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07F237A5-B01B-4037-91CA-2C788BCFA947}" xr6:coauthVersionLast="45" xr6:coauthVersionMax="45" xr10:uidLastSave="{00000000-0000-0000-0000-000000000000}"/>
  <bookViews>
    <workbookView xWindow="-28920" yWindow="-120" windowWidth="29040" windowHeight="15840" firstSheet="12"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AM34" i="10"/>
  <c r="C34" i="10"/>
  <c r="C35" i="10" s="1"/>
  <c r="U34" i="10" s="1"/>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<sst xmlns="http://schemas.openxmlformats.org/spreadsheetml/2006/main" count="1103" uniqueCount="614">
  <si>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</si>
  <si>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</si>
  <si>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</si>
  <si>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</si>
  <si>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</si>
  <si>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</si>
  <si>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</si>
  <si>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</si>
  <si>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</si>
  <si>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</si>
  <si>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</si>
  <si>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</si>
  <si>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</si>
  <si>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</si>
  <si>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</si>
  <si>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</si>
  <si>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</si>
  <si>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</si>
  <si>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</si>
  <si>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</si>
  <si>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</si>
  <si>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</si>
  <si>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</si>
  <si>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</si>
  <si>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</si>
  <si>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</si>
  <si>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</si>
  <si>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</si>
  <si>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</si>
  <si>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</si>
  <si>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</si>
  <si>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</si>
  <si>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</si>
  <si>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</si>
  <si>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</si>
  <si>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</si>
  <si>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</si>
  <si>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</si>
  <si>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</si>
  <si>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</si>
  <si>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</si>
  <si>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</si>
  <si>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</si>
  <si>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</si>
  <si>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</si>
  <si>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</si>
  <si>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</si>
  <si>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</si>
  <si>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</si>
  <si>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</si>
  <si>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</si>
  <si>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</si>
  <si>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</si>
  <si>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</si>
  <si>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</si>
  <si>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</si>
  <si>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</si>
  <si>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</si>
  <si>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</si>
  <si>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</si>
  <si>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</si>
  <si>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</si>
  <si>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</si>
  <si>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</si>
  <si>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</si>
  <si>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</si>
  <si>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</si>
  <si>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</si>
  <si>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</si>
  <si>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</si>
  <si>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</si>
  <si>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</si>
  <si>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</si>
  <si>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</si>
  <si>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</si>
  <si>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</si>
  <si>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</si>
  <si>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</si>
  <si>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</si>
  <si>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</si>
  <si>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</si>
  <si>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</si>
  <si>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</si>
  <si>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</si>
  <si>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</si>
  <si>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</si>
  <si>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</si>
  <si>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</si>
  <si>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</si>
  <si>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</si>
  <si>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</si>
  <si>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</si>
  <si>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</si>
  <si>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</si>
  <si>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</si>
  <si>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</si>
  <si>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</si>
  <si>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</si>
  <si>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</si>
  <si>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</si>
  <si>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</si>
  <si>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</si>
  <si>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</si>
  <si>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</si>
  <si>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</si>
  <si>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</si>
  <si>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</si>
  <si>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</si>
  <si>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</si>
  <si>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</si>
  <si>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</si>
  <si>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</si>
  <si>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</si>
  <si>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</si>
  <si>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</si>
  <si>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</si>
  <si>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</si>
  <si>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</si>
  <si>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</si>
  <si>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</si>
  <si>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</si>
  <si>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</si>
  <si>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</si>
  <si>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</si>
  <si>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</si>
  <si>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</si>
  <si>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</si>
  <si>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</si>
  <si>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</si>
  <si>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</si>
  <si>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</si>
  <si>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</si>
  <si>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</si>
  <si>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</si>
  <si>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</si>
  <si>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</si>
  <si>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</si>
  <si>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</si>
  <si>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</si>
  <si>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</si>
  <si>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</si>
  <si>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</si>
  <si>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</si>
  <si>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</si>
  <si>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</si>
  <si>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</si>
  <si>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</si>
  <si>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</si>
  <si>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</si>
  <si>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</si>
  <si>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</si>
  <si>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</si>
  <si>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</si>
  <si>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</si>
  <si>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</si>
  <si>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</si>
  <si>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</si>
  <si>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</si>
  <si>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</si>
  <si>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</si>
  <si>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</si>
  <si>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</si>
  <si>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</si>
  <si>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</si>
  <si>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</si>
  <si>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</si>
  <si>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</si>
  <si>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</si>
  <si>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</si>
  <si>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</si>
  <si>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</si>
  <si>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</si>
  <si>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</si>
  <si>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</si>
  <si>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</si>
  <si>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</si>
  <si>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</si>
  <si>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</si>
  <si>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</si>
  <si>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</si>
  <si>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</si>
  <si>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</si>
  <si>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</si>
  <si>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</si>
  <si>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</si>
  <si>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</si>
  <si>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</si>
  <si>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</si>
  <si>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</si>
  <si>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</si>
  <si>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</si>
  <si>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</si>
  <si>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</si>
  <si>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</si>
  <si>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</si>
  <si>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</si>
  <si>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</si>
  <si>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</si>
  <si>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</si>
  <si>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</si>
  <si>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</si>
  <si>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</si>
  <si>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</si>
  <si>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</si>
  <si>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</si>
  <si>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</si>
  <si>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</si>
  <si>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</si>
  <si>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</si>
  <si>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</si>
  <si>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</si>
  <si>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</si>
  <si>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</si>
  <si>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</si>
  <si>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</si>
  <si>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</si>
  <si>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</si>
  <si>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</si>
  <si>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佐賀県上峰町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</si>
  <si>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</si>
  <si>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</si>
  <si>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</si>
  <si>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</si>
  <si>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</si>
  <si>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</si>
  <si>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</si>
  <si>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</si>
  <si>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</si>
  <si>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</si>
  <si>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</si>
  <si>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</si>
  <si>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</si>
  <si>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</si>
  <si>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</si>
  <si>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</si>
  <si>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</si>
  <si>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</si>
  <si>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</si>
  <si>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</si>
  <si>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</si>
  <si>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</si>
  <si>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</si>
  <si>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</si>
  <si>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</si>
  <si>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</si>
  <si>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</si>
  <si>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</si>
  <si>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</si>
  <si>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</si>
  <si>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</si>
  <si>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</si>
  <si>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</si>
  <si>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</si>
  <si>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</si>
  <si>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</si>
  <si>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</si>
  <si>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</si>
  <si>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</si>
  <si>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</si>
  <si>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</si>
  <si>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</si>
  <si>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</si>
  <si>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</si>
  <si>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</si>
  <si>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</si>
  <si>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</si>
  <si>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</si>
  <si>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</si>
  <si>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</si>
  <si>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</si>
  <si>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</si>
  <si>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</si>
  <si>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</si>
  <si>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</si>
  <si>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</si>
  <si>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</si>
  <si>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</si>
  <si>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</si>
  <si>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</si>
  <si>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</si>
  <si>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</si>
  <si>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</si>
  <si>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</si>
  <si>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</si>
  <si>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</si>
  <si>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</si>
  <si>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</si>
  <si>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</si>
  <si>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</si>
  <si>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</si>
  <si>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</si>
  <si>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</si>
  <si>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</si>
  <si>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</si>
  <si>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</si>
  <si>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</si>
  <si>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</si>
  <si>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</si>
  <si>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</si>
  <si>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</si>
  <si>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</si>
  <si>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</si>
  <si>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</si>
  <si>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</si>
  <si>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</si>
  <si>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</si>
  <si>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</si>
  <si>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</si>
  <si>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</si>
  <si>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</si>
  <si>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</si>
  <si>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</si>
  <si>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</si>
  <si>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</si>
  <si>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</si>
  <si>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</si>
  <si>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</si>
  <si>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</si>
  <si>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</si>
  <si>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</si>
  <si>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</si>
  <si>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</si>
  <si>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</si>
  <si>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</si>
  <si>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</si>
  <si>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</si>
  <si>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</si>
  <si>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</si>
  <si>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</si>
  <si>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</si>
  <si>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</si>
  <si>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</si>
  <si>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</si>
  <si>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</si>
  <si>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</si>
  <si>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</si>
  <si>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</si>
  <si>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</si>
  <si>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</si>
  <si>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</si>
  <si>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</si>
  <si>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</si>
  <si>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</si>
  <si>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</si>
  <si>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</si>
  <si>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</si>
  <si>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</si>
  <si>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</si>
  <si>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</si>
  <si>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</si>
  <si>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</si>
  <si>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</si>
  <si>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</si>
  <si>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</si>
  <si>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</si>
  <si>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</si>
  <si>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</si>
  <si>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</si>
  <si>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</si>
  <si>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</si>
  <si>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</si>
  <si>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</si>
  <si>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</si>
  <si>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</si>
  <si>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</si>
  <si>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</si>
  <si>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</si>
  <si>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</si>
  <si>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</si>
  <si>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</si>
  <si>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</si>
  <si>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</si>
  <si>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佐賀県上峰町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</si>
  <si>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</si>
  <si>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</si>
  <si>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</si>
  <si>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</si>
  <si>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</si>
  <si>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</si>
  <si>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</si>
  <si>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</si>
  <si>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</si>
  <si>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</si>
  <si>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</si>
  <si>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</si>
  <si>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</si>
  <si>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</si>
  <si>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</si>
  <si>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</si>
  <si>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</si>
  <si>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</si>
  <si>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</si>
  <si>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</si>
  <si>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</si>
  <si>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</si>
  <si>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</si>
  <si>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</si>
  <si>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</si>
  <si>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</si>
  <si>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</si>
  <si>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</si>
  <si>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</si>
  <si>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</si>
  <si>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</si>
  <si>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</si>
  <si>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</si>
  <si>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</si>
  <si>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</si>
  <si>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</si>
  <si>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</si>
  <si>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</si>
  <si>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</si>
  <si>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</si>
  <si>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</si>
  <si>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</si>
  <si>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</si>
  <si>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</si>
  <si>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</si>
  <si>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</si>
  <si>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</si>
  <si>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</si>
  <si>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</si>
  <si>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</si>
  <si>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</si>
  <si>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</si>
  <si>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</si>
  <si>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</si>
  <si>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</si>
  <si>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</si>
  <si>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</si>
  <si>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</si>
  <si>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</si>
  <si>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</si>
  <si>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</si>
  <si>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</si>
  <si>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</si>
  <si>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</si>
  <si>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</si>
  <si>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</si>
  <si>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</si>
  <si>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</si>
  <si>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</si>
  <si>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</si>
  <si>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</si>
  <si>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</si>
  <si>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</si>
  <si>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</si>
  <si>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</si>
  <si>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</si>
  <si>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</si>
  <si>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</si>
  <si>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</si>
  <si>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</si>
  <si>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</si>
  <si>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</si>
  <si>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</si>
  <si>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</si>
  <si>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</si>
  <si>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</si>
  <si>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</si>
  <si>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</si>
  <si>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</si>
  <si>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</si>
  <si>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</si>
  <si>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</si>
  <si>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</si>
  <si>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</si>
  <si>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</si>
  <si>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</si>
  <si>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</si>
  <si>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</si>
  <si>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</si>
  <si>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</si>
  <si>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</si>
  <si>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</si>
  <si>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</si>
  <si>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</si>
  <si>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</si>
  <si>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</si>
  <si>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</si>
  <si>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</si>
  <si>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</si>
  <si>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</si>
  <si>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</si>
  <si>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</si>
  <si>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</si>
  <si>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</si>
  <si>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</si>
  <si>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</si>
  <si>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</si>
  <si>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</si>
  <si>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</si>
  <si>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</si>
  <si>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</si>
  <si>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</si>
  <si>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</si>
  <si>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</si>
  <si>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</si>
  <si>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</si>
  <si>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</si>
  <si>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</si>
  <si>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</si>
  <si>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</si>
  <si>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</si>
  <si>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</si>
  <si>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</si>
  <si>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</si>
  <si>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</si>
  <si>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</si>
  <si>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</si>
  <si>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</si>
  <si>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</si>
  <si>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</si>
  <si>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</si>
  <si>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</si>
  <si>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</si>
  <si>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</si>
  <si>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</si>
  <si>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</si>
  <si>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</si>
  <si>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</si>
  <si>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</si>
  <si>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</si>
  <si>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</si>
  <si>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</si>
  <si>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</si>
  <si>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</si>
  <si>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</si>
  <si>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</si>
  <si>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</si>
  <si>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</si>
  <si>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</si>
  <si>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</si>
  <si>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</si>
  <si>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</si>
  <si>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</si>
  <si>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</si>
  <si>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</si>
  <si>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</si>
  <si>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</si>
  <si>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</si>
  <si>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</si>
  <si>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</si>
  <si>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</si>
  <si>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</si>
  <si>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</si>
  <si>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</si>
  <si>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</si>
  <si>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</si>
  <si>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</si>
  <si>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</si>
  <si>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</si>
  <si>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</si>
  <si>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</si>
  <si>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</si>
  <si>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</si>
  <si>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</si>
  <si>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</si>
  <si>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</si>
  <si>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</si>
  <si>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</si>
  <si>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</si>
  <si>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</si>
  <si>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</si>
  <si>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</si>
  <si>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</si>
  <si>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0.70</t>
  </si>
  <si>
    <t>▲ 3.94</t>
  </si>
  <si>
    <t>一般会計</t>
  </si>
  <si>
    <t>国民健康保険特別会計</t>
  </si>
  <si>
    <t>農業集落排水特別会計</t>
  </si>
  <si>
    <t>土地取得特別会計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</si>
  <si>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</si>
  <si>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</si>
  <si>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</si>
  <si>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</si>
  <si>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</si>
  <si>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</si>
  <si>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</si>
  <si>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</si>
  <si>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</si>
  <si>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鳥栖・三養基地区消防事務組合</t>
    <phoneticPr fontId="2"/>
  </si>
  <si>
    <t>-</t>
    <phoneticPr fontId="2"/>
  </si>
  <si>
    <t>鳥栖地区広域市町村圏組合</t>
    <phoneticPr fontId="2"/>
  </si>
  <si>
    <t>三養基西部葬祭組合</t>
    <phoneticPr fontId="2"/>
  </si>
  <si>
    <t>三神地区環境事務組合</t>
    <phoneticPr fontId="2"/>
  </si>
  <si>
    <t>鳥栖・三養基西部環境施設組合</t>
    <phoneticPr fontId="2"/>
  </si>
  <si>
    <t>佐賀県後期高齢者医療広域連合</t>
    <phoneticPr fontId="2"/>
  </si>
  <si>
    <t>佐賀県市町総合事務組合</t>
    <phoneticPr fontId="2"/>
  </si>
  <si>
    <t>佐賀県東部環境施設組合</t>
    <phoneticPr fontId="2"/>
  </si>
  <si>
    <t>鳥栖地区広域市町村圏組合（介護）</t>
    <phoneticPr fontId="2"/>
  </si>
  <si>
    <t>佐賀県後期高齢者医療広域連合（医療）</t>
    <phoneticPr fontId="2"/>
  </si>
  <si>
    <t>佐賀県市町総合事務組合（交通災害）</t>
    <phoneticPr fontId="2"/>
  </si>
  <si>
    <t>佐賀東部水道企業団（末端給水）</t>
    <rPh sb="0" eb="2">
      <t>サガ</t>
    </rPh>
    <rPh sb="2" eb="4">
      <t>トウブ</t>
    </rPh>
    <rPh sb="4" eb="6">
      <t>スイドウ</t>
    </rPh>
    <rPh sb="6" eb="8">
      <t>キギョウ</t>
    </rPh>
    <rPh sb="8" eb="9">
      <t>ダン</t>
    </rPh>
    <rPh sb="10" eb="12">
      <t>マッタン</t>
    </rPh>
    <rPh sb="12" eb="14">
      <t>キュウスイ</t>
    </rPh>
    <phoneticPr fontId="2"/>
  </si>
  <si>
    <t>佐賀東部水道企業団（用水供給）</t>
    <rPh sb="0" eb="2">
      <t>サガ</t>
    </rPh>
    <rPh sb="2" eb="4">
      <t>トウブ</t>
    </rPh>
    <rPh sb="4" eb="6">
      <t>スイドウ</t>
    </rPh>
    <rPh sb="6" eb="8">
      <t>キギョウ</t>
    </rPh>
    <rPh sb="8" eb="9">
      <t>ダン</t>
    </rPh>
    <rPh sb="10" eb="12">
      <t>ヨウスイ</t>
    </rPh>
    <rPh sb="12" eb="14">
      <t>キョウキュウ</t>
    </rPh>
    <phoneticPr fontId="2"/>
  </si>
  <si>
    <t>三養基西部土地開発公社</t>
    <rPh sb="0" eb="3">
      <t>ミヤキ</t>
    </rPh>
    <rPh sb="3" eb="5">
      <t>セイブ</t>
    </rPh>
    <rPh sb="5" eb="7">
      <t>トチ</t>
    </rPh>
    <rPh sb="7" eb="9">
      <t>カイハツ</t>
    </rPh>
    <rPh sb="9" eb="11">
      <t>コウシャ</t>
    </rPh>
    <phoneticPr fontId="2"/>
  </si>
  <si>
    <t>-</t>
    <phoneticPr fontId="2"/>
  </si>
  <si>
    <t>ふるさと寄附金基金</t>
    <rPh sb="4" eb="9">
      <t>キフキンキキン</t>
    </rPh>
    <phoneticPr fontId="5"/>
  </si>
  <si>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</si>
  <si>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</si>
  <si>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子どもの医療費の助成基金</t>
    <rPh sb="0" eb="1">
      <t>コ</t>
    </rPh>
    <rPh sb="4" eb="7">
      <t>イリョウヒ</t>
    </rPh>
    <rPh sb="8" eb="10">
      <t>ジョセイ</t>
    </rPh>
    <rPh sb="10" eb="12">
      <t>キキン</t>
    </rPh>
    <phoneticPr fontId="5"/>
  </si>
  <si>
    <t>まちづくり基金</t>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</si>
  <si>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</si>
  <si>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</si>
  <si>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</si>
  <si>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平成27年度よりふるさと寄附金が大幅に増加したことにより、基金残高も大幅に増加し将来負担比率が算定なしとなっている。</t>
    <rPh sb="0" eb="2">
      <t>ヘイセイ</t>
    </rPh>
    <rPh sb="4" eb="6">
      <t>ネンド</t>
    </rPh>
    <rPh sb="12" eb="15">
      <t>キフキン</t>
    </rPh>
    <rPh sb="16" eb="18">
      <t>オオハバ</t>
    </rPh>
    <rPh sb="19" eb="21">
      <t>ゾウカ</t>
    </rPh>
    <rPh sb="29" eb="31">
      <t>キキン</t>
    </rPh>
    <rPh sb="31" eb="33">
      <t>ザンダカ</t>
    </rPh>
    <rPh sb="34" eb="36">
      <t>オオハバ</t>
    </rPh>
    <rPh sb="37" eb="39">
      <t>ゾウカ</t>
    </rPh>
    <rPh sb="40" eb="42">
      <t>ショウライ</t>
    </rPh>
    <rPh sb="42" eb="44">
      <t>フタン</t>
    </rPh>
    <rPh sb="44" eb="46">
      <t>ヒリツ</t>
    </rPh>
    <rPh sb="47" eb="49">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</si>
  <si>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</si>
  <si>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</si>
  <si>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</si>
  <si>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</si>
  <si>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</si>
  <si>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</si>
  <si>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実質公債比率は類似団体と比較して高い数値であるが、起債の抑制により着実に良化している。</t>
    <rPh sb="0" eb="2">
      <t>ジッシツ</t>
    </rPh>
    <rPh sb="2" eb="4">
      <t>コウサイ</t>
    </rPh>
    <rPh sb="4" eb="6">
      <t>ヒリツ</t>
    </rPh>
    <rPh sb="7" eb="9">
      <t>ルイジ</t>
    </rPh>
    <rPh sb="9" eb="11">
      <t>ダンタイ</t>
    </rPh>
    <rPh sb="12" eb="14">
      <t>ヒカク</t>
    </rPh>
    <rPh sb="16" eb="17">
      <t>タカ</t>
    </rPh>
    <rPh sb="18" eb="20">
      <t>スウチ</t>
    </rPh>
    <rPh sb="25" eb="27">
      <t>キサイ</t>
    </rPh>
    <rPh sb="28" eb="30">
      <t>ヨクセイ</t>
    </rPh>
    <rPh sb="33" eb="35">
      <t>チャクジツ</t>
    </rPh>
    <rPh sb="36" eb="38">
      <t>リョウカ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</si>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</sst>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A17E-4F59-9BE9-EEBDF89DA9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21867</c:v>
                </c:pt>
                <c:pt idx="1">
                  <c:v>73949</c:v>
                </c:pt>
                <c:pt idx="2">
                  <c:v>26149</c:v>
                </c:pt>
                <c:pt idx="3">
                  <c:v>47037</c:v>
                </c:pt>
                <c:pt idx="4">
                  <c:v>56138</c:v>
                </c:pt>
              </c:numCache>
            </c:numRef>
          </c:val>
          <c:smooth val="0"/>
          <c:extLst>
            <c:ext xmlns:c16="http://schemas.microsoft.com/office/drawing/2014/chart" uri="{C3380CC4-5D6E-409C-BE32-E72D297353CC}">
              <c16:uniqueId val="{00000001-A17E-4F59-9BE9-EEBDF89DA9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4.62</c:v>
                </c:pt>
                <c:pt idx="1">
                  <c:v>7.47</c:v>
                </c:pt>
                <c:pt idx="2">
                  <c:v>12.45</c:v>
                </c:pt>
                <c:pt idx="3">
                  <c:v>8.68</c:v>
                </c:pt>
                <c:pt idx="4">
                  <c:v>8.4499999999999993</c:v>
                </c:pt>
              </c:numCache>
            </c:numRef>
          </c:val>
          <c:extLst>
            <c:ext xmlns:c16="http://schemas.microsoft.com/office/drawing/2014/chart" uri="{C3380CC4-5D6E-409C-BE32-E72D297353CC}">
              <c16:uniqueId val="{00000000-DECA-4AC3-9B7D-A0F153813D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24.61</c:v>
                </c:pt>
                <c:pt idx="1">
                  <c:v>21.42</c:v>
                </c:pt>
                <c:pt idx="2">
                  <c:v>20.22</c:v>
                </c:pt>
                <c:pt idx="3">
                  <c:v>19.93</c:v>
                </c:pt>
                <c:pt idx="4">
                  <c:v>20.97</c:v>
                </c:pt>
              </c:numCache>
            </c:numRef>
          </c:val>
          <c:extLst>
            <c:ext xmlns:c16="http://schemas.microsoft.com/office/drawing/2014/chart" uri="{C3380CC4-5D6E-409C-BE32-E72D297353CC}">
              <c16:uniqueId val="{00000001-DECA-4AC3-9B7D-A0F153813D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12.78</c:v>
                </c:pt>
                <c:pt idx="1">
                  <c:v>-0.7</c:v>
                </c:pt>
                <c:pt idx="2">
                  <c:v>3.65</c:v>
                </c:pt>
                <c:pt idx="3">
                  <c:v>-3.94</c:v>
                </c:pt>
                <c:pt idx="4">
                  <c:v>0.36</c:v>
                </c:pt>
              </c:numCache>
            </c:numRef>
          </c:val>
          <c:smooth val="0"/>
          <c:extLst>
            <c:ext xmlns:c16="http://schemas.microsoft.com/office/drawing/2014/chart" uri="{C3380CC4-5D6E-409C-BE32-E72D297353CC}">
              <c16:uniqueId val="{00000002-DECA-4AC3-9B7D-A0F153813D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70-4799-BEF8-CE388779CC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70-4799-BEF8-CE388779CC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70-4799-BEF8-CE388779CC8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70-4799-BEF8-CE388779CC8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970-4799-BEF8-CE388779CC8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0.14000000000000001</c:v>
                </c:pt>
                <c:pt idx="6">
                  <c:v>#N/A</c:v>
                </c:pt>
                <c:pt idx="7">
                  <c:v>0.13</c:v>
                </c:pt>
                <c:pt idx="8">
                  <c:v>#N/A</c:v>
                </c:pt>
                <c:pt idx="9">
                  <c:v>0.03</c:v>
                </c:pt>
              </c:numCache>
            </c:numRef>
          </c:val>
          <c:extLst>
            <c:ext xmlns:c16="http://schemas.microsoft.com/office/drawing/2014/chart" uri="{C3380CC4-5D6E-409C-BE32-E72D297353CC}">
              <c16:uniqueId val="{00000005-D970-4799-BEF8-CE388779CC80}"/>
            </c:ext>
          </c:extLst>
        </c:ser>
        <c:ser>
          <c:idx val="6"/>
          <c:order val="6"/>
          <c:tx>
            <c:strRef>
              <c:f>データシート!$A$33</c:f>
              <c:strCache>
                <c:ptCount val="1"/>
                <c:pt idx="0">
                  <c:v>土地取得特別会計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6-D970-4799-BEF8-CE388779CC80}"/>
            </c:ext>
          </c:extLst>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0.48</c:v>
                </c:pt>
                <c:pt idx="2">
                  <c:v>#N/A</c:v>
                </c:pt>
                <c:pt idx="3">
                  <c:v>0.18</c:v>
                </c:pt>
                <c:pt idx="4">
                  <c:v>#N/A</c:v>
                </c:pt>
                <c:pt idx="5">
                  <c:v>0.34</c:v>
                </c:pt>
                <c:pt idx="6">
                  <c:v>#N/A</c:v>
                </c:pt>
                <c:pt idx="7">
                  <c:v>0.32</c:v>
                </c:pt>
                <c:pt idx="8">
                  <c:v>#N/A</c:v>
                </c:pt>
                <c:pt idx="9">
                  <c:v>0.34</c:v>
                </c:pt>
              </c:numCache>
            </c:numRef>
          </c:val>
          <c:extLst>
            <c:ext xmlns:c16="http://schemas.microsoft.com/office/drawing/2014/chart" uri="{C3380CC4-5D6E-409C-BE32-E72D297353CC}">
              <c16:uniqueId val="{00000007-D970-4799-BEF8-CE388779CC8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c:v>
                </c:pt>
                <c:pt idx="2">
                  <c:v>#N/A</c:v>
                </c:pt>
                <c:pt idx="3">
                  <c:v>3.88</c:v>
                </c:pt>
                <c:pt idx="4">
                  <c:v>#N/A</c:v>
                </c:pt>
                <c:pt idx="5">
                  <c:v>5.46</c:v>
                </c:pt>
                <c:pt idx="6">
                  <c:v>#N/A</c:v>
                </c:pt>
                <c:pt idx="7">
                  <c:v>4.21</c:v>
                </c:pt>
                <c:pt idx="8">
                  <c:v>#N/A</c:v>
                </c:pt>
                <c:pt idx="9">
                  <c:v>4.84</c:v>
                </c:pt>
              </c:numCache>
            </c:numRef>
          </c:val>
          <c:extLst>
            <c:ext xmlns:c16="http://schemas.microsoft.com/office/drawing/2014/chart" uri="{C3380CC4-5D6E-409C-BE32-E72D297353CC}">
              <c16:uniqueId val="{00000008-D970-4799-BEF8-CE388779CC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4.5599999999999996</c:v>
                </c:pt>
                <c:pt idx="2">
                  <c:v>#N/A</c:v>
                </c:pt>
                <c:pt idx="3">
                  <c:v>7.4</c:v>
                </c:pt>
                <c:pt idx="4">
                  <c:v>#N/A</c:v>
                </c:pt>
                <c:pt idx="5">
                  <c:v>12.38</c:v>
                </c:pt>
                <c:pt idx="6">
                  <c:v>#N/A</c:v>
                </c:pt>
                <c:pt idx="7">
                  <c:v>8.6</c:v>
                </c:pt>
                <c:pt idx="8">
                  <c:v>#N/A</c:v>
                </c:pt>
                <c:pt idx="9">
                  <c:v>8.3800000000000008</c:v>
                </c:pt>
              </c:numCache>
            </c:numRef>
          </c:val>
          <c:extLst>
            <c:ext xmlns:c16="http://schemas.microsoft.com/office/drawing/2014/chart" uri="{C3380CC4-5D6E-409C-BE32-E72D297353CC}">
              <c16:uniqueId val="{00000009-D970-4799-BEF8-CE388779CC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505</c:v>
                </c:pt>
                <c:pt idx="5">
                  <c:v>493</c:v>
                </c:pt>
                <c:pt idx="8">
                  <c:v>482</c:v>
                </c:pt>
                <c:pt idx="11">
                  <c:v>478</c:v>
                </c:pt>
                <c:pt idx="14">
                  <c:v>443</c:v>
                </c:pt>
              </c:numCache>
            </c:numRef>
          </c:val>
          <c:extLst>
            <c:ext xmlns:c16="http://schemas.microsoft.com/office/drawing/2014/chart" uri="{C3380CC4-5D6E-409C-BE32-E72D297353CC}">
              <c16:uniqueId val="{00000000-1F5E-49D9-B9D5-B4F4E8DE70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5E-49D9-B9D5-B4F4E8DE70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c:v>
                </c:pt>
                <c:pt idx="3">
                  <c:v>34</c:v>
                </c:pt>
                <c:pt idx="6">
                  <c:v>32</c:v>
                </c:pt>
                <c:pt idx="9">
                  <c:v>31</c:v>
                </c:pt>
                <c:pt idx="12">
                  <c:v>31</c:v>
                </c:pt>
              </c:numCache>
            </c:numRef>
          </c:val>
          <c:extLst>
            <c:ext xmlns:c16="http://schemas.microsoft.com/office/drawing/2014/chart" uri="{C3380CC4-5D6E-409C-BE32-E72D297353CC}">
              <c16:uniqueId val="{00000002-1F5E-49D9-B9D5-B4F4E8DE70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99</c:v>
                </c:pt>
                <c:pt idx="3">
                  <c:v>82</c:v>
                </c:pt>
                <c:pt idx="6">
                  <c:v>77</c:v>
                </c:pt>
                <c:pt idx="9">
                  <c:v>52</c:v>
                </c:pt>
                <c:pt idx="12">
                  <c:v>9</c:v>
                </c:pt>
              </c:numCache>
            </c:numRef>
          </c:val>
          <c:extLst>
            <c:ext xmlns:c16="http://schemas.microsoft.com/office/drawing/2014/chart" uri="{C3380CC4-5D6E-409C-BE32-E72D297353CC}">
              <c16:uniqueId val="{00000003-1F5E-49D9-B9D5-B4F4E8DE70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227</c:v>
                </c:pt>
                <c:pt idx="3">
                  <c:v>238</c:v>
                </c:pt>
                <c:pt idx="6">
                  <c:v>241</c:v>
                </c:pt>
                <c:pt idx="9">
                  <c:v>235</c:v>
                </c:pt>
                <c:pt idx="12">
                  <c:v>254</c:v>
                </c:pt>
              </c:numCache>
            </c:numRef>
          </c:val>
          <c:extLst>
            <c:ext xmlns:c16="http://schemas.microsoft.com/office/drawing/2014/chart" uri="{C3380CC4-5D6E-409C-BE32-E72D297353CC}">
              <c16:uniqueId val="{00000004-1F5E-49D9-B9D5-B4F4E8DE70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5E-49D9-B9D5-B4F4E8DE70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5E-49D9-B9D5-B4F4E8DE70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443</c:v>
                </c:pt>
                <c:pt idx="3">
                  <c:v>433</c:v>
                </c:pt>
                <c:pt idx="6">
                  <c:v>413</c:v>
                </c:pt>
                <c:pt idx="9">
                  <c:v>415</c:v>
                </c:pt>
                <c:pt idx="12">
                  <c:v>384</c:v>
                </c:pt>
              </c:numCache>
            </c:numRef>
          </c:val>
          <c:extLst>
            <c:ext xmlns:c16="http://schemas.microsoft.com/office/drawing/2014/chart" uri="{C3380CC4-5D6E-409C-BE32-E72D297353CC}">
              <c16:uniqueId val="{00000007-1F5E-49D9-B9D5-B4F4E8DE70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304</c:v>
                </c:pt>
                <c:pt idx="2">
                  <c:v>#N/A</c:v>
                </c:pt>
                <c:pt idx="3">
                  <c:v>#N/A</c:v>
                </c:pt>
                <c:pt idx="4">
                  <c:v>294</c:v>
                </c:pt>
                <c:pt idx="5">
                  <c:v>#N/A</c:v>
                </c:pt>
                <c:pt idx="6">
                  <c:v>#N/A</c:v>
                </c:pt>
                <c:pt idx="7">
                  <c:v>281</c:v>
                </c:pt>
                <c:pt idx="8">
                  <c:v>#N/A</c:v>
                </c:pt>
                <c:pt idx="9">
                  <c:v>#N/A</c:v>
                </c:pt>
                <c:pt idx="10">
                  <c:v>255</c:v>
                </c:pt>
                <c:pt idx="11">
                  <c:v>#N/A</c:v>
                </c:pt>
                <c:pt idx="12">
                  <c:v>#N/A</c:v>
                </c:pt>
                <c:pt idx="13">
                  <c:v>235</c:v>
                </c:pt>
                <c:pt idx="14">
                  <c:v>#N/A</c:v>
                </c:pt>
              </c:numCache>
            </c:numRef>
          </c:val>
          <c:smooth val="0"/>
          <c:extLst>
            <c:ext xmlns:c16="http://schemas.microsoft.com/office/drawing/2014/chart" uri="{C3380CC4-5D6E-409C-BE32-E72D297353CC}">
              <c16:uniqueId val="{00000008-1F5E-49D9-B9D5-B4F4E8DE70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5516</c:v>
                </c:pt>
                <c:pt idx="5">
                  <c:v>5294</c:v>
                </c:pt>
                <c:pt idx="8">
                  <c:v>5103</c:v>
                </c:pt>
                <c:pt idx="11">
                  <c:v>4923</c:v>
                </c:pt>
                <c:pt idx="14">
                  <c:v>4667</c:v>
                </c:pt>
              </c:numCache>
            </c:numRef>
          </c:val>
          <c:extLst>
            <c:ext xmlns:c16="http://schemas.microsoft.com/office/drawing/2014/chart" uri="{C3380CC4-5D6E-409C-BE32-E72D297353CC}">
              <c16:uniqueId val="{00000000-D2AB-48BA-8786-2579AACB97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412</c:v>
                </c:pt>
                <c:pt idx="5">
                  <c:v>352</c:v>
                </c:pt>
                <c:pt idx="8">
                  <c:v>337</c:v>
                </c:pt>
                <c:pt idx="11">
                  <c:v>295</c:v>
                </c:pt>
                <c:pt idx="14">
                  <c:v>225</c:v>
                </c:pt>
              </c:numCache>
            </c:numRef>
          </c:val>
          <c:extLst>
            <c:ext xmlns:c16="http://schemas.microsoft.com/office/drawing/2014/chart" uri="{C3380CC4-5D6E-409C-BE32-E72D297353CC}">
              <c16:uniqueId val="{00000001-D2AB-48BA-8786-2579AACB97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2155</c:v>
                </c:pt>
                <c:pt idx="5">
                  <c:v>2618</c:v>
                </c:pt>
                <c:pt idx="8">
                  <c:v>3836</c:v>
                </c:pt>
                <c:pt idx="11">
                  <c:v>4349</c:v>
                </c:pt>
                <c:pt idx="14">
                  <c:v>5503</c:v>
                </c:pt>
              </c:numCache>
            </c:numRef>
          </c:val>
          <c:extLst>
            <c:ext xmlns:c16="http://schemas.microsoft.com/office/drawing/2014/chart" uri="{C3380CC4-5D6E-409C-BE32-E72D297353CC}">
              <c16:uniqueId val="{00000002-D2AB-48BA-8786-2579AACB97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AB-48BA-8786-2579AACB97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AB-48BA-8786-2579AACB97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5-D2AB-48BA-8786-2579AACB97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310</c:v>
                </c:pt>
                <c:pt idx="3">
                  <c:v>182</c:v>
                </c:pt>
                <c:pt idx="6">
                  <c:v>187</c:v>
                </c:pt>
                <c:pt idx="9">
                  <c:v>202</c:v>
                </c:pt>
                <c:pt idx="12">
                  <c:v>169</c:v>
                </c:pt>
              </c:numCache>
            </c:numRef>
          </c:val>
          <c:extLst>
            <c:ext xmlns:c16="http://schemas.microsoft.com/office/drawing/2014/chart" uri="{C3380CC4-5D6E-409C-BE32-E72D297353CC}">
              <c16:uniqueId val="{00000006-D2AB-48BA-8786-2579AACB97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225</c:v>
                </c:pt>
                <c:pt idx="3">
                  <c:v>157</c:v>
                </c:pt>
                <c:pt idx="6">
                  <c:v>87</c:v>
                </c:pt>
                <c:pt idx="9">
                  <c:v>39</c:v>
                </c:pt>
                <c:pt idx="12">
                  <c:v>227</c:v>
                </c:pt>
              </c:numCache>
            </c:numRef>
          </c:val>
          <c:extLst>
            <c:ext xmlns:c16="http://schemas.microsoft.com/office/drawing/2014/chart" uri="{C3380CC4-5D6E-409C-BE32-E72D297353CC}">
              <c16:uniqueId val="{00000007-D2AB-48BA-8786-2579AACB97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2783</c:v>
                </c:pt>
                <c:pt idx="3">
                  <c:v>2782</c:v>
                </c:pt>
                <c:pt idx="6">
                  <c:v>2839</c:v>
                </c:pt>
                <c:pt idx="9">
                  <c:v>2760</c:v>
                </c:pt>
                <c:pt idx="12">
                  <c:v>2655</c:v>
                </c:pt>
              </c:numCache>
            </c:numRef>
          </c:val>
          <c:extLst>
            <c:ext xmlns:c16="http://schemas.microsoft.com/office/drawing/2014/chart" uri="{C3380CC4-5D6E-409C-BE32-E72D297353CC}">
              <c16:uniqueId val="{00000008-D2AB-48BA-8786-2579AACB97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280</c:v>
                </c:pt>
                <c:pt idx="3">
                  <c:v>234</c:v>
                </c:pt>
                <c:pt idx="6">
                  <c:v>200</c:v>
                </c:pt>
                <c:pt idx="9">
                  <c:v>168</c:v>
                </c:pt>
                <c:pt idx="12">
                  <c:v>136</c:v>
                </c:pt>
              </c:numCache>
            </c:numRef>
          </c:val>
          <c:extLst>
            <c:ext xmlns:c16="http://schemas.microsoft.com/office/drawing/2014/chart" uri="{C3380CC4-5D6E-409C-BE32-E72D297353CC}">
              <c16:uniqueId val="{00000009-D2AB-48BA-8786-2579AACB97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3861</c:v>
                </c:pt>
                <c:pt idx="3">
                  <c:v>3639</c:v>
                </c:pt>
                <c:pt idx="6">
                  <c:v>3445</c:v>
                </c:pt>
                <c:pt idx="9">
                  <c:v>3306</c:v>
                </c:pt>
                <c:pt idx="12">
                  <c:v>3174</c:v>
                </c:pt>
              </c:numCache>
            </c:numRef>
          </c:val>
          <c:extLst>
            <c:ext xmlns:c16="http://schemas.microsoft.com/office/drawing/2014/chart" uri="{C3380CC4-5D6E-409C-BE32-E72D297353CC}">
              <c16:uniqueId val="{0000000A-D2AB-48BA-8786-2579AACB97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AB-48BA-8786-2579AACB97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520</c:v>
                </c:pt>
                <c:pt idx="1">
                  <c:v>514</c:v>
                </c:pt>
                <c:pt idx="2">
                  <c:v>533</c:v>
                </c:pt>
              </c:numCache>
            </c:numRef>
          </c:val>
          <c:extLst>
            <c:ext xmlns:c16="http://schemas.microsoft.com/office/drawing/2014/chart" uri="{C3380CC4-5D6E-409C-BE32-E72D297353CC}">
              <c16:uniqueId val="{00000000-E132-4171-B6B9-1337ADDCC7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227</c:v>
                </c:pt>
                <c:pt idx="1">
                  <c:v>220</c:v>
                </c:pt>
                <c:pt idx="2">
                  <c:v>208</c:v>
                </c:pt>
              </c:numCache>
            </c:numRef>
          </c:val>
          <c:extLst>
            <c:ext xmlns:c16="http://schemas.microsoft.com/office/drawing/2014/chart" uri="{C3380CC4-5D6E-409C-BE32-E72D297353CC}">
              <c16:uniqueId val="{00000001-E132-4171-B6B9-1337ADDCC7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3024</c:v>
                </c:pt>
                <c:pt idx="1">
                  <c:v>3530</c:v>
                </c:pt>
                <c:pt idx="2">
                  <c:v>4678</c:v>
                </c:pt>
              </c:numCache>
            </c:numRef>
          </c:val>
          <c:extLst>
            <c:ext xmlns:c16="http://schemas.microsoft.com/office/drawing/2014/chart" uri="{C3380CC4-5D6E-409C-BE32-E72D297353CC}">
              <c16:uniqueId val="{00000002-E132-4171-B6B9-1337ADDCC7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{6C771C60-44AF-408C-A2CC-77C064A536FE}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D39-4A61-BE66-377822B2B5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{41606A4E-EA03-4399-A834-AB3C660B6110}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39-4A61-BE66-377822B2B5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{87CFA412-ACD2-4042-89B2-937FC26F9A73}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39-4A61-BE66-377822B2B5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{0E3E5F35-B52E-442A-B7E8-71A0D94008BD}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39-4A61-BE66-377822B2B5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{BC26D221-B677-4777-ACB8-ADECF41C8C8F}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39-4A61-BE66-377822B2B5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{A2C98C4F-DD15-41B7-A4AB-733106B44479}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D39-4A61-BE66-377822B2B5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{F8F1F079-454F-4FDC-BEDD-C0AAFA92C287}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D39-4A61-BE66-377822B2B5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{73FB6AC1-D1ED-4205-A7F2-5EE6D7DC0878}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D39-4A61-BE66-377822B2B5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{CCB62506-6E27-4591-92B5-76AADEB357D0}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D39-4A61-BE66-377822B2B5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41.9</c:v>
                </c:pt>
                <c:pt idx="8">
                  <c:v>52.4</c:v>
                </c:pt>
                <c:pt idx="16">
                  <c:v>54</c:v>
                </c:pt>
                <c:pt idx="24">
                  <c:v>62.2</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39-4A61-BE66-377822B2B5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{CDD99FF8-CA73-4671-8DAD-2B46429D30FD}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D39-4A61-BE66-377822B2B5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{0764421A-1E1C-4718-B056-B24223EC262B}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39-4A61-BE66-377822B2B5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{845B1028-F968-4B43-A99D-37D607482830}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39-4A61-BE66-377822B2B5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{EE1B90E1-BD14-4D1A-A94E-EE408AE5DCDB}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39-4A61-BE66-377822B2B5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{F2569771-C6E7-4B6D-AD87-F02E6CE68F59}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39-4A61-BE66-377822B2B5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{7D30206E-5DBD-4018-983B-1E315E36CF29}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D39-4A61-BE66-377822B2B5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{DCE575F2-877A-4A61-9802-A6C042078840}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D39-4A61-BE66-377822B2B5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{BBDD2294-6B9F-4F74-A2E4-CE118AF44099}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D39-4A61-BE66-377822B2B5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{762A39AA-F120-494E-A36E-F8F1DFD74082}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D39-4A61-BE66-377822B2B5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1D39-4A61-BE66-377822B2B599}"/>
            </c:ext>
          </c:extLst>
        </c:ser>
        <c:dLbls>
          <c:showLegendKey val="0"/>
          <c:showVal val="1"/>
          <c:showCatName val="0"/>
          <c:showSerName val="0"/>
          <c:showPercent val="0"/>
          <c:showBubbleSize val="0"/>
        </c:dLbls>
        <c:axId val="46179840"/>
        <c:axId val="46181760"/>
      </c:scatterChart>
      <c:valAx>
        <c:axId val="46179840"/>
        <c:scaling>
          <c:orientation val="minMax"/>
          <c:max val="6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{DEC2B896-01EB-4F3D-B1BF-3E610EDCCA17}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785-4DA5-904E-98ABCCB136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{05646AAA-6F72-4604-8D44-5A63FDFB542F}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85-4DA5-904E-98ABCCB136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{273B6236-E60F-4500-83EF-573D8A053769}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85-4DA5-904E-98ABCCB136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{F41C01E0-E8DA-45B9-9C62-1272910D7974}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85-4DA5-904E-98ABCCB136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{B18B395F-9141-4C45-ACD8-BD71F22B4330}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85-4DA5-904E-98ABCCB1361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{2D51BFBB-627D-4405-B9EC-D9461092F530}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785-4DA5-904E-98ABCCB1361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{0185046C-A031-465D-94C6-AD13D702B05B}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785-4DA5-904E-98ABCCB1361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{1E34D926-2E36-4AE3-A39E-23FE7EBEB0A1}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785-4DA5-904E-98ABCCB1361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{F1D74C14-45EC-4DC0-8052-768E38CF20EE}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785-4DA5-904E-98ABCCB136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14.4</c:v>
                </c:pt>
                <c:pt idx="16">
                  <c:v>13.6</c:v>
                </c:pt>
                <c:pt idx="24">
                  <c:v>12.9</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785-4DA5-904E-98ABCCB136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{8FB98B2D-366E-49FA-84C3-7A73EECC55C6}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785-4DA5-904E-98ABCCB136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{C56588BB-5042-4C25-BFAB-7A674C24F0B9}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85-4DA5-904E-98ABCCB136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{A26B3517-C6A0-4DED-A97F-12EFD1A674BA}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85-4DA5-904E-98ABCCB136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{61A9BA69-F0F6-49FD-9380-2D64491CCF18}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85-4DA5-904E-98ABCCB136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{78221478-079F-4B98-BEEF-14BAE7CFD4E1}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85-4DA5-904E-98ABCCB1361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{F78D2C20-E795-4E6E-B24D-1494F5EF3EE9}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785-4DA5-904E-98ABCCB1361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{4BA76E94-ACE2-475D-9503-F72B8980D39C}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785-4DA5-904E-98ABCCB1361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{79B981AC-B02B-4FBE-B7AE-061315B73839}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785-4DA5-904E-98ABCCB1361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{4A764938-D8DE-4004-AB78-115735DB7DA1}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785-4DA5-904E-98ABCCB136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9785-4DA5-904E-98ABCCB13612}"/>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一般会計において臨時財政対策債を除く事業債等を極力抑制しているため、元利償還金部分は年々減少傾向にある。</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公営企業債の元利償還金に対する繰入金は平成２４年度から実施した下水処理施設の機能強化事業債の影響を受けて増加となっている。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地方債の現在高、債務負担行為などは極力抑制を行ってきたため減少傾向にある。</a:t>
          </a:r>
          <a:endParaRPr lang="ja-JP" altLang="ja-JP" sz="1400">
            <a:effectLst/>
          </a:endParaRPr>
        </a:p>
        <a:p>
          <a:r>
            <a:rPr kumimoji="1" lang="ja-JP" altLang="ja-JP" sz="1100">
              <a:solidFill>
                <a:schemeClr val="dk1"/>
              </a:solidFill>
              <a:effectLst/>
              <a:latin typeface="+mn-lt"/>
              <a:ea typeface="+mn-ea"/>
              <a:cs typeface="+mn-cs"/>
            </a:rPr>
            <a:t>平成２７年度よりふるさと納税が多く行われたことから充当可能基金が大きく伸びたことにより将来負担比率が前年度に引き続き０％を下回り、算定無しとなった。また、ふるさと寄附金基金残高を０と想定して試算を行った場合においても極めて低い。</a:t>
          </a:r>
          <a:endParaRPr lang="ja-JP" altLang="ja-JP" sz="1400">
            <a:effectLst/>
          </a:endParaRPr>
        </a:p>
        <a:p>
          <a:r>
            <a:rPr kumimoji="1" lang="ja-JP" altLang="ja-JP" sz="1100">
              <a:solidFill>
                <a:schemeClr val="dk1"/>
              </a:solidFill>
              <a:effectLst/>
              <a:latin typeface="+mn-lt"/>
              <a:ea typeface="+mn-ea"/>
              <a:cs typeface="+mn-cs"/>
            </a:rPr>
            <a:t>今後も基金の確保を行い、将来負担比率が上昇しないよう健全な財政運営に努める。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佐賀県上峰町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返礼品の充実や広報活動を積極的に行ったことにより、多額の寄附が寄せられたことでふるさと寄附金基金が平成２７年度より大幅に</a:t>
          </a:r>
          <a:endParaRPr lang="ja-JP" altLang="ja-JP" sz="1400">
            <a:effectLst/>
          </a:endParaRPr>
        </a:p>
        <a:p>
          <a:r>
            <a:rPr kumimoji="1" lang="ja-JP" altLang="ja-JP" sz="1100">
              <a:solidFill>
                <a:schemeClr val="dk1"/>
              </a:solidFill>
              <a:effectLst/>
              <a:latin typeface="+mn-lt"/>
              <a:ea typeface="+mn-ea"/>
              <a:cs typeface="+mn-cs"/>
            </a:rPr>
            <a:t>　増えている。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一方、使途目的に沿った新規事業や既存事業の拡充に伴う財源として一部を財政調整基金を取り崩しているため、財政調整基金は減少</a:t>
          </a:r>
          <a:endParaRPr lang="ja-JP" altLang="ja-JP" sz="1400">
            <a:effectLst/>
          </a:endParaRPr>
        </a:p>
        <a:p>
          <a:r>
            <a:rPr kumimoji="1" lang="ja-JP" altLang="ja-JP" sz="1100">
              <a:solidFill>
                <a:schemeClr val="dk1"/>
              </a:solidFill>
              <a:effectLst/>
              <a:latin typeface="+mn-lt"/>
              <a:ea typeface="+mn-ea"/>
              <a:cs typeface="+mn-cs"/>
            </a:rPr>
            <a:t>　している。</a:t>
          </a:r>
          <a:endParaRPr lang="ja-JP" altLang="ja-JP" sz="1400">
            <a:effectLst/>
          </a:endParaRPr>
        </a:p>
        <a:p>
          <a:r>
            <a:rPr kumimoji="1" lang="ja-JP" altLang="ja-JP" sz="1100">
              <a:solidFill>
                <a:schemeClr val="dk1"/>
              </a:solidFill>
              <a:effectLst/>
              <a:latin typeface="+mn-lt"/>
              <a:ea typeface="+mn-ea"/>
              <a:cs typeface="+mn-cs"/>
            </a:rPr>
            <a:t>　基金全体としても、ふるさと寄附金基金の割合が高く、増加傾向となっている。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ふるさと寄附金基金は令和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年度も多くの寄附が寄せられているため、基金残高は増加すると推察される。</a:t>
          </a:r>
          <a:endParaRPr lang="ja-JP" altLang="ja-JP" sz="1400">
            <a:effectLst/>
          </a:endParaRPr>
        </a:p>
        <a:p>
          <a:r>
            <a:rPr kumimoji="1" lang="ja-JP" altLang="ja-JP" sz="1100">
              <a:solidFill>
                <a:schemeClr val="dk1"/>
              </a:solidFill>
              <a:effectLst/>
              <a:latin typeface="+mn-lt"/>
              <a:ea typeface="+mn-ea"/>
              <a:cs typeface="+mn-cs"/>
            </a:rPr>
            <a:t>　公共施設整備基金は、今後の公共施設等の維持補修や大規模改修等の財源として取り崩しの予定をしているため、減少する見込みである。</a:t>
          </a:r>
          <a:endParaRPr lang="ja-JP" altLang="ja-JP" sz="1400">
            <a:effectLst/>
          </a:endParaRPr>
        </a:p>
        <a:p>
          <a:r>
            <a:rPr kumimoji="1" lang="ja-JP" altLang="ja-JP" sz="1100">
              <a:solidFill>
                <a:schemeClr val="dk1"/>
              </a:solidFill>
              <a:effectLst/>
              <a:latin typeface="+mn-lt"/>
              <a:ea typeface="+mn-ea"/>
              <a:cs typeface="+mn-cs"/>
            </a:rPr>
            <a:t>　財政調整基金については、災害など不測の事態に備えるため、今後は１０億円程度を目処に積立てを行っていく予定である。</a:t>
          </a:r>
          <a:endParaRPr lang="ja-JP" altLang="ja-JP" sz="1400">
            <a:effectLst/>
          </a:endParaRPr>
        </a:p>
        <a:p>
          <a:r>
            <a:rPr kumimoji="1" lang="ja-JP" altLang="ja-JP" sz="1100">
              <a:solidFill>
                <a:schemeClr val="dk1"/>
              </a:solidFill>
              <a:effectLst/>
              <a:latin typeface="+mn-lt"/>
              <a:ea typeface="+mn-ea"/>
              <a:cs typeface="+mn-cs"/>
            </a:rPr>
            <a:t>　全体として、ふるさと寄附金基金は恒久的な財源ではないことを常に意識し、適切な財源確保・財政運営に努める必要がある。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ふるさと寄附金基金：「ひとづくり」「まちづくり」「しごとづくり」「町長おまかせ」の４つの使途目的に沿った事業の推進・拡充。</a:t>
          </a:r>
          <a:endParaRPr lang="ja-JP" altLang="ja-JP" sz="1400">
            <a:effectLst/>
          </a:endParaRPr>
        </a:p>
        <a:p>
          <a:r>
            <a:rPr kumimoji="1" lang="ja-JP" altLang="ja-JP" sz="1100">
              <a:solidFill>
                <a:schemeClr val="dk1"/>
              </a:solidFill>
              <a:effectLst/>
              <a:latin typeface="+mn-lt"/>
              <a:ea typeface="+mn-ea"/>
              <a:cs typeface="+mn-cs"/>
            </a:rPr>
            <a:t>　公共施設整備基金：公共施設の維持補修や新設等の整備を行う。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ふるさと寄附金基金：返礼品の拡充や広報活動を積極的に行ったことにより、多額の寄附が寄せられたことで積立金が増えている。</a:t>
          </a:r>
          <a:endParaRPr lang="ja-JP" altLang="ja-JP" sz="1400">
            <a:effectLst/>
          </a:endParaRPr>
        </a:p>
        <a:p>
          <a:r>
            <a:rPr kumimoji="1" lang="ja-JP" altLang="ja-JP" sz="1100">
              <a:solidFill>
                <a:schemeClr val="dk1"/>
              </a:solidFill>
              <a:effectLst/>
              <a:latin typeface="+mn-lt"/>
              <a:ea typeface="+mn-ea"/>
              <a:cs typeface="+mn-cs"/>
            </a:rPr>
            <a:t>　公共施設整備基金：公共施設等の老朽化や大規模改修に備え</a:t>
          </a:r>
          <a:r>
            <a:rPr kumimoji="1" lang="ja-JP" altLang="en-US" sz="1100">
              <a:solidFill>
                <a:schemeClr val="dk1"/>
              </a:solidFill>
              <a:effectLst/>
              <a:latin typeface="+mn-lt"/>
              <a:ea typeface="+mn-ea"/>
              <a:cs typeface="+mn-cs"/>
            </a:rPr>
            <a:t>、財源を取り崩したことにより減少した。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ふるさと寄附金基金：寄附者の意向に沿った事業を執行していくため既存の積立金は減少する見込みであるが、令和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年度も多くの寄附が寄せられているため、</a:t>
          </a:r>
          <a:endParaRPr lang="ja-JP" altLang="ja-JP" sz="1400">
            <a:effectLst/>
          </a:endParaRPr>
        </a:p>
        <a:p>
          <a:r>
            <a:rPr kumimoji="1" lang="ja-JP" altLang="ja-JP" sz="1100">
              <a:solidFill>
                <a:schemeClr val="dk1"/>
              </a:solidFill>
              <a:effectLst/>
              <a:latin typeface="+mn-lt"/>
              <a:ea typeface="+mn-ea"/>
              <a:cs typeface="+mn-cs"/>
            </a:rPr>
            <a:t>　　　　　　　　　　　基金残高は増加すると推察される。</a:t>
          </a:r>
          <a:endParaRPr lang="ja-JP" altLang="ja-JP" sz="1400">
            <a:effectLst/>
          </a:endParaRPr>
        </a:p>
        <a:p>
          <a:r>
            <a:rPr kumimoji="1" lang="ja-JP" altLang="ja-JP" sz="1100">
              <a:solidFill>
                <a:schemeClr val="dk1"/>
              </a:solidFill>
              <a:effectLst/>
              <a:latin typeface="+mn-lt"/>
              <a:ea typeface="+mn-ea"/>
              <a:cs typeface="+mn-cs"/>
            </a:rPr>
            <a:t>　公共施設整備基金：公共施設等の維持補修や大規模改修を予定しているため、減少する見込み。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ふるさと納税が多く行われていることにより、これまでできなかった新規事業等が増加しているが、</a:t>
          </a:r>
          <a:endParaRPr lang="ja-JP" altLang="ja-JP" sz="1400">
            <a:effectLst/>
          </a:endParaRPr>
        </a:p>
        <a:p>
          <a:r>
            <a:rPr kumimoji="1" lang="ja-JP" altLang="ja-JP" sz="1100">
              <a:solidFill>
                <a:schemeClr val="dk1"/>
              </a:solidFill>
              <a:effectLst/>
              <a:latin typeface="+mn-lt"/>
              <a:ea typeface="+mn-ea"/>
              <a:cs typeface="+mn-cs"/>
            </a:rPr>
            <a:t>　その財源の一部として、財政調整基金の繰入にて調整を行っているため、基金残高が減少している。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災害など不測の事態に備えるため、１０億円程度を目処に積立てを行っていく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平成３０年度より償還利子額の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％程度の取崩しを行ったため、減額となった。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今後も償還利子額の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％程度の取崩しを行っていくため基金残高は減少予定となるが、起債の償還は順調に進んでいるため、</a:t>
          </a:r>
          <a:endParaRPr lang="ja-JP" altLang="ja-JP" sz="1400">
            <a:effectLst/>
          </a:endParaRPr>
        </a:p>
        <a:p>
          <a:r>
            <a:rPr kumimoji="1" lang="ja-JP" altLang="ja-JP" sz="1100">
              <a:solidFill>
                <a:schemeClr val="dk1"/>
              </a:solidFill>
              <a:effectLst/>
              <a:latin typeface="+mn-lt"/>
              <a:ea typeface="+mn-ea"/>
              <a:cs typeface="+mn-cs"/>
            </a:rPr>
            <a:t>　取崩し額についても減少していく見込みであり、財源に余裕ができた際には積立ても並行して行っていく。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9,620
9,552
12.80
12,467,401
12,184,275
214,656
2,540,316
3,174,403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％で類似団体平均とほぼ同じとなっているが、公共施設等個別施設計画に基づき、今後も適切な管理・計画を行う必要がある。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157951</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9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58874</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946140"/>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70303</xdr:rowOff>
    </xdr:from>
    <xdr:to>
      <xdr:col>15</xdr:col>
      <xdr:colOff>187325</xdr:colOff>
      <xdr:row>29</xdr:row>
      <xdr:rowOff>453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121103</xdr:rowOff>
    </xdr:from>
    <xdr:to>
      <xdr:col>19</xdr:col>
      <xdr:colOff>136525</xdr:colOff>
      <xdr:row>30</xdr:row>
      <xdr:rowOff>31115</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693228"/>
          <a:ext cx="762000" cy="2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28</xdr:row>
      <xdr:rowOff>121103</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643880"/>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40005</xdr:rowOff>
    </xdr:from>
    <xdr:to>
      <xdr:col>7</xdr:col>
      <xdr:colOff>187325</xdr:colOff>
      <xdr:row>26</xdr:row>
      <xdr:rowOff>141605</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2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90805</xdr:rowOff>
    </xdr:from>
    <xdr:to>
      <xdr:col>11</xdr:col>
      <xdr:colOff>136525</xdr:colOff>
      <xdr:row>28</xdr:row>
      <xdr:rowOff>71755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320030"/>
          <a:ext cx="762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16980</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158132</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04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起債の抑制に取り組んできたことで、債務償還比率は</a:t>
          </a:r>
          <a:r>
            <a:rPr kumimoji="1" lang="en-US" altLang="ja-JP" sz="1100">
              <a:latin typeface="ＭＳ Ｐゴシック" panose="020B0600070205080204" pitchFamily="50" charset="-128"/>
              <a:ea typeface="ＭＳ Ｐゴシック" panose="020B0600070205080204" pitchFamily="50" charset="-128"/>
            </a:rPr>
            <a:t>79.5</a:t>
          </a:r>
          <a:r>
            <a:rPr kumimoji="1" lang="ja-JP" altLang="en-US" sz="1100">
              <a:latin typeface="ＭＳ Ｐゴシック" panose="020B0600070205080204" pitchFamily="50" charset="-128"/>
              <a:ea typeface="ＭＳ Ｐゴシック" panose="020B0600070205080204" pitchFamily="50" charset="-128"/>
            </a:rPr>
            <a:t>％と類似団体平均を大きく下回っている。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D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42" name="債務償還比率最小値テキスト">
          <a:extLst>
            <a:ext uri="{FF2B5EF4-FFF2-40B4-BE49-F238E27FC236}">
              <a16:creationId xmlns:a16="http://schemas.microsoft.com/office/drawing/2014/main" id="{00000000-0008-0000-0D00-00008E00000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D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6" name="債務償還比率平均値テキスト">
          <a:extLst>
            <a:ext uri="{FF2B5EF4-FFF2-40B4-BE49-F238E27FC236}">
              <a16:creationId xmlns:a16="http://schemas.microsoft.com/office/drawing/2014/main" id="{00000000-0008-0000-0D00-000092000000}"/>
            </a:ext>
          </a:extLst>
        </xdr:cNvPr>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50" name="フローチャート: 判断 149">
          <a:extLst>
            <a:ext uri="{FF2B5EF4-FFF2-40B4-BE49-F238E27FC236}">
              <a16:creationId xmlns:a16="http://schemas.microsoft.com/office/drawing/2014/main" id="{00000000-0008-0000-0D00-00009600000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51" name="フローチャート: 判断 150">
          <a:extLst>
            <a:ext uri="{FF2B5EF4-FFF2-40B4-BE49-F238E27FC236}">
              <a16:creationId xmlns:a16="http://schemas.microsoft.com/office/drawing/2014/main" id="{00000000-0008-0000-0D00-000097000000}"/>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63137</xdr:rowOff>
    </xdr:from>
    <xdr:to>
      <xdr:col>76</xdr:col>
      <xdr:colOff>73025</xdr:colOff>
      <xdr:row>26</xdr:row>
      <xdr:rowOff>164737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744700" y="52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149514</xdr:rowOff>
    </xdr:from>
    <xdr:ext cx="405111" cy="259045"/>
    <xdr:sp macro="" textlink="">
      <xdr:nvSpPr>
        <xdr:cNvPr id="158" name="債務償還比率該当値テキスト">
          <a:extLst>
            <a:ext uri="{FF2B5EF4-FFF2-40B4-BE49-F238E27FC236}">
              <a16:creationId xmlns:a16="http://schemas.microsoft.com/office/drawing/2014/main" id="{00000000-0008-0000-0D00-00009E000000}"/>
            </a:ext>
          </a:extLst>
        </xdr:cNvPr>
        <xdr:cNvSpPr txBox="1"/>
      </xdr:nvSpPr>
      <xdr:spPr>
        <a:xfrm>
          <a:off x="14846300" y="520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76744</xdr:rowOff>
    </xdr:from>
    <xdr:to>
      <xdr:col>72</xdr:col>
      <xdr:colOff>123825</xdr:colOff>
      <xdr:row>28</xdr:row>
      <xdr:rowOff>6894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4033500" y="54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113937</xdr:rowOff>
    </xdr:from>
    <xdr:to>
      <xdr:col>76</xdr:col>
      <xdr:colOff>22225</xdr:colOff>
      <xdr:row>27</xdr:row>
      <xdr:rowOff>127544</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4084300" y="5343162"/>
          <a:ext cx="711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81679</xdr:rowOff>
    </xdr:from>
    <xdr:to>
      <xdr:col>68</xdr:col>
      <xdr:colOff>123825</xdr:colOff>
      <xdr:row>28</xdr:row>
      <xdr:rowOff>11829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3271500" y="54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127544</xdr:rowOff>
    </xdr:from>
    <xdr:to>
      <xdr:col>72</xdr:col>
      <xdr:colOff>73025</xdr:colOff>
      <xdr:row>27</xdr:row>
      <xdr:rowOff>132479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3322300" y="5528219"/>
          <a:ext cx="762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15645</xdr:rowOff>
    </xdr:from>
    <xdr:to>
      <xdr:col>64</xdr:col>
      <xdr:colOff>123825</xdr:colOff>
      <xdr:row>29</xdr:row>
      <xdr:rowOff>117245</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2509500" y="57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132479</xdr:rowOff>
    </xdr:from>
    <xdr:to>
      <xdr:col>68</xdr:col>
      <xdr:colOff>73025</xdr:colOff>
      <xdr:row>29</xdr:row>
      <xdr:rowOff>66445</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2560300" y="5533154"/>
          <a:ext cx="762000" cy="27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140831</xdr:rowOff>
    </xdr:from>
    <xdr:to>
      <xdr:col>60</xdr:col>
      <xdr:colOff>123825</xdr:colOff>
      <xdr:row>29</xdr:row>
      <xdr:rowOff>70981</xdr:rowOff>
    </xdr:to>
    <xdr:sp macro="" textlink="">
      <xdr:nvSpPr>
        <xdr:cNvPr id="165" name="楕円 164">
          <a:extLst>
            <a:ext uri="{FF2B5EF4-FFF2-40B4-BE49-F238E27FC236}">
              <a16:creationId xmlns:a16="http://schemas.microsoft.com/office/drawing/2014/main" id="{00000000-0008-0000-0D00-0000A5000000}"/>
            </a:ext>
          </a:extLst>
        </xdr:cNvPr>
        <xdr:cNvSpPr/>
      </xdr:nvSpPr>
      <xdr:spPr>
        <a:xfrm>
          <a:off x="11747500" y="57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20181</xdr:rowOff>
    </xdr:from>
    <xdr:to>
      <xdr:col>64</xdr:col>
      <xdr:colOff>73025</xdr:colOff>
      <xdr:row>29</xdr:row>
      <xdr:rowOff>66445</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11798300" y="576375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7" name="n_1aveValue債務償還比率">
          <a:extLst>
            <a:ext uri="{FF2B5EF4-FFF2-40B4-BE49-F238E27FC236}">
              <a16:creationId xmlns:a16="http://schemas.microsoft.com/office/drawing/2014/main" id="{00000000-0008-0000-0D00-0000A7000000}"/>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8" name="n_2aveValue債務償還比率">
          <a:extLst>
            <a:ext uri="{FF2B5EF4-FFF2-40B4-BE49-F238E27FC236}">
              <a16:creationId xmlns:a16="http://schemas.microsoft.com/office/drawing/2014/main" id="{00000000-0008-0000-0D00-0000A8000000}"/>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9" name="n_3aveValue債務償還比率">
          <a:extLst>
            <a:ext uri="{FF2B5EF4-FFF2-40B4-BE49-F238E27FC236}">
              <a16:creationId xmlns:a16="http://schemas.microsoft.com/office/drawing/2014/main" id="{00000000-0008-0000-0D00-0000A9000000}"/>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70" name="n_4aveValue債務償還比率">
          <a:extLst>
            <a:ext uri="{FF2B5EF4-FFF2-40B4-BE49-F238E27FC236}">
              <a16:creationId xmlns:a16="http://schemas.microsoft.com/office/drawing/2014/main" id="{00000000-0008-0000-0D00-0000AA000000}"/>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23421</xdr:rowOff>
    </xdr:from>
    <xdr:ext cx="469744" cy="259045"/>
    <xdr:sp macro="" textlink="">
      <xdr:nvSpPr>
        <xdr:cNvPr id="171" name="n_1mainValue債務償還比率">
          <a:extLst>
            <a:ext uri="{FF2B5EF4-FFF2-40B4-BE49-F238E27FC236}">
              <a16:creationId xmlns:a16="http://schemas.microsoft.com/office/drawing/2014/main" id="{00000000-0008-0000-0D00-0000AB000000}"/>
            </a:ext>
          </a:extLst>
        </xdr:cNvPr>
        <xdr:cNvSpPr txBox="1"/>
      </xdr:nvSpPr>
      <xdr:spPr>
        <a:xfrm>
          <a:off x="13836727" y="525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28356</xdr:rowOff>
    </xdr:from>
    <xdr:ext cx="469744" cy="259045"/>
    <xdr:sp macro="" textlink="">
      <xdr:nvSpPr>
        <xdr:cNvPr id="172" name="n_2mainValue債務償還比率">
          <a:extLst>
            <a:ext uri="{FF2B5EF4-FFF2-40B4-BE49-F238E27FC236}">
              <a16:creationId xmlns:a16="http://schemas.microsoft.com/office/drawing/2014/main" id="{00000000-0008-0000-0D00-0000AC000000}"/>
            </a:ext>
          </a:extLst>
        </xdr:cNvPr>
        <xdr:cNvSpPr txBox="1"/>
      </xdr:nvSpPr>
      <xdr:spPr>
        <a:xfrm>
          <a:off x="13087427" y="525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133772</xdr:rowOff>
    </xdr:from>
    <xdr:ext cx="469744" cy="259045"/>
    <xdr:sp macro="" textlink="">
      <xdr:nvSpPr>
        <xdr:cNvPr id="173" name="n_3mainValue債務償還比率">
          <a:extLst>
            <a:ext uri="{FF2B5EF4-FFF2-40B4-BE49-F238E27FC236}">
              <a16:creationId xmlns:a16="http://schemas.microsoft.com/office/drawing/2014/main" id="{00000000-0008-0000-0D00-0000AD000000}"/>
            </a:ext>
          </a:extLst>
        </xdr:cNvPr>
        <xdr:cNvSpPr txBox="1"/>
      </xdr:nvSpPr>
      <xdr:spPr>
        <a:xfrm>
          <a:off x="12325427" y="553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87508</xdr:rowOff>
    </xdr:from>
    <xdr:ext cx="469744" cy="259045"/>
    <xdr:sp macro="" textlink="">
      <xdr:nvSpPr>
        <xdr:cNvPr id="174" name="n_4mainValue債務償還比率">
          <a:extLst>
            <a:ext uri="{FF2B5EF4-FFF2-40B4-BE49-F238E27FC236}">
              <a16:creationId xmlns:a16="http://schemas.microsoft.com/office/drawing/2014/main" id="{00000000-0008-0000-0D00-0000AE000000}"/>
            </a:ext>
          </a:extLst>
        </xdr:cNvPr>
        <xdr:cNvSpPr txBox="1"/>
      </xdr:nvSpPr>
      <xdr:spPr>
        <a:xfrm>
          <a:off x="11563427" y="548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00000000-0008-0000-0D00-0000A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00000000-0008-0000-0D00-0000B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9,620
9,552
12.80
12,467,401
12,184,275
214,656
2,540,316
3,174,403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138067</xdr:rowOff>
    </xdr:from>
    <xdr:to>
      <xdr:col>24</xdr:col>
      <xdr:colOff>114300</xdr:colOff>
      <xdr:row>37</xdr:row>
      <xdr:rowOff>68217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160944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28847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3797300" y="63610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58239</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908300" y="637249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38463</xdr:rowOff>
    </xdr:from>
    <xdr:to>
      <xdr:col>10</xdr:col>
      <xdr:colOff>165100</xdr:colOff>
      <xdr:row>37</xdr:row>
      <xdr:rowOff>140063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89263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flipV="1">
          <a:off x="2019300" y="640188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77651</xdr:rowOff>
    </xdr:from>
    <xdr:to>
      <xdr:col>6</xdr:col>
      <xdr:colOff>38100</xdr:colOff>
      <xdr:row>38</xdr:row>
      <xdr:rowOff>7801</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89263</xdr:rowOff>
    </xdr:from>
    <xdr:to>
      <xdr:col>10</xdr:col>
      <xdr:colOff>114300</xdr:colOff>
      <xdr:row>37</xdr:row>
      <xdr:rowOff>128451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flipV="1">
          <a:off x="1130300" y="64329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96174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3180</xdr:rowOff>
    </xdr:from>
    <xdr:to>
      <xdr:col>55</xdr:col>
      <xdr:colOff>50800</xdr:colOff>
      <xdr:row>41</xdr:row>
      <xdr:rowOff>104780</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70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89557</xdr:rowOff>
    </xdr:from>
    <xdr:ext cx="469744"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94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2704</xdr:rowOff>
    </xdr:from>
    <xdr:to>
      <xdr:col>50</xdr:col>
      <xdr:colOff>165100</xdr:colOff>
      <xdr:row>41</xdr:row>
      <xdr:rowOff>104304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70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53504</xdr:rowOff>
    </xdr:from>
    <xdr:to>
      <xdr:col>55</xdr:col>
      <xdr:colOff>0</xdr:colOff>
      <xdr:row>41</xdr:row>
      <xdr:rowOff>53980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9639300" y="7082954"/>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3015</xdr:rowOff>
    </xdr:from>
    <xdr:to>
      <xdr:col>46</xdr:col>
      <xdr:colOff>38100</xdr:colOff>
      <xdr:row>41</xdr:row>
      <xdr:rowOff>104615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70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53504</xdr:rowOff>
    </xdr:from>
    <xdr:to>
      <xdr:col>50</xdr:col>
      <xdr:colOff>114300</xdr:colOff>
      <xdr:row>41</xdr:row>
      <xdr:rowOff>53815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7082954"/>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2979</xdr:rowOff>
    </xdr:from>
    <xdr:to>
      <xdr:col>41</xdr:col>
      <xdr:colOff>101600</xdr:colOff>
      <xdr:row>41</xdr:row>
      <xdr:rowOff>104579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7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53779</xdr:rowOff>
    </xdr:from>
    <xdr:to>
      <xdr:col>45</xdr:col>
      <xdr:colOff>177800</xdr:colOff>
      <xdr:row>41</xdr:row>
      <xdr:rowOff>53815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861300" y="7083229"/>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154505</xdr:rowOff>
    </xdr:from>
    <xdr:to>
      <xdr:col>36</xdr:col>
      <xdr:colOff>165100</xdr:colOff>
      <xdr:row>41</xdr:row>
      <xdr:rowOff>84655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70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33855</xdr:rowOff>
    </xdr:from>
    <xdr:to>
      <xdr:col>41</xdr:col>
      <xdr:colOff>50800</xdr:colOff>
      <xdr:row>41</xdr:row>
      <xdr:rowOff>53779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6972300" y="7063305"/>
          <a:ext cx="889000" cy="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95431</xdr:rowOff>
    </xdr:from>
    <xdr:ext cx="469744"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91727" y="71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95742</xdr:rowOff>
    </xdr:from>
    <xdr:ext cx="469744"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515427" y="71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95706</xdr:rowOff>
    </xdr:from>
    <xdr:ext cx="469744"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626427" y="7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75782</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05111" y="71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96157</xdr:rowOff>
    </xdr:from>
    <xdr:to>
      <xdr:col>20</xdr:col>
      <xdr:colOff>38100</xdr:colOff>
      <xdr:row>61</xdr:row>
      <xdr:rowOff>26307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146957</xdr:rowOff>
    </xdr:from>
    <xdr:to>
      <xdr:col>24</xdr:col>
      <xdr:colOff>63500</xdr:colOff>
      <xdr:row>60</xdr:row>
      <xdr:rowOff>169817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4339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146957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407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93073</xdr:rowOff>
    </xdr:from>
    <xdr:to>
      <xdr:col>15</xdr:col>
      <xdr:colOff>50800</xdr:colOff>
      <xdr:row>60</xdr:row>
      <xdr:rowOff>120831</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38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14515</xdr:rowOff>
    </xdr:from>
    <xdr:to>
      <xdr:col>6</xdr:col>
      <xdr:colOff>38100</xdr:colOff>
      <xdr:row>60</xdr:row>
      <xdr:rowOff>116115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65315</xdr:rowOff>
    </xdr:from>
    <xdr:to>
      <xdr:col>10</xdr:col>
      <xdr:colOff>114300</xdr:colOff>
      <xdr:row>60</xdr:row>
      <xdr:rowOff>93073</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42834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132642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147910</xdr:rowOff>
    </xdr:from>
    <xdr:to>
      <xdr:col>55</xdr:col>
      <xdr:colOff>50800</xdr:colOff>
      <xdr:row>64</xdr:row>
      <xdr:rowOff>78060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62837</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6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147592</xdr:rowOff>
    </xdr:from>
    <xdr:to>
      <xdr:col>50</xdr:col>
      <xdr:colOff>165100</xdr:colOff>
      <xdr:row>64</xdr:row>
      <xdr:rowOff>77742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9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26942</xdr:rowOff>
    </xdr:from>
    <xdr:to>
      <xdr:col>55</xdr:col>
      <xdr:colOff>0</xdr:colOff>
      <xdr:row>64</xdr:row>
      <xdr:rowOff>27260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9639300" y="10999742"/>
          <a:ext cx="8382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147782</xdr:rowOff>
    </xdr:from>
    <xdr:to>
      <xdr:col>46</xdr:col>
      <xdr:colOff>38100</xdr:colOff>
      <xdr:row>64</xdr:row>
      <xdr:rowOff>77932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9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26942</xdr:rowOff>
    </xdr:from>
    <xdr:to>
      <xdr:col>50</xdr:col>
      <xdr:colOff>114300</xdr:colOff>
      <xdr:row>64</xdr:row>
      <xdr:rowOff>27132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999742"/>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147762</xdr:rowOff>
    </xdr:from>
    <xdr:to>
      <xdr:col>41</xdr:col>
      <xdr:colOff>101600</xdr:colOff>
      <xdr:row>64</xdr:row>
      <xdr:rowOff>77912</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9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27112</xdr:rowOff>
    </xdr:from>
    <xdr:to>
      <xdr:col>45</xdr:col>
      <xdr:colOff>177800</xdr:colOff>
      <xdr:row>64</xdr:row>
      <xdr:rowOff>27132</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861300" y="10999912"/>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147375</xdr:rowOff>
    </xdr:from>
    <xdr:to>
      <xdr:col>36</xdr:col>
      <xdr:colOff>165100</xdr:colOff>
      <xdr:row>64</xdr:row>
      <xdr:rowOff>77525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26725</xdr:rowOff>
    </xdr:from>
    <xdr:to>
      <xdr:col>41</xdr:col>
      <xdr:colOff>50800</xdr:colOff>
      <xdr:row>64</xdr:row>
      <xdr:rowOff>27112</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6972300" y="10999525"/>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68869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10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69059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104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69039</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104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68652</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104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162033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109764</xdr:rowOff>
    </xdr:from>
    <xdr:to>
      <xdr:col>20</xdr:col>
      <xdr:colOff>38100</xdr:colOff>
      <xdr:row>83</xdr:row>
      <xdr:rowOff>39914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160564</xdr:rowOff>
    </xdr:from>
    <xdr:to>
      <xdr:col>24</xdr:col>
      <xdr:colOff>63500</xdr:colOff>
      <xdr:row>83</xdr:row>
      <xdr:rowOff>18506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2194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160564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1884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46082</xdr:rowOff>
    </xdr:from>
    <xdr:to>
      <xdr:col>10</xdr:col>
      <xdr:colOff>165100</xdr:colOff>
      <xdr:row>82</xdr:row>
      <xdr:rowOff>147682</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96882</xdr:rowOff>
    </xdr:from>
    <xdr:to>
      <xdr:col>15</xdr:col>
      <xdr:colOff>50800</xdr:colOff>
      <xdr:row>82</xdr:row>
      <xdr:rowOff>129539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1557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80373</xdr:rowOff>
    </xdr:from>
    <xdr:to>
      <xdr:col>6</xdr:col>
      <xdr:colOff>38100</xdr:colOff>
      <xdr:row>82</xdr:row>
      <xdr:rowOff>10523</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131173</xdr:rowOff>
    </xdr:from>
    <xdr:to>
      <xdr:col>10</xdr:col>
      <xdr:colOff>114300</xdr:colOff>
      <xdr:row>82</xdr:row>
      <xdr:rowOff>96882</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01862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56441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164209</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27050</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148844</xdr:rowOff>
    </xdr:from>
    <xdr:to>
      <xdr:col>55</xdr:col>
      <xdr:colOff>50800</xdr:colOff>
      <xdr:row>85</xdr:row>
      <xdr:rowOff>78994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127271</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5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147129</xdr:rowOff>
    </xdr:from>
    <xdr:to>
      <xdr:col>50</xdr:col>
      <xdr:colOff>165100</xdr:colOff>
      <xdr:row>85</xdr:row>
      <xdr:rowOff>77279</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5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26479</xdr:rowOff>
    </xdr:from>
    <xdr:to>
      <xdr:col>55</xdr:col>
      <xdr:colOff>0</xdr:colOff>
      <xdr:row>85</xdr:row>
      <xdr:rowOff>28194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9639300" y="1459972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148273</xdr:rowOff>
    </xdr:from>
    <xdr:to>
      <xdr:col>46</xdr:col>
      <xdr:colOff>38100</xdr:colOff>
      <xdr:row>85</xdr:row>
      <xdr:rowOff>78423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5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26479</xdr:rowOff>
    </xdr:from>
    <xdr:to>
      <xdr:col>50</xdr:col>
      <xdr:colOff>114300</xdr:colOff>
      <xdr:row>85</xdr:row>
      <xdr:rowOff>27623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59972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148082</xdr:rowOff>
    </xdr:from>
    <xdr:to>
      <xdr:col>41</xdr:col>
      <xdr:colOff>101600</xdr:colOff>
      <xdr:row>85</xdr:row>
      <xdr:rowOff>78232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27432</xdr:rowOff>
    </xdr:from>
    <xdr:to>
      <xdr:col>45</xdr:col>
      <xdr:colOff>177800</xdr:colOff>
      <xdr:row>85</xdr:row>
      <xdr:rowOff>27623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861300" y="146006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148462</xdr:rowOff>
    </xdr:from>
    <xdr:to>
      <xdr:col>36</xdr:col>
      <xdr:colOff>165100</xdr:colOff>
      <xdr:row>85</xdr:row>
      <xdr:rowOff>78612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27432</xdr:rowOff>
    </xdr:from>
    <xdr:to>
      <xdr:col>41</xdr:col>
      <xdr:colOff>50800</xdr:colOff>
      <xdr:row>85</xdr:row>
      <xdr:rowOff>27812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60068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68406</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64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69550</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64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69359</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95139</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32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56078</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40096</xdr:rowOff>
    </xdr:from>
    <xdr:to>
      <xdr:col>81</xdr:col>
      <xdr:colOff>101600</xdr:colOff>
      <xdr:row>38</xdr:row>
      <xdr:rowOff>141696</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90896</xdr:rowOff>
    </xdr:from>
    <xdr:to>
      <xdr:col>85</xdr:col>
      <xdr:colOff>127000</xdr:colOff>
      <xdr:row>38</xdr:row>
      <xdr:rowOff>128451</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6059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4173</xdr:rowOff>
    </xdr:from>
    <xdr:to>
      <xdr:col>76</xdr:col>
      <xdr:colOff>165100</xdr:colOff>
      <xdr:row>38</xdr:row>
      <xdr:rowOff>105773</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54973</xdr:rowOff>
    </xdr:from>
    <xdr:to>
      <xdr:col>81</xdr:col>
      <xdr:colOff>50800</xdr:colOff>
      <xdr:row>38</xdr:row>
      <xdr:rowOff>90896</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5700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54973</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5341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87449</xdr:rowOff>
    </xdr:from>
    <xdr:to>
      <xdr:col>67</xdr:col>
      <xdr:colOff>101600</xdr:colOff>
      <xdr:row>38</xdr:row>
      <xdr:rowOff>17599</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138249</xdr:rowOff>
    </xdr:from>
    <xdr:to>
      <xdr:col>71</xdr:col>
      <xdr:colOff>177800</xdr:colOff>
      <xdr:row>38</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4818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132823</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96900</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34126</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8484</xdr:rowOff>
    </xdr:from>
    <xdr:to>
      <xdr:col>116</xdr:col>
      <xdr:colOff>114300</xdr:colOff>
      <xdr:row>41</xdr:row>
      <xdr:rowOff>110084</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94861</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22199600" y="695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8484</xdr:rowOff>
    </xdr:from>
    <xdr:to>
      <xdr:col>112</xdr:col>
      <xdr:colOff>38100</xdr:colOff>
      <xdr:row>41</xdr:row>
      <xdr:rowOff>110084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59284</xdr:rowOff>
    </xdr:from>
    <xdr:to>
      <xdr:col>116</xdr:col>
      <xdr:colOff>63500</xdr:colOff>
      <xdr:row>41</xdr:row>
      <xdr:rowOff>59284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1323300" y="7088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8484</xdr:rowOff>
    </xdr:from>
    <xdr:to>
      <xdr:col>107</xdr:col>
      <xdr:colOff>101600</xdr:colOff>
      <xdr:row>41</xdr:row>
      <xdr:rowOff>110084</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59284</xdr:rowOff>
    </xdr:from>
    <xdr:to>
      <xdr:col>111</xdr:col>
      <xdr:colOff>177800</xdr:colOff>
      <xdr:row>41</xdr:row>
      <xdr:rowOff>59284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0434300" y="7088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8484</xdr:rowOff>
    </xdr:from>
    <xdr:to>
      <xdr:col>102</xdr:col>
      <xdr:colOff>165100</xdr:colOff>
      <xdr:row>41</xdr:row>
      <xdr:rowOff>110084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9494500" y="7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59284</xdr:rowOff>
    </xdr:from>
    <xdr:to>
      <xdr:col>107</xdr:col>
      <xdr:colOff>50800</xdr:colOff>
      <xdr:row>41</xdr:row>
      <xdr:rowOff>59284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9545300" y="7088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14884</xdr:rowOff>
    </xdr:from>
    <xdr:to>
      <xdr:col>98</xdr:col>
      <xdr:colOff>38100</xdr:colOff>
      <xdr:row>41</xdr:row>
      <xdr:rowOff>116484</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8605500" y="70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59284</xdr:rowOff>
    </xdr:from>
    <xdr:to>
      <xdr:col>102</xdr:col>
      <xdr:colOff>114300</xdr:colOff>
      <xdr:row>41</xdr:row>
      <xdr:rowOff>65684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8656300" y="708873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101211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71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101211</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71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101211</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71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107611</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713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61867</xdr:rowOff>
    </xdr:from>
    <xdr:to>
      <xdr:col>85</xdr:col>
      <xdr:colOff>177800</xdr:colOff>
      <xdr:row>62</xdr:row>
      <xdr:rowOff>163467</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40294</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53703</xdr:rowOff>
    </xdr:from>
    <xdr:to>
      <xdr:col>81</xdr:col>
      <xdr:colOff>101600</xdr:colOff>
      <xdr:row>62</xdr:row>
      <xdr:rowOff>155303</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104503</xdr:rowOff>
    </xdr:from>
    <xdr:to>
      <xdr:col>85</xdr:col>
      <xdr:colOff>127000</xdr:colOff>
      <xdr:row>62</xdr:row>
      <xdr:rowOff>112667</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73440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17780</xdr:rowOff>
    </xdr:from>
    <xdr:to>
      <xdr:col>76</xdr:col>
      <xdr:colOff>165100</xdr:colOff>
      <xdr:row>62</xdr:row>
      <xdr:rowOff>119380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104503</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4592300" y="106984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159838</xdr:rowOff>
    </xdr:from>
    <xdr:to>
      <xdr:col>72</xdr:col>
      <xdr:colOff>38100</xdr:colOff>
      <xdr:row>62</xdr:row>
      <xdr:rowOff>89988</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39188</xdr:rowOff>
    </xdr:from>
    <xdr:to>
      <xdr:col>76</xdr:col>
      <xdr:colOff>114300</xdr:colOff>
      <xdr:row>62</xdr:row>
      <xdr:rowOff>68580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6690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37374</xdr:rowOff>
    </xdr:from>
    <xdr:to>
      <xdr:col>67</xdr:col>
      <xdr:colOff>101600</xdr:colOff>
      <xdr:row>60</xdr:row>
      <xdr:rowOff>138974</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88174</xdr:rowOff>
    </xdr:from>
    <xdr:to>
      <xdr:col>71</xdr:col>
      <xdr:colOff>177800</xdr:colOff>
      <xdr:row>62</xdr:row>
      <xdr:rowOff>39188</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375174"/>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146430</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110507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81115</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130101</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28719</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65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112078</xdr:rowOff>
    </xdr:from>
    <xdr:to>
      <xdr:col>112</xdr:col>
      <xdr:colOff>38100</xdr:colOff>
      <xdr:row>63</xdr:row>
      <xdr:rowOff>42228</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162878</xdr:rowOff>
    </xdr:from>
    <xdr:to>
      <xdr:col>116</xdr:col>
      <xdr:colOff>63500</xdr:colOff>
      <xdr:row>62</xdr:row>
      <xdr:rowOff>164592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1323300" y="10792778"/>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113220</xdr:rowOff>
    </xdr:from>
    <xdr:to>
      <xdr:col>107</xdr:col>
      <xdr:colOff>101600</xdr:colOff>
      <xdr:row>63</xdr:row>
      <xdr:rowOff>43370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7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162878</xdr:rowOff>
    </xdr:from>
    <xdr:to>
      <xdr:col>111</xdr:col>
      <xdr:colOff>177800</xdr:colOff>
      <xdr:row>62</xdr:row>
      <xdr:rowOff>164020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79277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163830</xdr:rowOff>
    </xdr:from>
    <xdr:to>
      <xdr:col>107</xdr:col>
      <xdr:colOff>50800</xdr:colOff>
      <xdr:row>62</xdr:row>
      <xdr:rowOff>164020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9545300" y="10793730"/>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85789</xdr:rowOff>
    </xdr:from>
    <xdr:to>
      <xdr:col>98</xdr:col>
      <xdr:colOff>38100</xdr:colOff>
      <xdr:row>63</xdr:row>
      <xdr:rowOff>15939</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136589</xdr:rowOff>
    </xdr:from>
    <xdr:to>
      <xdr:col>102</xdr:col>
      <xdr:colOff>114300</xdr:colOff>
      <xdr:row>62</xdr:row>
      <xdr:rowOff>163830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656300" y="10766489"/>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33355</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8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34497</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8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34307</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7066</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E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E00-00009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公民館】&#10;有形固定資産減価償却率最大値テキスト">
          <a:extLst>
            <a:ext uri="{FF2B5EF4-FFF2-40B4-BE49-F238E27FC236}">
              <a16:creationId xmlns:a16="http://schemas.microsoft.com/office/drawing/2014/main" id="{00000000-0008-0000-0E00-00009D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E00-00009F020000}"/>
            </a:ext>
          </a:extLst>
        </xdr:cNvPr>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23768</xdr:rowOff>
    </xdr:from>
    <xdr:to>
      <xdr:col>67</xdr:col>
      <xdr:colOff>101600</xdr:colOff>
      <xdr:row>103</xdr:row>
      <xdr:rowOff>125368</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2763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8000</xdr:rowOff>
    </xdr:from>
    <xdr:ext cx="405111" cy="259045"/>
    <xdr:sp macro="" textlink="">
      <xdr:nvSpPr>
        <xdr:cNvPr id="683" name="n_1aveValue【公民館】&#10;有形固定資産減価償却率">
          <a:extLst>
            <a:ext uri="{FF2B5EF4-FFF2-40B4-BE49-F238E27FC236}">
              <a16:creationId xmlns:a16="http://schemas.microsoft.com/office/drawing/2014/main" id="{00000000-0008-0000-0E00-0000AB020000}"/>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84" name="n_2aveValue【公民館】&#10;有形固定資産減価償却率">
          <a:extLst>
            <a:ext uri="{FF2B5EF4-FFF2-40B4-BE49-F238E27FC236}">
              <a16:creationId xmlns:a16="http://schemas.microsoft.com/office/drawing/2014/main" id="{00000000-0008-0000-0E00-0000AC020000}"/>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85" name="n_3aveValue【公民館】&#10;有形固定資産減価償却率">
          <a:extLst>
            <a:ext uri="{FF2B5EF4-FFF2-40B4-BE49-F238E27FC236}">
              <a16:creationId xmlns:a16="http://schemas.microsoft.com/office/drawing/2014/main" id="{00000000-0008-0000-0E00-0000AD020000}"/>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686" name="n_4aveValue【公民館】&#10;有形固定資産減価償却率">
          <a:extLst>
            <a:ext uri="{FF2B5EF4-FFF2-40B4-BE49-F238E27FC236}">
              <a16:creationId xmlns:a16="http://schemas.microsoft.com/office/drawing/2014/main" id="{00000000-0008-0000-0E00-0000AE020000}"/>
            </a:ext>
          </a:extLst>
        </xdr:cNvPr>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141895</xdr:rowOff>
    </xdr:from>
    <xdr:ext cx="405111" cy="259045"/>
    <xdr:sp macro="" textlink="">
      <xdr:nvSpPr>
        <xdr:cNvPr id="687" name="n_4mainValue【公民館】&#10;有形固定資産減価償却率">
          <a:extLst>
            <a:ext uri="{FF2B5EF4-FFF2-40B4-BE49-F238E27FC236}">
              <a16:creationId xmlns:a16="http://schemas.microsoft.com/office/drawing/2014/main" id="{00000000-0008-0000-0E00-0000AF020000}"/>
            </a:ext>
          </a:extLst>
        </xdr:cNvPr>
        <xdr:cNvSpPr txBox="1"/>
      </xdr:nvSpPr>
      <xdr:spPr>
        <a:xfrm>
          <a:off x="12611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00000000-0008-0000-0E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14" name="【公民館】&#10;一人当たり面積最小値テキスト">
          <a:extLst>
            <a:ext uri="{FF2B5EF4-FFF2-40B4-BE49-F238E27FC236}">
              <a16:creationId xmlns:a16="http://schemas.microsoft.com/office/drawing/2014/main" id="{00000000-0008-0000-0E00-0000CA02000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16" name="【公民館】&#10;一人当たり面積最大値テキスト">
          <a:extLst>
            <a:ext uri="{FF2B5EF4-FFF2-40B4-BE49-F238E27FC236}">
              <a16:creationId xmlns:a16="http://schemas.microsoft.com/office/drawing/2014/main" id="{00000000-0008-0000-0E00-0000CC02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718" name="【公民館】&#10;一人当たり面積平均値テキスト">
          <a:extLst>
            <a:ext uri="{FF2B5EF4-FFF2-40B4-BE49-F238E27FC236}">
              <a16:creationId xmlns:a16="http://schemas.microsoft.com/office/drawing/2014/main" id="{00000000-0008-0000-0E00-0000CE020000}"/>
            </a:ext>
          </a:extLst>
        </xdr:cNvPr>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58057</xdr:rowOff>
    </xdr:from>
    <xdr:to>
      <xdr:col>98</xdr:col>
      <xdr:colOff>38100</xdr:colOff>
      <xdr:row>106</xdr:row>
      <xdr:rowOff>159657</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19975</xdr:rowOff>
    </xdr:from>
    <xdr:ext cx="469744" cy="259045"/>
    <xdr:sp macro="" textlink="">
      <xdr:nvSpPr>
        <xdr:cNvPr id="730" name="n_1aveValue【公民館】&#10;一人当たり面積">
          <a:extLst>
            <a:ext uri="{FF2B5EF4-FFF2-40B4-BE49-F238E27FC236}">
              <a16:creationId xmlns:a16="http://schemas.microsoft.com/office/drawing/2014/main" id="{00000000-0008-0000-0E00-0000DA020000}"/>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31" name="n_2aveValue【公民館】&#10;一人当たり面積">
          <a:extLst>
            <a:ext uri="{FF2B5EF4-FFF2-40B4-BE49-F238E27FC236}">
              <a16:creationId xmlns:a16="http://schemas.microsoft.com/office/drawing/2014/main" id="{00000000-0008-0000-0E00-0000DB02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32" name="n_3aveValue【公民館】&#10;一人当たり面積">
          <a:extLst>
            <a:ext uri="{FF2B5EF4-FFF2-40B4-BE49-F238E27FC236}">
              <a16:creationId xmlns:a16="http://schemas.microsoft.com/office/drawing/2014/main" id="{00000000-0008-0000-0E00-0000DC020000}"/>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733" name="n_4aveValue【公民館】&#10;一人当たり面積">
          <a:extLst>
            <a:ext uri="{FF2B5EF4-FFF2-40B4-BE49-F238E27FC236}">
              <a16:creationId xmlns:a16="http://schemas.microsoft.com/office/drawing/2014/main" id="{00000000-0008-0000-0E00-0000DD020000}"/>
            </a:ext>
          </a:extLst>
        </xdr:cNvPr>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4734</xdr:rowOff>
    </xdr:from>
    <xdr:ext cx="469744" cy="259045"/>
    <xdr:sp macro="" textlink="">
      <xdr:nvSpPr>
        <xdr:cNvPr id="734" name="n_4mainValue【公民館】&#10;一人当たり面積">
          <a:extLst>
            <a:ext uri="{FF2B5EF4-FFF2-40B4-BE49-F238E27FC236}">
              <a16:creationId xmlns:a16="http://schemas.microsoft.com/office/drawing/2014/main" id="{00000000-0008-0000-0E00-0000DE020000}"/>
            </a:ext>
          </a:extLst>
        </xdr:cNvPr>
        <xdr:cNvSpPr txBox="1"/>
      </xdr:nvSpPr>
      <xdr:spPr>
        <a:xfrm>
          <a:off x="18421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ほとんどの類型において、有形固定資産減価償却率は類似団体平均を下回ってる。学校施設については類似団体平均を上回っているが、今後トイレ設備等の更新を予定している。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9,620
9,552
12.80
12,467,401
12,184,275
214,656
2,540,316
3,174,403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49530</xdr:rowOff>
    </xdr:from>
    <xdr:to>
      <xdr:col>24</xdr:col>
      <xdr:colOff>114300</xdr:colOff>
      <xdr:row>37</xdr:row>
      <xdr:rowOff>151130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27957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100330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4160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165100</xdr:rowOff>
    </xdr:from>
    <xdr:to>
      <xdr:col>15</xdr:col>
      <xdr:colOff>101600</xdr:colOff>
      <xdr:row>37</xdr:row>
      <xdr:rowOff>95250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44450</xdr:rowOff>
    </xdr:from>
    <xdr:to>
      <xdr:col>19</xdr:col>
      <xdr:colOff>177800</xdr:colOff>
      <xdr:row>37</xdr:row>
      <xdr:rowOff>72390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388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137160</xdr:rowOff>
    </xdr:from>
    <xdr:to>
      <xdr:col>10</xdr:col>
      <xdr:colOff>165100</xdr:colOff>
      <xdr:row>37</xdr:row>
      <xdr:rowOff>67310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16510</xdr:rowOff>
    </xdr:from>
    <xdr:to>
      <xdr:col>15</xdr:col>
      <xdr:colOff>50800</xdr:colOff>
      <xdr:row>37</xdr:row>
      <xdr:rowOff>44450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3601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45720</xdr:rowOff>
    </xdr:from>
    <xdr:to>
      <xdr:col>6</xdr:col>
      <xdr:colOff>38100</xdr:colOff>
      <xdr:row>36</xdr:row>
      <xdr:rowOff>147320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96520</xdr:rowOff>
    </xdr:from>
    <xdr:to>
      <xdr:col>10</xdr:col>
      <xdr:colOff>114300</xdr:colOff>
      <xdr:row>37</xdr:row>
      <xdr:rowOff>16510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114317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86377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58437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138447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631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130175</xdr:rowOff>
    </xdr:from>
    <xdr:to>
      <xdr:col>24</xdr:col>
      <xdr:colOff>114300</xdr:colOff>
      <xdr:row>64</xdr:row>
      <xdr:rowOff>60325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45102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84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105410</xdr:rowOff>
    </xdr:from>
    <xdr:to>
      <xdr:col>20</xdr:col>
      <xdr:colOff>38100</xdr:colOff>
      <xdr:row>64</xdr:row>
      <xdr:rowOff>35560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156210</xdr:rowOff>
    </xdr:from>
    <xdr:to>
      <xdr:col>24</xdr:col>
      <xdr:colOff>63500</xdr:colOff>
      <xdr:row>64</xdr:row>
      <xdr:rowOff>9525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9575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95885</xdr:rowOff>
    </xdr:from>
    <xdr:to>
      <xdr:col>15</xdr:col>
      <xdr:colOff>101600</xdr:colOff>
      <xdr:row>64</xdr:row>
      <xdr:rowOff>26035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146685</xdr:rowOff>
    </xdr:from>
    <xdr:to>
      <xdr:col>19</xdr:col>
      <xdr:colOff>177800</xdr:colOff>
      <xdr:row>63</xdr:row>
      <xdr:rowOff>156210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9480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86360</xdr:rowOff>
    </xdr:from>
    <xdr:to>
      <xdr:col>10</xdr:col>
      <xdr:colOff>165100</xdr:colOff>
      <xdr:row>64</xdr:row>
      <xdr:rowOff>16510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137160</xdr:rowOff>
    </xdr:from>
    <xdr:to>
      <xdr:col>15</xdr:col>
      <xdr:colOff>50800</xdr:colOff>
      <xdr:row>63</xdr:row>
      <xdr:rowOff>146685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9385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38735</xdr:rowOff>
    </xdr:from>
    <xdr:to>
      <xdr:col>6</xdr:col>
      <xdr:colOff>38100</xdr:colOff>
      <xdr:row>62</xdr:row>
      <xdr:rowOff>140335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89535</xdr:rowOff>
    </xdr:from>
    <xdr:to>
      <xdr:col>10</xdr:col>
      <xdr:colOff>114300</xdr:colOff>
      <xdr:row>63</xdr:row>
      <xdr:rowOff>137160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71943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26687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17162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7637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131462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163626</xdr:rowOff>
    </xdr:from>
    <xdr:to>
      <xdr:col>55</xdr:col>
      <xdr:colOff>50800</xdr:colOff>
      <xdr:row>63</xdr:row>
      <xdr:rowOff>93776</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78553</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7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21437</xdr:rowOff>
    </xdr:from>
    <xdr:to>
      <xdr:col>50</xdr:col>
      <xdr:colOff>165100</xdr:colOff>
      <xdr:row>63</xdr:row>
      <xdr:rowOff>123037</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42976</xdr:rowOff>
    </xdr:from>
    <xdr:to>
      <xdr:col>55</xdr:col>
      <xdr:colOff>0</xdr:colOff>
      <xdr:row>63</xdr:row>
      <xdr:rowOff>72237</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639300" y="10844326"/>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21895</xdr:rowOff>
    </xdr:from>
    <xdr:to>
      <xdr:col>46</xdr:col>
      <xdr:colOff>38100</xdr:colOff>
      <xdr:row>63</xdr:row>
      <xdr:rowOff>123495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72237</xdr:rowOff>
    </xdr:from>
    <xdr:to>
      <xdr:col>50</xdr:col>
      <xdr:colOff>114300</xdr:colOff>
      <xdr:row>63</xdr:row>
      <xdr:rowOff>72695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750300" y="1087358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21895</xdr:rowOff>
    </xdr:from>
    <xdr:to>
      <xdr:col>41</xdr:col>
      <xdr:colOff>101600</xdr:colOff>
      <xdr:row>63</xdr:row>
      <xdr:rowOff>123495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72695</xdr:rowOff>
    </xdr:from>
    <xdr:to>
      <xdr:col>45</xdr:col>
      <xdr:colOff>177800</xdr:colOff>
      <xdr:row>63</xdr:row>
      <xdr:rowOff>72695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861300" y="10874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162255</xdr:rowOff>
    </xdr:from>
    <xdr:to>
      <xdr:col>36</xdr:col>
      <xdr:colOff>165100</xdr:colOff>
      <xdr:row>63</xdr:row>
      <xdr:rowOff>92405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41605</xdr:rowOff>
    </xdr:from>
    <xdr:to>
      <xdr:col>41</xdr:col>
      <xdr:colOff>50800</xdr:colOff>
      <xdr:row>63</xdr:row>
      <xdr:rowOff>72695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972300" y="10842955"/>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114164</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1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114622</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1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114622</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1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83532</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F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F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F00-00001F010000}"/>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F00-000021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111125</xdr:rowOff>
    </xdr:from>
    <xdr:to>
      <xdr:col>24</xdr:col>
      <xdr:colOff>114300</xdr:colOff>
      <xdr:row>85</xdr:row>
      <xdr:rowOff>41275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4584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89552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F00-00002D010000}"/>
            </a:ext>
          </a:extLst>
        </xdr:cNvPr>
        <xdr:cNvSpPr txBox="1"/>
      </xdr:nvSpPr>
      <xdr:spPr>
        <a:xfrm>
          <a:off x="4673600"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161925</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3797300" y="145199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118111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908300" y="14497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2539</xdr:rowOff>
    </xdr:from>
    <xdr:to>
      <xdr:col>10</xdr:col>
      <xdr:colOff>165100</xdr:colOff>
      <xdr:row>84</xdr:row>
      <xdr:rowOff>104139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96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53339</xdr:rowOff>
    </xdr:from>
    <xdr:to>
      <xdr:col>15</xdr:col>
      <xdr:colOff>50800</xdr:colOff>
      <xdr:row>84</xdr:row>
      <xdr:rowOff>95250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019300" y="14455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95266</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170942</xdr:rowOff>
    </xdr:from>
    <xdr:to>
      <xdr:col>55</xdr:col>
      <xdr:colOff>50800</xdr:colOff>
      <xdr:row>86</xdr:row>
      <xdr:rowOff>101092</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04267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85869</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10515600" y="146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170180</xdr:rowOff>
    </xdr:from>
    <xdr:to>
      <xdr:col>50</xdr:col>
      <xdr:colOff>165100</xdr:colOff>
      <xdr:row>86</xdr:row>
      <xdr:rowOff>100330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588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49530</xdr:rowOff>
    </xdr:from>
    <xdr:to>
      <xdr:col>55</xdr:col>
      <xdr:colOff>0</xdr:colOff>
      <xdr:row>86</xdr:row>
      <xdr:rowOff>50292</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9639300" y="147942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170180</xdr:rowOff>
    </xdr:from>
    <xdr:to>
      <xdr:col>46</xdr:col>
      <xdr:colOff>38100</xdr:colOff>
      <xdr:row>86</xdr:row>
      <xdr:rowOff>100330</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699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49530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8750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170180</xdr:rowOff>
    </xdr:from>
    <xdr:to>
      <xdr:col>41</xdr:col>
      <xdr:colOff>101600</xdr:colOff>
      <xdr:row>86</xdr:row>
      <xdr:rowOff>100330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810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49530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861300" y="1479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2" name="n_1aveValue【福祉施設】&#10;一人当たり面積">
          <a:extLst>
            <a:ext uri="{FF2B5EF4-FFF2-40B4-BE49-F238E27FC236}">
              <a16:creationId xmlns:a16="http://schemas.microsoft.com/office/drawing/2014/main" id="{00000000-0008-0000-0F00-00006A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3" name="n_2aveValue【福祉施設】&#10;一人当たり面積">
          <a:extLst>
            <a:ext uri="{FF2B5EF4-FFF2-40B4-BE49-F238E27FC236}">
              <a16:creationId xmlns:a16="http://schemas.microsoft.com/office/drawing/2014/main" id="{00000000-0008-0000-0F00-00006B010000}"/>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4" name="n_3aveValue【福祉施設】&#10;一人当たり面積">
          <a:extLst>
            <a:ext uri="{FF2B5EF4-FFF2-40B4-BE49-F238E27FC236}">
              <a16:creationId xmlns:a16="http://schemas.microsoft.com/office/drawing/2014/main" id="{00000000-0008-0000-0F00-00006C010000}"/>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65" name="n_4aveValue【福祉施設】&#10;一人当たり面積">
          <a:extLst>
            <a:ext uri="{FF2B5EF4-FFF2-40B4-BE49-F238E27FC236}">
              <a16:creationId xmlns:a16="http://schemas.microsoft.com/office/drawing/2014/main" id="{00000000-0008-0000-0F00-00006D010000}"/>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91457</xdr:rowOff>
    </xdr:from>
    <xdr:ext cx="469744" cy="259045"/>
    <xdr:sp macro="" textlink="">
      <xdr:nvSpPr>
        <xdr:cNvPr id="366" name="n_1mainValue【福祉施設】&#10;一人当たり面積">
          <a:extLst>
            <a:ext uri="{FF2B5EF4-FFF2-40B4-BE49-F238E27FC236}">
              <a16:creationId xmlns:a16="http://schemas.microsoft.com/office/drawing/2014/main" id="{00000000-0008-0000-0F00-00006E010000}"/>
            </a:ext>
          </a:extLst>
        </xdr:cNvPr>
        <xdr:cNvSpPr txBox="1"/>
      </xdr:nvSpPr>
      <xdr:spPr>
        <a:xfrm>
          <a:off x="93917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91457</xdr:rowOff>
    </xdr:from>
    <xdr:ext cx="469744" cy="259045"/>
    <xdr:sp macro="" textlink="">
      <xdr:nvSpPr>
        <xdr:cNvPr id="367" name="n_2mainValue【福祉施設】&#10;一人当たり面積">
          <a:extLst>
            <a:ext uri="{FF2B5EF4-FFF2-40B4-BE49-F238E27FC236}">
              <a16:creationId xmlns:a16="http://schemas.microsoft.com/office/drawing/2014/main" id="{00000000-0008-0000-0F00-00006F010000}"/>
            </a:ext>
          </a:extLst>
        </xdr:cNvPr>
        <xdr:cNvSpPr txBox="1"/>
      </xdr:nvSpPr>
      <xdr:spPr>
        <a:xfrm>
          <a:off x="8515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91457</xdr:rowOff>
    </xdr:from>
    <xdr:ext cx="469744" cy="259045"/>
    <xdr:sp macro="" textlink="">
      <xdr:nvSpPr>
        <xdr:cNvPr id="368" name="n_3mainValue【福祉施設】&#10;一人当たり面積">
          <a:extLst>
            <a:ext uri="{FF2B5EF4-FFF2-40B4-BE49-F238E27FC236}">
              <a16:creationId xmlns:a16="http://schemas.microsoft.com/office/drawing/2014/main" id="{00000000-0008-0000-0F00-000070010000}"/>
            </a:ext>
          </a:extLst>
        </xdr:cNvPr>
        <xdr:cNvSpPr txBox="1"/>
      </xdr:nvSpPr>
      <xdr:spPr>
        <a:xfrm>
          <a:off x="7626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a:extLst>
            <a:ext uri="{FF2B5EF4-FFF2-40B4-BE49-F238E27FC236}">
              <a16:creationId xmlns:a16="http://schemas.microsoft.com/office/drawing/2014/main" id="{00000000-0008-0000-0F00-00008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4" name="【市民会館】&#10;有形固定資産減価償却率最小値テキスト">
          <a:extLst>
            <a:ext uri="{FF2B5EF4-FFF2-40B4-BE49-F238E27FC236}">
              <a16:creationId xmlns:a16="http://schemas.microsoft.com/office/drawing/2014/main" id="{00000000-0008-0000-0F00-00008A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96" name="【市民会館】&#10;有形固定資産減価償却率最大値テキスト">
          <a:extLst>
            <a:ext uri="{FF2B5EF4-FFF2-40B4-BE49-F238E27FC236}">
              <a16:creationId xmlns:a16="http://schemas.microsoft.com/office/drawing/2014/main" id="{00000000-0008-0000-0F00-00008C010000}"/>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398" name="【市民会館】&#10;有形固定資産減価償却率平均値テキスト">
          <a:extLst>
            <a:ext uri="{FF2B5EF4-FFF2-40B4-BE49-F238E27FC236}">
              <a16:creationId xmlns:a16="http://schemas.microsoft.com/office/drawing/2014/main" id="{00000000-0008-0000-0F00-00008E010000}"/>
            </a:ext>
          </a:extLst>
        </xdr:cNvPr>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45847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652</xdr:rowOff>
    </xdr:from>
    <xdr:ext cx="405111" cy="259045"/>
    <xdr:sp macro="" textlink="">
      <xdr:nvSpPr>
        <xdr:cNvPr id="410" name="【市民会館】&#10;有形固定資産減価償却率該当値テキスト">
          <a:extLst>
            <a:ext uri="{FF2B5EF4-FFF2-40B4-BE49-F238E27FC236}">
              <a16:creationId xmlns:a16="http://schemas.microsoft.com/office/drawing/2014/main" id="{00000000-0008-0000-0F00-00009A010000}"/>
            </a:ext>
          </a:extLst>
        </xdr:cNvPr>
        <xdr:cNvSpPr txBox="1"/>
      </xdr:nvSpPr>
      <xdr:spPr>
        <a:xfrm>
          <a:off x="4673600"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120650</xdr:rowOff>
    </xdr:from>
    <xdr:to>
      <xdr:col>20</xdr:col>
      <xdr:colOff>38100</xdr:colOff>
      <xdr:row>103</xdr:row>
      <xdr:rowOff>50800</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3746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0</xdr:rowOff>
    </xdr:from>
    <xdr:to>
      <xdr:col>24</xdr:col>
      <xdr:colOff>63500</xdr:colOff>
      <xdr:row>103</xdr:row>
      <xdr:rowOff>28575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3797300" y="17659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84455</xdr:rowOff>
    </xdr:from>
    <xdr:to>
      <xdr:col>15</xdr:col>
      <xdr:colOff>101600</xdr:colOff>
      <xdr:row>103</xdr:row>
      <xdr:rowOff>14605</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2857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135255</xdr:rowOff>
    </xdr:from>
    <xdr:to>
      <xdr:col>19</xdr:col>
      <xdr:colOff>177800</xdr:colOff>
      <xdr:row>103</xdr:row>
      <xdr:rowOff>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2908300" y="1762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65405</xdr:rowOff>
    </xdr:from>
    <xdr:to>
      <xdr:col>10</xdr:col>
      <xdr:colOff>165100</xdr:colOff>
      <xdr:row>102</xdr:row>
      <xdr:rowOff>167005</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1968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116205</xdr:rowOff>
    </xdr:from>
    <xdr:to>
      <xdr:col>15</xdr:col>
      <xdr:colOff>50800</xdr:colOff>
      <xdr:row>102</xdr:row>
      <xdr:rowOff>135255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2019300" y="176041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17" name="n_1aveValue【市民会館】&#10;有形固定資産減価償却率">
          <a:extLst>
            <a:ext uri="{FF2B5EF4-FFF2-40B4-BE49-F238E27FC236}">
              <a16:creationId xmlns:a16="http://schemas.microsoft.com/office/drawing/2014/main" id="{00000000-0008-0000-0F00-0000A1010000}"/>
            </a:ext>
          </a:extLst>
        </xdr:cNvPr>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102888</xdr:rowOff>
    </xdr:from>
    <xdr:ext cx="405111" cy="259045"/>
    <xdr:sp macro="" textlink="">
      <xdr:nvSpPr>
        <xdr:cNvPr id="418" name="n_2aveValue【市民会館】&#10;有形固定資産減価償却率">
          <a:extLst>
            <a:ext uri="{FF2B5EF4-FFF2-40B4-BE49-F238E27FC236}">
              <a16:creationId xmlns:a16="http://schemas.microsoft.com/office/drawing/2014/main" id="{00000000-0008-0000-0F00-0000A2010000}"/>
            </a:ext>
          </a:extLst>
        </xdr:cNvPr>
        <xdr:cNvSpPr txBox="1"/>
      </xdr:nvSpPr>
      <xdr:spPr>
        <a:xfrm>
          <a:off x="2705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131463</xdr:rowOff>
    </xdr:from>
    <xdr:ext cx="405111" cy="259045"/>
    <xdr:sp macro="" textlink="">
      <xdr:nvSpPr>
        <xdr:cNvPr id="419" name="n_3aveValue【市民会館】&#10;有形固定資産減価償却率">
          <a:extLst>
            <a:ext uri="{FF2B5EF4-FFF2-40B4-BE49-F238E27FC236}">
              <a16:creationId xmlns:a16="http://schemas.microsoft.com/office/drawing/2014/main" id="{00000000-0008-0000-0F00-0000A3010000}"/>
            </a:ext>
          </a:extLst>
        </xdr:cNvPr>
        <xdr:cNvSpPr txBox="1"/>
      </xdr:nvSpPr>
      <xdr:spPr>
        <a:xfrm>
          <a:off x="1816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420" name="n_4aveValue【市民会館】&#10;有形固定資産減価償却率">
          <a:extLst>
            <a:ext uri="{FF2B5EF4-FFF2-40B4-BE49-F238E27FC236}">
              <a16:creationId xmlns:a16="http://schemas.microsoft.com/office/drawing/2014/main" id="{00000000-0008-0000-0F00-0000A4010000}"/>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67327</xdr:rowOff>
    </xdr:from>
    <xdr:ext cx="405111" cy="259045"/>
    <xdr:sp macro="" textlink="">
      <xdr:nvSpPr>
        <xdr:cNvPr id="421" name="n_1mainValue【市民会館】&#10;有形固定資産減価償却率">
          <a:extLst>
            <a:ext uri="{FF2B5EF4-FFF2-40B4-BE49-F238E27FC236}">
              <a16:creationId xmlns:a16="http://schemas.microsoft.com/office/drawing/2014/main" id="{00000000-0008-0000-0F00-0000A5010000}"/>
            </a:ext>
          </a:extLst>
        </xdr:cNvPr>
        <xdr:cNvSpPr txBox="1"/>
      </xdr:nvSpPr>
      <xdr:spPr>
        <a:xfrm>
          <a:off x="3582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31132</xdr:rowOff>
    </xdr:from>
    <xdr:ext cx="405111" cy="259045"/>
    <xdr:sp macro="" textlink="">
      <xdr:nvSpPr>
        <xdr:cNvPr id="422" name="n_2mainValue【市民会館】&#10;有形固定資産減価償却率">
          <a:extLst>
            <a:ext uri="{FF2B5EF4-FFF2-40B4-BE49-F238E27FC236}">
              <a16:creationId xmlns:a16="http://schemas.microsoft.com/office/drawing/2014/main" id="{00000000-0008-0000-0F00-0000A6010000}"/>
            </a:ext>
          </a:extLst>
        </xdr:cNvPr>
        <xdr:cNvSpPr txBox="1"/>
      </xdr:nvSpPr>
      <xdr:spPr>
        <a:xfrm>
          <a:off x="2705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12082</xdr:rowOff>
    </xdr:from>
    <xdr:ext cx="405111" cy="259045"/>
    <xdr:sp macro="" textlink="">
      <xdr:nvSpPr>
        <xdr:cNvPr id="423" name="n_3mainValue【市民会館】&#10;有形固定資産減価償却率">
          <a:extLst>
            <a:ext uri="{FF2B5EF4-FFF2-40B4-BE49-F238E27FC236}">
              <a16:creationId xmlns:a16="http://schemas.microsoft.com/office/drawing/2014/main" id="{00000000-0008-0000-0F00-0000A7010000}"/>
            </a:ext>
          </a:extLst>
        </xdr:cNvPr>
        <xdr:cNvSpPr txBox="1"/>
      </xdr:nvSpPr>
      <xdr:spPr>
        <a:xfrm>
          <a:off x="1816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市民会館】&#10;一人当たり面積グラフ枠">
          <a:extLst>
            <a:ext uri="{FF2B5EF4-FFF2-40B4-BE49-F238E27FC236}">
              <a16:creationId xmlns:a16="http://schemas.microsoft.com/office/drawing/2014/main" id="{00000000-0008-0000-0F00-0000B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48" name="【市民会館】&#10;一人当たり面積最小値テキスト">
          <a:extLst>
            <a:ext uri="{FF2B5EF4-FFF2-40B4-BE49-F238E27FC236}">
              <a16:creationId xmlns:a16="http://schemas.microsoft.com/office/drawing/2014/main" id="{00000000-0008-0000-0F00-0000C0010000}"/>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50" name="【市民会館】&#10;一人当たり面積最大値テキスト">
          <a:extLst>
            <a:ext uri="{FF2B5EF4-FFF2-40B4-BE49-F238E27FC236}">
              <a16:creationId xmlns:a16="http://schemas.microsoft.com/office/drawing/2014/main" id="{00000000-0008-0000-0F00-0000C2010000}"/>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452" name="【市民会館】&#10;一人当たり面積平均値テキスト">
          <a:extLst>
            <a:ext uri="{FF2B5EF4-FFF2-40B4-BE49-F238E27FC236}">
              <a16:creationId xmlns:a16="http://schemas.microsoft.com/office/drawing/2014/main" id="{00000000-0008-0000-0F00-0000C4010000}"/>
            </a:ext>
          </a:extLst>
        </xdr:cNvPr>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138937</xdr:rowOff>
    </xdr:from>
    <xdr:to>
      <xdr:col>55</xdr:col>
      <xdr:colOff>50800</xdr:colOff>
      <xdr:row>107</xdr:row>
      <xdr:rowOff>69087</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104267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161814</xdr:rowOff>
    </xdr:from>
    <xdr:ext cx="469744" cy="259045"/>
    <xdr:sp macro="" textlink="">
      <xdr:nvSpPr>
        <xdr:cNvPr id="464" name="【市民会館】&#10;一人当たり面積該当値テキスト">
          <a:extLst>
            <a:ext uri="{FF2B5EF4-FFF2-40B4-BE49-F238E27FC236}">
              <a16:creationId xmlns:a16="http://schemas.microsoft.com/office/drawing/2014/main" id="{00000000-0008-0000-0F00-0000D0010000}"/>
            </a:ext>
          </a:extLst>
        </xdr:cNvPr>
        <xdr:cNvSpPr txBox="1"/>
      </xdr:nvSpPr>
      <xdr:spPr>
        <a:xfrm>
          <a:off x="10515600" y="181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137413</xdr:rowOff>
    </xdr:from>
    <xdr:to>
      <xdr:col>50</xdr:col>
      <xdr:colOff>165100</xdr:colOff>
      <xdr:row>107</xdr:row>
      <xdr:rowOff>67563</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9588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xdr:rowOff>
    </xdr:from>
    <xdr:to>
      <xdr:col>55</xdr:col>
      <xdr:colOff>0</xdr:colOff>
      <xdr:row>107</xdr:row>
      <xdr:rowOff>18287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9639300" y="183619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138176</xdr:rowOff>
    </xdr:from>
    <xdr:to>
      <xdr:col>46</xdr:col>
      <xdr:colOff>38100</xdr:colOff>
      <xdr:row>107</xdr:row>
      <xdr:rowOff>68326</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8699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xdr:rowOff>
    </xdr:from>
    <xdr:to>
      <xdr:col>50</xdr:col>
      <xdr:colOff>114300</xdr:colOff>
      <xdr:row>107</xdr:row>
      <xdr:rowOff>17526</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8750300" y="183619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138176</xdr:rowOff>
    </xdr:from>
    <xdr:to>
      <xdr:col>41</xdr:col>
      <xdr:colOff>101600</xdr:colOff>
      <xdr:row>107</xdr:row>
      <xdr:rowOff>68326</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7810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17526</xdr:rowOff>
    </xdr:from>
    <xdr:to>
      <xdr:col>45</xdr:col>
      <xdr:colOff>177800</xdr:colOff>
      <xdr:row>107</xdr:row>
      <xdr:rowOff>17526</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7861300" y="18362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471" name="n_1aveValue【市民会館】&#10;一人当たり面積">
          <a:extLst>
            <a:ext uri="{FF2B5EF4-FFF2-40B4-BE49-F238E27FC236}">
              <a16:creationId xmlns:a16="http://schemas.microsoft.com/office/drawing/2014/main" id="{00000000-0008-0000-0F00-0000D7010000}"/>
            </a:ext>
          </a:extLst>
        </xdr:cNvPr>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72" name="n_2aveValue【市民会館】&#10;一人当たり面積">
          <a:extLst>
            <a:ext uri="{FF2B5EF4-FFF2-40B4-BE49-F238E27FC236}">
              <a16:creationId xmlns:a16="http://schemas.microsoft.com/office/drawing/2014/main" id="{00000000-0008-0000-0F00-0000D8010000}"/>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473" name="n_3aveValue【市民会館】&#10;一人当たり面積">
          <a:extLst>
            <a:ext uri="{FF2B5EF4-FFF2-40B4-BE49-F238E27FC236}">
              <a16:creationId xmlns:a16="http://schemas.microsoft.com/office/drawing/2014/main" id="{00000000-0008-0000-0F00-0000D9010000}"/>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74" name="n_4aveValue【市民会館】&#10;一人当たり面積">
          <a:extLst>
            <a:ext uri="{FF2B5EF4-FFF2-40B4-BE49-F238E27FC236}">
              <a16:creationId xmlns:a16="http://schemas.microsoft.com/office/drawing/2014/main" id="{00000000-0008-0000-0F00-0000DA010000}"/>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84090</xdr:rowOff>
    </xdr:from>
    <xdr:ext cx="469744" cy="259045"/>
    <xdr:sp macro="" textlink="">
      <xdr:nvSpPr>
        <xdr:cNvPr id="475" name="n_1mainValue【市民会館】&#10;一人当たり面積">
          <a:extLst>
            <a:ext uri="{FF2B5EF4-FFF2-40B4-BE49-F238E27FC236}">
              <a16:creationId xmlns:a16="http://schemas.microsoft.com/office/drawing/2014/main" id="{00000000-0008-0000-0F00-0000DB010000}"/>
            </a:ext>
          </a:extLst>
        </xdr:cNvPr>
        <xdr:cNvSpPr txBox="1"/>
      </xdr:nvSpPr>
      <xdr:spPr>
        <a:xfrm>
          <a:off x="9391727" y="180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59453</xdr:rowOff>
    </xdr:from>
    <xdr:ext cx="469744" cy="259045"/>
    <xdr:sp macro="" textlink="">
      <xdr:nvSpPr>
        <xdr:cNvPr id="476" name="n_2mainValue【市民会館】&#10;一人当たり面積">
          <a:extLst>
            <a:ext uri="{FF2B5EF4-FFF2-40B4-BE49-F238E27FC236}">
              <a16:creationId xmlns:a16="http://schemas.microsoft.com/office/drawing/2014/main" id="{00000000-0008-0000-0F00-0000DC010000}"/>
            </a:ext>
          </a:extLst>
        </xdr:cNvPr>
        <xdr:cNvSpPr txBox="1"/>
      </xdr:nvSpPr>
      <xdr:spPr>
        <a:xfrm>
          <a:off x="85154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59453</xdr:rowOff>
    </xdr:from>
    <xdr:ext cx="469744" cy="259045"/>
    <xdr:sp macro="" textlink="">
      <xdr:nvSpPr>
        <xdr:cNvPr id="477" name="n_3mainValue【市民会館】&#10;一人当たり面積">
          <a:extLst>
            <a:ext uri="{FF2B5EF4-FFF2-40B4-BE49-F238E27FC236}">
              <a16:creationId xmlns:a16="http://schemas.microsoft.com/office/drawing/2014/main" id="{00000000-0008-0000-0F00-0000DD010000}"/>
            </a:ext>
          </a:extLst>
        </xdr:cNvPr>
        <xdr:cNvSpPr txBox="1"/>
      </xdr:nvSpPr>
      <xdr:spPr>
        <a:xfrm>
          <a:off x="76264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4" name="【一般廃棄物処理施設】&#10;有形固定資産減価償却率最小値テキスト">
          <a:extLst>
            <a:ext uri="{FF2B5EF4-FFF2-40B4-BE49-F238E27FC236}">
              <a16:creationId xmlns:a16="http://schemas.microsoft.com/office/drawing/2014/main" id="{00000000-0008-0000-0F00-0000F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506" name="【一般廃棄物処理施設】&#10;有形固定資産減価償却率最大値テキスト">
          <a:extLst>
            <a:ext uri="{FF2B5EF4-FFF2-40B4-BE49-F238E27FC236}">
              <a16:creationId xmlns:a16="http://schemas.microsoft.com/office/drawing/2014/main" id="{00000000-0008-0000-0F00-0000FA010000}"/>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508" name="【一般廃棄物処理施設】&#10;有形固定資産減価償却率平均値テキスト">
          <a:extLst>
            <a:ext uri="{FF2B5EF4-FFF2-40B4-BE49-F238E27FC236}">
              <a16:creationId xmlns:a16="http://schemas.microsoft.com/office/drawing/2014/main" id="{00000000-0008-0000-0F00-0000FC010000}"/>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95613</xdr:rowOff>
    </xdr:from>
    <xdr:to>
      <xdr:col>76</xdr:col>
      <xdr:colOff>165100</xdr:colOff>
      <xdr:row>38</xdr:row>
      <xdr:rowOff>25763</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4541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108676</xdr:rowOff>
    </xdr:from>
    <xdr:to>
      <xdr:col>72</xdr:col>
      <xdr:colOff>38100</xdr:colOff>
      <xdr:row>36</xdr:row>
      <xdr:rowOff>38826</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3652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159476</xdr:rowOff>
    </xdr:from>
    <xdr:to>
      <xdr:col>76</xdr:col>
      <xdr:colOff>114300</xdr:colOff>
      <xdr:row>37</xdr:row>
      <xdr:rowOff>146413</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3703300" y="6160226"/>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48260</xdr:rowOff>
    </xdr:from>
    <xdr:to>
      <xdr:col>67</xdr:col>
      <xdr:colOff>101600</xdr:colOff>
      <xdr:row>36</xdr:row>
      <xdr:rowOff>149860</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159476</xdr:rowOff>
    </xdr:from>
    <xdr:to>
      <xdr:col>71</xdr:col>
      <xdr:colOff>177800</xdr:colOff>
      <xdr:row>36</xdr:row>
      <xdr:rowOff>99060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12814300" y="61602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524" name="n_1aveValue【一般廃棄物処理施設】&#10;有形固定資産減価償却率">
          <a:extLst>
            <a:ext uri="{FF2B5EF4-FFF2-40B4-BE49-F238E27FC236}">
              <a16:creationId xmlns:a16="http://schemas.microsoft.com/office/drawing/2014/main" id="{00000000-0008-0000-0F00-00000C020000}"/>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525" name="n_2ave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526" name="n_3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527" name="n_4ave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42290</xdr:rowOff>
    </xdr:from>
    <xdr:ext cx="405111" cy="259045"/>
    <xdr:sp macro="" textlink="">
      <xdr:nvSpPr>
        <xdr:cNvPr id="528" name="n_2main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4389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55353</xdr:rowOff>
    </xdr:from>
    <xdr:ext cx="405111" cy="259045"/>
    <xdr:sp macro="" textlink="">
      <xdr:nvSpPr>
        <xdr:cNvPr id="529" name="n_3mainValue【一般廃棄物処理施設】&#10;有形固定資産減価償却率">
          <a:extLst>
            <a:ext uri="{FF2B5EF4-FFF2-40B4-BE49-F238E27FC236}">
              <a16:creationId xmlns:a16="http://schemas.microsoft.com/office/drawing/2014/main" id="{00000000-0008-0000-0F00-000011020000}"/>
            </a:ext>
          </a:extLst>
        </xdr:cNvPr>
        <xdr:cNvSpPr txBox="1"/>
      </xdr:nvSpPr>
      <xdr:spPr>
        <a:xfrm>
          <a:off x="13500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530" name="n_4main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id="{00000000-0008-0000-0F00-00002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53" name="【一般廃棄物処理施設】&#10;一人当たり有形固定資産（償却資産）額最小値テキスト">
          <a:extLst>
            <a:ext uri="{FF2B5EF4-FFF2-40B4-BE49-F238E27FC236}">
              <a16:creationId xmlns:a16="http://schemas.microsoft.com/office/drawing/2014/main" id="{00000000-0008-0000-0F00-000029020000}"/>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id="{00000000-0008-0000-0F00-00002B020000}"/>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557" name="【一般廃棄物処理施設】&#10;一人当たり有形固定資産（償却資産）額平均値テキスト">
          <a:extLst>
            <a:ext uri="{FF2B5EF4-FFF2-40B4-BE49-F238E27FC236}">
              <a16:creationId xmlns:a16="http://schemas.microsoft.com/office/drawing/2014/main" id="{00000000-0008-0000-0F00-00002D020000}"/>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11983</xdr:rowOff>
    </xdr:from>
    <xdr:to>
      <xdr:col>107</xdr:col>
      <xdr:colOff>101600</xdr:colOff>
      <xdr:row>37</xdr:row>
      <xdr:rowOff>113583</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20383500" y="63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136168</xdr:rowOff>
    </xdr:from>
    <xdr:to>
      <xdr:col>102</xdr:col>
      <xdr:colOff>165100</xdr:colOff>
      <xdr:row>40</xdr:row>
      <xdr:rowOff>66318</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9494500" y="68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62783</xdr:rowOff>
    </xdr:from>
    <xdr:to>
      <xdr:col>107</xdr:col>
      <xdr:colOff>50800</xdr:colOff>
      <xdr:row>40</xdr:row>
      <xdr:rowOff>15518</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9545300" y="6406433"/>
          <a:ext cx="889000" cy="46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99130</xdr:rowOff>
    </xdr:from>
    <xdr:to>
      <xdr:col>98</xdr:col>
      <xdr:colOff>38100</xdr:colOff>
      <xdr:row>41</xdr:row>
      <xdr:rowOff>29280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8605500" y="69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15518</xdr:rowOff>
    </xdr:from>
    <xdr:to>
      <xdr:col>102</xdr:col>
      <xdr:colOff>114300</xdr:colOff>
      <xdr:row>40</xdr:row>
      <xdr:rowOff>149930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8656300" y="6873518"/>
          <a:ext cx="889000" cy="1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573" name="n_1aveValue【一般廃棄物処理施設】&#10;一人当たり有形固定資産（償却資産）額">
          <a:extLst>
            <a:ext uri="{FF2B5EF4-FFF2-40B4-BE49-F238E27FC236}">
              <a16:creationId xmlns:a16="http://schemas.microsoft.com/office/drawing/2014/main" id="{00000000-0008-0000-0F00-00003D020000}"/>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574" name="n_2aveValue【一般廃棄物処理施設】&#10;一人当たり有形固定資産（償却資産）額">
          <a:extLst>
            <a:ext uri="{FF2B5EF4-FFF2-40B4-BE49-F238E27FC236}">
              <a16:creationId xmlns:a16="http://schemas.microsoft.com/office/drawing/2014/main" id="{00000000-0008-0000-0F00-00003E020000}"/>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575" name="n_3aveValue【一般廃棄物処理施設】&#10;一人当たり有形固定資産（償却資産）額">
          <a:extLst>
            <a:ext uri="{FF2B5EF4-FFF2-40B4-BE49-F238E27FC236}">
              <a16:creationId xmlns:a16="http://schemas.microsoft.com/office/drawing/2014/main" id="{00000000-0008-0000-0F00-00003F020000}"/>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76" name="n_4ave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130110</xdr:rowOff>
    </xdr:from>
    <xdr:ext cx="599010" cy="259045"/>
    <xdr:sp macro="" textlink="">
      <xdr:nvSpPr>
        <xdr:cNvPr id="577" name="n_2mainValue【一般廃棄物処理施設】&#10;一人当たり有形固定資産（償却資産）額">
          <a:extLst>
            <a:ext uri="{FF2B5EF4-FFF2-40B4-BE49-F238E27FC236}">
              <a16:creationId xmlns:a16="http://schemas.microsoft.com/office/drawing/2014/main" id="{00000000-0008-0000-0F00-000041020000}"/>
            </a:ext>
          </a:extLst>
        </xdr:cNvPr>
        <xdr:cNvSpPr txBox="1"/>
      </xdr:nvSpPr>
      <xdr:spPr>
        <a:xfrm>
          <a:off x="20134795" y="61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82845</xdr:rowOff>
    </xdr:from>
    <xdr:ext cx="599010" cy="259045"/>
    <xdr:sp macro="" textlink="">
      <xdr:nvSpPr>
        <xdr:cNvPr id="578" name="n_3mainValue【一般廃棄物処理施設】&#10;一人当たり有形固定資産（償却資産）額">
          <a:extLst>
            <a:ext uri="{FF2B5EF4-FFF2-40B4-BE49-F238E27FC236}">
              <a16:creationId xmlns:a16="http://schemas.microsoft.com/office/drawing/2014/main" id="{00000000-0008-0000-0F00-000042020000}"/>
            </a:ext>
          </a:extLst>
        </xdr:cNvPr>
        <xdr:cNvSpPr txBox="1"/>
      </xdr:nvSpPr>
      <xdr:spPr>
        <a:xfrm>
          <a:off x="19245795" y="659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20407</xdr:rowOff>
    </xdr:from>
    <xdr:ext cx="534377" cy="259045"/>
    <xdr:sp macro="" textlink="">
      <xdr:nvSpPr>
        <xdr:cNvPr id="579" name="n_4mainValue【一般廃棄物処理施設】&#10;一人当たり有形固定資産（償却資産）額">
          <a:extLst>
            <a:ext uri="{FF2B5EF4-FFF2-40B4-BE49-F238E27FC236}">
              <a16:creationId xmlns:a16="http://schemas.microsoft.com/office/drawing/2014/main" id="{00000000-0008-0000-0F00-000043020000}"/>
            </a:ext>
          </a:extLst>
        </xdr:cNvPr>
        <xdr:cNvSpPr txBox="1"/>
      </xdr:nvSpPr>
      <xdr:spPr>
        <a:xfrm>
          <a:off x="18389111" y="70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a:extLst>
            <a:ext uri="{FF2B5EF4-FFF2-40B4-BE49-F238E27FC236}">
              <a16:creationId xmlns:a16="http://schemas.microsoft.com/office/drawing/2014/main" id="{00000000-0008-0000-0F00-00006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2" name="【消防施設】&#10;有形固定資産減価償却率最小値テキスト">
          <a:extLst>
            <a:ext uri="{FF2B5EF4-FFF2-40B4-BE49-F238E27FC236}">
              <a16:creationId xmlns:a16="http://schemas.microsoft.com/office/drawing/2014/main" id="{00000000-0008-0000-0F00-00006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24" name="【消防施設】&#10;有形固定資産減価償却率最大値テキスト">
          <a:extLst>
            <a:ext uri="{FF2B5EF4-FFF2-40B4-BE49-F238E27FC236}">
              <a16:creationId xmlns:a16="http://schemas.microsoft.com/office/drawing/2014/main" id="{00000000-0008-0000-0F00-000070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626" name="【消防施設】&#10;有形固定資産減価償却率平均値テキスト">
          <a:extLst>
            <a:ext uri="{FF2B5EF4-FFF2-40B4-BE49-F238E27FC236}">
              <a16:creationId xmlns:a16="http://schemas.microsoft.com/office/drawing/2014/main" id="{00000000-0008-0000-0F00-000072020000}"/>
            </a:ext>
          </a:extLst>
        </xdr:cNvPr>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18324</xdr:rowOff>
    </xdr:from>
    <xdr:to>
      <xdr:col>85</xdr:col>
      <xdr:colOff>177800</xdr:colOff>
      <xdr:row>83</xdr:row>
      <xdr:rowOff>119924</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6268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168201</xdr:rowOff>
    </xdr:from>
    <xdr:ext cx="405111" cy="259045"/>
    <xdr:sp macro="" textlink="">
      <xdr:nvSpPr>
        <xdr:cNvPr id="638" name="【消防施設】&#10;有形固定資産減価償却率該当値テキスト">
          <a:extLst>
            <a:ext uri="{FF2B5EF4-FFF2-40B4-BE49-F238E27FC236}">
              <a16:creationId xmlns:a16="http://schemas.microsoft.com/office/drawing/2014/main" id="{00000000-0008-0000-0F00-00007E020000}"/>
            </a:ext>
          </a:extLst>
        </xdr:cNvPr>
        <xdr:cNvSpPr txBox="1"/>
      </xdr:nvSpPr>
      <xdr:spPr>
        <a:xfrm>
          <a:off x="16357600"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119562</xdr:rowOff>
    </xdr:from>
    <xdr:to>
      <xdr:col>81</xdr:col>
      <xdr:colOff>101600</xdr:colOff>
      <xdr:row>83</xdr:row>
      <xdr:rowOff>49712</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5430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170362</xdr:rowOff>
    </xdr:from>
    <xdr:to>
      <xdr:col>85</xdr:col>
      <xdr:colOff>127000</xdr:colOff>
      <xdr:row>83</xdr:row>
      <xdr:rowOff>69124</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5481300" y="14229262"/>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4541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82</xdr:row>
      <xdr:rowOff>170362</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4592300" y="1415904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150586</xdr:rowOff>
    </xdr:from>
    <xdr:to>
      <xdr:col>72</xdr:col>
      <xdr:colOff>38100</xdr:colOff>
      <xdr:row>82</xdr:row>
      <xdr:rowOff>80736</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3652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82</xdr:row>
      <xdr:rowOff>100149</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3703300" y="1408883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85271</xdr:rowOff>
    </xdr:from>
    <xdr:to>
      <xdr:col>67</xdr:col>
      <xdr:colOff>101600</xdr:colOff>
      <xdr:row>80</xdr:row>
      <xdr:rowOff>15421</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2763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136071</xdr:rowOff>
    </xdr:from>
    <xdr:to>
      <xdr:col>71</xdr:col>
      <xdr:colOff>177800</xdr:colOff>
      <xdr:row>82</xdr:row>
      <xdr:rowOff>29936</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814300" y="13680621"/>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47" name="n_1aveValue【消防施設】&#10;有形固定資産減価償却率">
          <a:extLst>
            <a:ext uri="{FF2B5EF4-FFF2-40B4-BE49-F238E27FC236}">
              <a16:creationId xmlns:a16="http://schemas.microsoft.com/office/drawing/2014/main" id="{00000000-0008-0000-0F00-000087020000}"/>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48" name="n_2aveValue【消防施設】&#10;有形固定資産減価償却率">
          <a:extLst>
            <a:ext uri="{FF2B5EF4-FFF2-40B4-BE49-F238E27FC236}">
              <a16:creationId xmlns:a16="http://schemas.microsoft.com/office/drawing/2014/main" id="{00000000-0008-0000-0F00-000088020000}"/>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49" name="n_3aveValue【消防施設】&#10;有形固定資産減価償却率">
          <a:extLst>
            <a:ext uri="{FF2B5EF4-FFF2-40B4-BE49-F238E27FC236}">
              <a16:creationId xmlns:a16="http://schemas.microsoft.com/office/drawing/2014/main" id="{00000000-0008-0000-0F00-00008902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650" name="n_4aveValue【消防施設】&#10;有形固定資産減価償却率">
          <a:extLst>
            <a:ext uri="{FF2B5EF4-FFF2-40B4-BE49-F238E27FC236}">
              <a16:creationId xmlns:a16="http://schemas.microsoft.com/office/drawing/2014/main" id="{00000000-0008-0000-0F00-00008A020000}"/>
            </a:ext>
          </a:extLst>
        </xdr:cNvPr>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66239</xdr:rowOff>
    </xdr:from>
    <xdr:ext cx="405111" cy="259045"/>
    <xdr:sp macro="" textlink="">
      <xdr:nvSpPr>
        <xdr:cNvPr id="651" name="n_1mainValue【消防施設】&#10;有形固定資産減価償却率">
          <a:extLst>
            <a:ext uri="{FF2B5EF4-FFF2-40B4-BE49-F238E27FC236}">
              <a16:creationId xmlns:a16="http://schemas.microsoft.com/office/drawing/2014/main" id="{00000000-0008-0000-0F00-00008B02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167476</xdr:rowOff>
    </xdr:from>
    <xdr:ext cx="405111" cy="259045"/>
    <xdr:sp macro="" textlink="">
      <xdr:nvSpPr>
        <xdr:cNvPr id="652" name="n_2mainValue【消防施設】&#10;有形固定資産減価償却率">
          <a:extLst>
            <a:ext uri="{FF2B5EF4-FFF2-40B4-BE49-F238E27FC236}">
              <a16:creationId xmlns:a16="http://schemas.microsoft.com/office/drawing/2014/main" id="{00000000-0008-0000-0F00-00008C020000}"/>
            </a:ext>
          </a:extLst>
        </xdr:cNvPr>
        <xdr:cNvSpPr txBox="1"/>
      </xdr:nvSpPr>
      <xdr:spPr>
        <a:xfrm>
          <a:off x="14389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97263</xdr:rowOff>
    </xdr:from>
    <xdr:ext cx="405111" cy="259045"/>
    <xdr:sp macro="" textlink="">
      <xdr:nvSpPr>
        <xdr:cNvPr id="653" name="n_3mainValue【消防施設】&#10;有形固定資産減価償却率">
          <a:extLst>
            <a:ext uri="{FF2B5EF4-FFF2-40B4-BE49-F238E27FC236}">
              <a16:creationId xmlns:a16="http://schemas.microsoft.com/office/drawing/2014/main" id="{00000000-0008-0000-0F00-00008D020000}"/>
            </a:ext>
          </a:extLst>
        </xdr:cNvPr>
        <xdr:cNvSpPr txBox="1"/>
      </xdr:nvSpPr>
      <xdr:spPr>
        <a:xfrm>
          <a:off x="13500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31948</xdr:rowOff>
    </xdr:from>
    <xdr:ext cx="405111" cy="259045"/>
    <xdr:sp macro="" textlink="">
      <xdr:nvSpPr>
        <xdr:cNvPr id="654" name="n_4mainValue【消防施設】&#10;有形固定資産減価償却率">
          <a:extLst>
            <a:ext uri="{FF2B5EF4-FFF2-40B4-BE49-F238E27FC236}">
              <a16:creationId xmlns:a16="http://schemas.microsoft.com/office/drawing/2014/main" id="{00000000-0008-0000-0F00-00008E020000}"/>
            </a:ext>
          </a:extLst>
        </xdr:cNvPr>
        <xdr:cNvSpPr txBox="1"/>
      </xdr:nvSpPr>
      <xdr:spPr>
        <a:xfrm>
          <a:off x="12611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9" name="【消防施設】&#10;一人当たり面積グラフ枠">
          <a:extLst>
            <a:ext uri="{FF2B5EF4-FFF2-40B4-BE49-F238E27FC236}">
              <a16:creationId xmlns:a16="http://schemas.microsoft.com/office/drawing/2014/main" id="{00000000-0008-0000-0F00-0000A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81" name="【消防施設】&#10;一人当たり面積最小値テキスト">
          <a:extLst>
            <a:ext uri="{FF2B5EF4-FFF2-40B4-BE49-F238E27FC236}">
              <a16:creationId xmlns:a16="http://schemas.microsoft.com/office/drawing/2014/main" id="{00000000-0008-0000-0F00-0000A9020000}"/>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83" name="【消防施設】&#10;一人当たり面積最大値テキスト">
          <a:extLst>
            <a:ext uri="{FF2B5EF4-FFF2-40B4-BE49-F238E27FC236}">
              <a16:creationId xmlns:a16="http://schemas.microsoft.com/office/drawing/2014/main" id="{00000000-0008-0000-0F00-0000AB020000}"/>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85" name="【消防施設】&#10;一人当たり面積平均値テキスト">
          <a:extLst>
            <a:ext uri="{FF2B5EF4-FFF2-40B4-BE49-F238E27FC236}">
              <a16:creationId xmlns:a16="http://schemas.microsoft.com/office/drawing/2014/main" id="{00000000-0008-0000-0F00-0000AD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39551</xdr:rowOff>
    </xdr:from>
    <xdr:to>
      <xdr:col>116</xdr:col>
      <xdr:colOff>114300</xdr:colOff>
      <xdr:row>86</xdr:row>
      <xdr:rowOff>141151</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2110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125928</xdr:rowOff>
    </xdr:from>
    <xdr:ext cx="469744" cy="259045"/>
    <xdr:sp macro="" textlink="">
      <xdr:nvSpPr>
        <xdr:cNvPr id="697" name="【消防施設】&#10;一人当たり面積該当値テキスト">
          <a:extLst>
            <a:ext uri="{FF2B5EF4-FFF2-40B4-BE49-F238E27FC236}">
              <a16:creationId xmlns:a16="http://schemas.microsoft.com/office/drawing/2014/main" id="{00000000-0008-0000-0F00-0000B9020000}"/>
            </a:ext>
          </a:extLst>
        </xdr:cNvPr>
        <xdr:cNvSpPr txBox="1"/>
      </xdr:nvSpPr>
      <xdr:spPr>
        <a:xfrm>
          <a:off x="22199600" y="146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39551</xdr:rowOff>
    </xdr:from>
    <xdr:to>
      <xdr:col>112</xdr:col>
      <xdr:colOff>38100</xdr:colOff>
      <xdr:row>86</xdr:row>
      <xdr:rowOff>141151</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1272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90351</xdr:rowOff>
    </xdr:from>
    <xdr:to>
      <xdr:col>116</xdr:col>
      <xdr:colOff>63500</xdr:colOff>
      <xdr:row>86</xdr:row>
      <xdr:rowOff>90351</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1323300" y="1483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39551</xdr:rowOff>
    </xdr:from>
    <xdr:to>
      <xdr:col>107</xdr:col>
      <xdr:colOff>101600</xdr:colOff>
      <xdr:row>86</xdr:row>
      <xdr:rowOff>141151</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0383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90351</xdr:rowOff>
    </xdr:from>
    <xdr:to>
      <xdr:col>111</xdr:col>
      <xdr:colOff>177800</xdr:colOff>
      <xdr:row>86</xdr:row>
      <xdr:rowOff>90351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0434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39551</xdr:rowOff>
    </xdr:from>
    <xdr:to>
      <xdr:col>102</xdr:col>
      <xdr:colOff>165100</xdr:colOff>
      <xdr:row>86</xdr:row>
      <xdr:rowOff>141151</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9494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90351</xdr:rowOff>
    </xdr:from>
    <xdr:to>
      <xdr:col>107</xdr:col>
      <xdr:colOff>50800</xdr:colOff>
      <xdr:row>86</xdr:row>
      <xdr:rowOff>90351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9545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34652</xdr:rowOff>
    </xdr:from>
    <xdr:to>
      <xdr:col>98</xdr:col>
      <xdr:colOff>38100</xdr:colOff>
      <xdr:row>85</xdr:row>
      <xdr:rowOff>136252</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8605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85452</xdr:rowOff>
    </xdr:from>
    <xdr:to>
      <xdr:col>102</xdr:col>
      <xdr:colOff>114300</xdr:colOff>
      <xdr:row>86</xdr:row>
      <xdr:rowOff>90351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656300" y="14658702"/>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706" name="n_1aveValue【消防施設】&#10;一人当たり面積">
          <a:extLst>
            <a:ext uri="{FF2B5EF4-FFF2-40B4-BE49-F238E27FC236}">
              <a16:creationId xmlns:a16="http://schemas.microsoft.com/office/drawing/2014/main" id="{00000000-0008-0000-0F00-0000C2020000}"/>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07" name="n_2aveValue【消防施設】&#10;一人当たり面積">
          <a:extLst>
            <a:ext uri="{FF2B5EF4-FFF2-40B4-BE49-F238E27FC236}">
              <a16:creationId xmlns:a16="http://schemas.microsoft.com/office/drawing/2014/main" id="{00000000-0008-0000-0F00-0000C302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708" name="n_3aveValue【消防施設】&#10;一人当たり面積">
          <a:extLst>
            <a:ext uri="{FF2B5EF4-FFF2-40B4-BE49-F238E27FC236}">
              <a16:creationId xmlns:a16="http://schemas.microsoft.com/office/drawing/2014/main" id="{00000000-0008-0000-0F00-0000C4020000}"/>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709" name="n_4aveValue【消防施設】&#10;一人当たり面積">
          <a:extLst>
            <a:ext uri="{FF2B5EF4-FFF2-40B4-BE49-F238E27FC236}">
              <a16:creationId xmlns:a16="http://schemas.microsoft.com/office/drawing/2014/main" id="{00000000-0008-0000-0F00-0000C5020000}"/>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132278</xdr:rowOff>
    </xdr:from>
    <xdr:ext cx="469744" cy="259045"/>
    <xdr:sp macro="" textlink="">
      <xdr:nvSpPr>
        <xdr:cNvPr id="710" name="n_1mainValue【消防施設】&#10;一人当たり面積">
          <a:extLst>
            <a:ext uri="{FF2B5EF4-FFF2-40B4-BE49-F238E27FC236}">
              <a16:creationId xmlns:a16="http://schemas.microsoft.com/office/drawing/2014/main" id="{00000000-0008-0000-0F00-0000C6020000}"/>
            </a:ext>
          </a:extLst>
        </xdr:cNvPr>
        <xdr:cNvSpPr txBox="1"/>
      </xdr:nvSpPr>
      <xdr:spPr>
        <a:xfrm>
          <a:off x="21075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132278</xdr:rowOff>
    </xdr:from>
    <xdr:ext cx="469744" cy="259045"/>
    <xdr:sp macro="" textlink="">
      <xdr:nvSpPr>
        <xdr:cNvPr id="711" name="n_2mainValue【消防施設】&#10;一人当たり面積">
          <a:extLst>
            <a:ext uri="{FF2B5EF4-FFF2-40B4-BE49-F238E27FC236}">
              <a16:creationId xmlns:a16="http://schemas.microsoft.com/office/drawing/2014/main" id="{00000000-0008-0000-0F00-0000C7020000}"/>
            </a:ext>
          </a:extLst>
        </xdr:cNvPr>
        <xdr:cNvSpPr txBox="1"/>
      </xdr:nvSpPr>
      <xdr:spPr>
        <a:xfrm>
          <a:off x="20199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132278</xdr:rowOff>
    </xdr:from>
    <xdr:ext cx="469744" cy="259045"/>
    <xdr:sp macro="" textlink="">
      <xdr:nvSpPr>
        <xdr:cNvPr id="712" name="n_3mainValue【消防施設】&#10;一人当たり面積">
          <a:extLst>
            <a:ext uri="{FF2B5EF4-FFF2-40B4-BE49-F238E27FC236}">
              <a16:creationId xmlns:a16="http://schemas.microsoft.com/office/drawing/2014/main" id="{00000000-0008-0000-0F00-0000C8020000}"/>
            </a:ext>
          </a:extLst>
        </xdr:cNvPr>
        <xdr:cNvSpPr txBox="1"/>
      </xdr:nvSpPr>
      <xdr:spPr>
        <a:xfrm>
          <a:off x="19310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127379</xdr:rowOff>
    </xdr:from>
    <xdr:ext cx="469744" cy="259045"/>
    <xdr:sp macro="" textlink="">
      <xdr:nvSpPr>
        <xdr:cNvPr id="713" name="n_4mainValue【消防施設】&#10;一人当たり面積">
          <a:extLst>
            <a:ext uri="{FF2B5EF4-FFF2-40B4-BE49-F238E27FC236}">
              <a16:creationId xmlns:a16="http://schemas.microsoft.com/office/drawing/2014/main" id="{00000000-0008-0000-0F00-0000C9020000}"/>
            </a:ext>
          </a:extLst>
        </xdr:cNvPr>
        <xdr:cNvSpPr txBox="1"/>
      </xdr:nvSpPr>
      <xdr:spPr>
        <a:xfrm>
          <a:off x="18421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庁舎】&#10;有形固定資産減価償却率グラフ枠">
          <a:extLst>
            <a:ext uri="{FF2B5EF4-FFF2-40B4-BE49-F238E27FC236}">
              <a16:creationId xmlns:a16="http://schemas.microsoft.com/office/drawing/2014/main" id="{00000000-0008-0000-0F00-0000E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39" name="【庁舎】&#10;有形固定資産減価償却率最小値テキスト">
          <a:extLst>
            <a:ext uri="{FF2B5EF4-FFF2-40B4-BE49-F238E27FC236}">
              <a16:creationId xmlns:a16="http://schemas.microsoft.com/office/drawing/2014/main" id="{00000000-0008-0000-0F00-0000E302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41" name="【庁舎】&#10;有形固定資産減価償却率最大値テキスト">
          <a:extLst>
            <a:ext uri="{FF2B5EF4-FFF2-40B4-BE49-F238E27FC236}">
              <a16:creationId xmlns:a16="http://schemas.microsoft.com/office/drawing/2014/main" id="{00000000-0008-0000-0F00-0000E502000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43" name="【庁舎】&#10;有形固定資産減価償却率平均値テキスト">
          <a:extLst>
            <a:ext uri="{FF2B5EF4-FFF2-40B4-BE49-F238E27FC236}">
              <a16:creationId xmlns:a16="http://schemas.microsoft.com/office/drawing/2014/main" id="{00000000-0008-0000-0F00-0000E7020000}"/>
            </a:ext>
          </a:extLst>
        </xdr:cNvPr>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755" name="【庁舎】&#10;有形固定資産減価償却率該当値テキスト">
          <a:extLst>
            <a:ext uri="{FF2B5EF4-FFF2-40B4-BE49-F238E27FC236}">
              <a16:creationId xmlns:a16="http://schemas.microsoft.com/office/drawing/2014/main" id="{00000000-0008-0000-0F00-0000F3020000}"/>
            </a:ext>
          </a:extLst>
        </xdr:cNvPr>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33020</xdr:rowOff>
    </xdr:from>
    <xdr:to>
      <xdr:col>81</xdr:col>
      <xdr:colOff>101600</xdr:colOff>
      <xdr:row>104</xdr:row>
      <xdr:rowOff>134620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5430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83820</xdr:rowOff>
    </xdr:from>
    <xdr:to>
      <xdr:col>85</xdr:col>
      <xdr:colOff>127000</xdr:colOff>
      <xdr:row>104</xdr:row>
      <xdr:rowOff>121920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5481300" y="17914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160655</xdr:rowOff>
    </xdr:from>
    <xdr:to>
      <xdr:col>76</xdr:col>
      <xdr:colOff>165100</xdr:colOff>
      <xdr:row>104</xdr:row>
      <xdr:rowOff>90805</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4541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40005</xdr:rowOff>
    </xdr:from>
    <xdr:to>
      <xdr:col>81</xdr:col>
      <xdr:colOff>50800</xdr:colOff>
      <xdr:row>104</xdr:row>
      <xdr:rowOff>83820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4592300" y="178708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130175</xdr:rowOff>
    </xdr:from>
    <xdr:to>
      <xdr:col>72</xdr:col>
      <xdr:colOff>38100</xdr:colOff>
      <xdr:row>104</xdr:row>
      <xdr:rowOff>60325</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3652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9525</xdr:rowOff>
    </xdr:from>
    <xdr:to>
      <xdr:col>76</xdr:col>
      <xdr:colOff>114300</xdr:colOff>
      <xdr:row>104</xdr:row>
      <xdr:rowOff>40005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3703300" y="178403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107314</xdr:rowOff>
    </xdr:from>
    <xdr:to>
      <xdr:col>67</xdr:col>
      <xdr:colOff>101600</xdr:colOff>
      <xdr:row>103</xdr:row>
      <xdr:rowOff>37464</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2763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158114</xdr:rowOff>
    </xdr:from>
    <xdr:to>
      <xdr:col>71</xdr:col>
      <xdr:colOff>177800</xdr:colOff>
      <xdr:row>104</xdr:row>
      <xdr:rowOff>9525</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814300" y="17646014"/>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764" name="n_1aveValue【庁舎】&#10;有形固定資産減価償却率">
          <a:extLst>
            <a:ext uri="{FF2B5EF4-FFF2-40B4-BE49-F238E27FC236}">
              <a16:creationId xmlns:a16="http://schemas.microsoft.com/office/drawing/2014/main" id="{00000000-0008-0000-0F00-0000FC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65" name="n_2aveValue【庁舎】&#10;有形固定資産減価償却率">
          <a:extLst>
            <a:ext uri="{FF2B5EF4-FFF2-40B4-BE49-F238E27FC236}">
              <a16:creationId xmlns:a16="http://schemas.microsoft.com/office/drawing/2014/main" id="{00000000-0008-0000-0F00-0000FD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766" name="n_3aveValue【庁舎】&#10;有形固定資産減価償却率">
          <a:extLst>
            <a:ext uri="{FF2B5EF4-FFF2-40B4-BE49-F238E27FC236}">
              <a16:creationId xmlns:a16="http://schemas.microsoft.com/office/drawing/2014/main" id="{00000000-0008-0000-0F00-0000FE020000}"/>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767" name="n_4aveValue【庁舎】&#10;有形固定資産減価償却率">
          <a:extLst>
            <a:ext uri="{FF2B5EF4-FFF2-40B4-BE49-F238E27FC236}">
              <a16:creationId xmlns:a16="http://schemas.microsoft.com/office/drawing/2014/main" id="{00000000-0008-0000-0F00-0000FF020000}"/>
            </a:ext>
          </a:extLst>
        </xdr:cNvPr>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125747</xdr:rowOff>
    </xdr:from>
    <xdr:ext cx="405111" cy="259045"/>
    <xdr:sp macro="" textlink="">
      <xdr:nvSpPr>
        <xdr:cNvPr id="768" name="n_1mainValue【庁舎】&#10;有形固定資産減価償却率">
          <a:extLst>
            <a:ext uri="{FF2B5EF4-FFF2-40B4-BE49-F238E27FC236}">
              <a16:creationId xmlns:a16="http://schemas.microsoft.com/office/drawing/2014/main" id="{00000000-0008-0000-0F00-000000030000}"/>
            </a:ext>
          </a:extLst>
        </xdr:cNvPr>
        <xdr:cNvSpPr txBox="1"/>
      </xdr:nvSpPr>
      <xdr:spPr>
        <a:xfrm>
          <a:off x="152660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81932</xdr:rowOff>
    </xdr:from>
    <xdr:ext cx="405111" cy="259045"/>
    <xdr:sp macro="" textlink="">
      <xdr:nvSpPr>
        <xdr:cNvPr id="769" name="n_2mainValue【庁舎】&#10;有形固定資産減価償却率">
          <a:extLst>
            <a:ext uri="{FF2B5EF4-FFF2-40B4-BE49-F238E27FC236}">
              <a16:creationId xmlns:a16="http://schemas.microsoft.com/office/drawing/2014/main" id="{00000000-0008-0000-0F00-000001030000}"/>
            </a:ext>
          </a:extLst>
        </xdr:cNvPr>
        <xdr:cNvSpPr txBox="1"/>
      </xdr:nvSpPr>
      <xdr:spPr>
        <a:xfrm>
          <a:off x="14389744" y="179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76852</xdr:rowOff>
    </xdr:from>
    <xdr:ext cx="405111" cy="259045"/>
    <xdr:sp macro="" textlink="">
      <xdr:nvSpPr>
        <xdr:cNvPr id="770" name="n_3mainValue【庁舎】&#10;有形固定資産減価償却率">
          <a:extLst>
            <a:ext uri="{FF2B5EF4-FFF2-40B4-BE49-F238E27FC236}">
              <a16:creationId xmlns:a16="http://schemas.microsoft.com/office/drawing/2014/main" id="{00000000-0008-0000-0F00-000002030000}"/>
            </a:ext>
          </a:extLst>
        </xdr:cNvPr>
        <xdr:cNvSpPr txBox="1"/>
      </xdr:nvSpPr>
      <xdr:spPr>
        <a:xfrm>
          <a:off x="13500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53991</xdr:rowOff>
    </xdr:from>
    <xdr:ext cx="405111" cy="259045"/>
    <xdr:sp macro="" textlink="">
      <xdr:nvSpPr>
        <xdr:cNvPr id="771" name="n_4mainValue【庁舎】&#10;有形固定資産減価償却率">
          <a:extLst>
            <a:ext uri="{FF2B5EF4-FFF2-40B4-BE49-F238E27FC236}">
              <a16:creationId xmlns:a16="http://schemas.microsoft.com/office/drawing/2014/main" id="{00000000-0008-0000-0F00-000003030000}"/>
            </a:ext>
          </a:extLst>
        </xdr:cNvPr>
        <xdr:cNvSpPr txBox="1"/>
      </xdr:nvSpPr>
      <xdr:spPr>
        <a:xfrm>
          <a:off x="12611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a:extLst>
            <a:ext uri="{FF2B5EF4-FFF2-40B4-BE49-F238E27FC236}">
              <a16:creationId xmlns:a16="http://schemas.microsoft.com/office/drawing/2014/main" id="{00000000-0008-0000-0F00-00001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796" name="【庁舎】&#10;一人当たり面積最小値テキスト">
          <a:extLst>
            <a:ext uri="{FF2B5EF4-FFF2-40B4-BE49-F238E27FC236}">
              <a16:creationId xmlns:a16="http://schemas.microsoft.com/office/drawing/2014/main" id="{00000000-0008-0000-0F00-00001C03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798" name="【庁舎】&#10;一人当たり面積最大値テキスト">
          <a:extLst>
            <a:ext uri="{FF2B5EF4-FFF2-40B4-BE49-F238E27FC236}">
              <a16:creationId xmlns:a16="http://schemas.microsoft.com/office/drawing/2014/main" id="{00000000-0008-0000-0F00-00001E03000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800" name="【庁舎】&#10;一人当たり面積平均値テキスト">
          <a:extLst>
            <a:ext uri="{FF2B5EF4-FFF2-40B4-BE49-F238E27FC236}">
              <a16:creationId xmlns:a16="http://schemas.microsoft.com/office/drawing/2014/main" id="{00000000-0008-0000-0F00-000020030000}"/>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127000</xdr:rowOff>
    </xdr:from>
    <xdr:to>
      <xdr:col>116</xdr:col>
      <xdr:colOff>114300</xdr:colOff>
      <xdr:row>106</xdr:row>
      <xdr:rowOff>57150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21107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105427</xdr:rowOff>
    </xdr:from>
    <xdr:ext cx="469744" cy="259045"/>
    <xdr:sp macro="" textlink="">
      <xdr:nvSpPr>
        <xdr:cNvPr id="812" name="【庁舎】&#10;一人当たり面積該当値テキスト">
          <a:extLst>
            <a:ext uri="{FF2B5EF4-FFF2-40B4-BE49-F238E27FC236}">
              <a16:creationId xmlns:a16="http://schemas.microsoft.com/office/drawing/2014/main" id="{00000000-0008-0000-0F00-00002C030000}"/>
            </a:ext>
          </a:extLst>
        </xdr:cNvPr>
        <xdr:cNvSpPr txBox="1"/>
      </xdr:nvSpPr>
      <xdr:spPr>
        <a:xfrm>
          <a:off x="22199600"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123189</xdr:rowOff>
    </xdr:from>
    <xdr:to>
      <xdr:col>112</xdr:col>
      <xdr:colOff>38100</xdr:colOff>
      <xdr:row>106</xdr:row>
      <xdr:rowOff>53339</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1272500" y="181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2539</xdr:rowOff>
    </xdr:from>
    <xdr:to>
      <xdr:col>116</xdr:col>
      <xdr:colOff>63500</xdr:colOff>
      <xdr:row>106</xdr:row>
      <xdr:rowOff>6350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1323300" y="181762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125730</xdr:rowOff>
    </xdr:from>
    <xdr:to>
      <xdr:col>107</xdr:col>
      <xdr:colOff>101600</xdr:colOff>
      <xdr:row>106</xdr:row>
      <xdr:rowOff>55880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03835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2539</xdr:rowOff>
    </xdr:from>
    <xdr:to>
      <xdr:col>111</xdr:col>
      <xdr:colOff>177800</xdr:colOff>
      <xdr:row>106</xdr:row>
      <xdr:rowOff>5080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0434300" y="181762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125730</xdr:rowOff>
    </xdr:from>
    <xdr:to>
      <xdr:col>102</xdr:col>
      <xdr:colOff>165100</xdr:colOff>
      <xdr:row>106</xdr:row>
      <xdr:rowOff>55880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94945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5080</xdr:rowOff>
    </xdr:from>
    <xdr:to>
      <xdr:col>107</xdr:col>
      <xdr:colOff>50800</xdr:colOff>
      <xdr:row>106</xdr:row>
      <xdr:rowOff>5080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9545300" y="1817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121920</xdr:rowOff>
    </xdr:from>
    <xdr:to>
      <xdr:col>98</xdr:col>
      <xdr:colOff>38100</xdr:colOff>
      <xdr:row>106</xdr:row>
      <xdr:rowOff>52070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8605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1270</xdr:rowOff>
    </xdr:from>
    <xdr:to>
      <xdr:col>102</xdr:col>
      <xdr:colOff>114300</xdr:colOff>
      <xdr:row>106</xdr:row>
      <xdr:rowOff>5080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656300" y="18174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821" name="n_1aveValue【庁舎】&#10;一人当たり面積">
          <a:extLst>
            <a:ext uri="{FF2B5EF4-FFF2-40B4-BE49-F238E27FC236}">
              <a16:creationId xmlns:a16="http://schemas.microsoft.com/office/drawing/2014/main" id="{00000000-0008-0000-0F00-00003503000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22" name="n_2aveValue【庁舎】&#10;一人当たり面積">
          <a:extLst>
            <a:ext uri="{FF2B5EF4-FFF2-40B4-BE49-F238E27FC236}">
              <a16:creationId xmlns:a16="http://schemas.microsoft.com/office/drawing/2014/main" id="{00000000-0008-0000-0F00-000036030000}"/>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23" name="n_3aveValue【庁舎】&#10;一人当たり面積">
          <a:extLst>
            <a:ext uri="{FF2B5EF4-FFF2-40B4-BE49-F238E27FC236}">
              <a16:creationId xmlns:a16="http://schemas.microsoft.com/office/drawing/2014/main" id="{00000000-0008-0000-0F00-00003703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24" name="n_4aveValue【庁舎】&#10;一人当たり面積">
          <a:extLst>
            <a:ext uri="{FF2B5EF4-FFF2-40B4-BE49-F238E27FC236}">
              <a16:creationId xmlns:a16="http://schemas.microsoft.com/office/drawing/2014/main" id="{00000000-0008-0000-0F00-000038030000}"/>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44466</xdr:rowOff>
    </xdr:from>
    <xdr:ext cx="469744" cy="259045"/>
    <xdr:sp macro="" textlink="">
      <xdr:nvSpPr>
        <xdr:cNvPr id="825" name="n_1mainValue【庁舎】&#10;一人当たり面積">
          <a:extLst>
            <a:ext uri="{FF2B5EF4-FFF2-40B4-BE49-F238E27FC236}">
              <a16:creationId xmlns:a16="http://schemas.microsoft.com/office/drawing/2014/main" id="{00000000-0008-0000-0F00-000039030000}"/>
            </a:ext>
          </a:extLst>
        </xdr:cNvPr>
        <xdr:cNvSpPr txBox="1"/>
      </xdr:nvSpPr>
      <xdr:spPr>
        <a:xfrm>
          <a:off x="210757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47007</xdr:rowOff>
    </xdr:from>
    <xdr:ext cx="469744" cy="259045"/>
    <xdr:sp macro="" textlink="">
      <xdr:nvSpPr>
        <xdr:cNvPr id="826" name="n_2mainValue【庁舎】&#10;一人当たり面積">
          <a:extLst>
            <a:ext uri="{FF2B5EF4-FFF2-40B4-BE49-F238E27FC236}">
              <a16:creationId xmlns:a16="http://schemas.microsoft.com/office/drawing/2014/main" id="{00000000-0008-0000-0F00-00003A030000}"/>
            </a:ext>
          </a:extLst>
        </xdr:cNvPr>
        <xdr:cNvSpPr txBox="1"/>
      </xdr:nvSpPr>
      <xdr:spPr>
        <a:xfrm>
          <a:off x="20199427" y="182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47007</xdr:rowOff>
    </xdr:from>
    <xdr:ext cx="469744" cy="259045"/>
    <xdr:sp macro="" textlink="">
      <xdr:nvSpPr>
        <xdr:cNvPr id="827" name="n_3mainValue【庁舎】&#10;一人当たり面積">
          <a:extLst>
            <a:ext uri="{FF2B5EF4-FFF2-40B4-BE49-F238E27FC236}">
              <a16:creationId xmlns:a16="http://schemas.microsoft.com/office/drawing/2014/main" id="{00000000-0008-0000-0F00-00003B030000}"/>
            </a:ext>
          </a:extLst>
        </xdr:cNvPr>
        <xdr:cNvSpPr txBox="1"/>
      </xdr:nvSpPr>
      <xdr:spPr>
        <a:xfrm>
          <a:off x="19310427" y="182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43197</xdr:rowOff>
    </xdr:from>
    <xdr:ext cx="469744" cy="259045"/>
    <xdr:sp macro="" textlink="">
      <xdr:nvSpPr>
        <xdr:cNvPr id="828" name="n_4mainValue【庁舎】&#10;一人当たり面積">
          <a:extLst>
            <a:ext uri="{FF2B5EF4-FFF2-40B4-BE49-F238E27FC236}">
              <a16:creationId xmlns:a16="http://schemas.microsoft.com/office/drawing/2014/main" id="{00000000-0008-0000-0F00-00003C030000}"/>
            </a:ext>
          </a:extLst>
        </xdr:cNvPr>
        <xdr:cNvSpPr txBox="1"/>
      </xdr:nvSpPr>
      <xdr:spPr>
        <a:xfrm>
          <a:off x="18421427"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体育館・プールや図書館、福祉施設においては、有形固定資産減価償却率が類似団体平均と比較しても大幅に高くなっているため、公共施設等個別施設計画や長寿命化計画に基づく老朽化対策が必要である。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9,620
9,552
12.80
12,467,401
12,184,275
214,656
2,540,316
3,174,403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町北部にある工業地域や町中央部にある商業地域などの税収により、類似団体平均より０．２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ポイント上回る０．６</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類似団体平均は０．</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ポイント程度で推移しているのに対して０．６</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ポイント程度で推移している。</a:t>
          </a:r>
          <a:endParaRPr lang="ja-JP" altLang="ja-JP" sz="1400">
            <a:effectLst/>
          </a:endParaRPr>
        </a:p>
        <a:p>
          <a:r>
            <a:rPr kumimoji="1" lang="ja-JP" altLang="ja-JP" sz="1100">
              <a:solidFill>
                <a:schemeClr val="dk1"/>
              </a:solidFill>
              <a:effectLst/>
              <a:latin typeface="+mn-lt"/>
              <a:ea typeface="+mn-ea"/>
              <a:cs typeface="+mn-cs"/>
            </a:rPr>
            <a:t>基準財政需要額、基準財政収入額とも近年はほぼ横ばいである。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104926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228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104926</xdr:rowOff>
    </xdr:from>
    <xdr:to>
      <xdr:col>19</xdr:col>
      <xdr:colOff>133350</xdr:colOff>
      <xdr:row>41</xdr:row>
      <xdr:rowOff>127907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343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127907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54126</xdr:rowOff>
    </xdr:from>
    <xdr:to>
      <xdr:col>19</xdr:col>
      <xdr:colOff>184150</xdr:colOff>
      <xdr:row>41</xdr:row>
      <xdr:rowOff>155726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年度は町税、普通交付税、臨時財政対策の全てが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収となり、経常一般財源が大きく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したため、経常収支比率が</a:t>
          </a:r>
          <a:r>
            <a:rPr kumimoji="1" lang="ja-JP" altLang="en-US" sz="1100">
              <a:solidFill>
                <a:schemeClr val="dk1"/>
              </a:solidFill>
              <a:effectLst/>
              <a:latin typeface="+mn-lt"/>
              <a:ea typeface="+mn-ea"/>
              <a:cs typeface="+mn-cs"/>
            </a:rPr>
            <a:t>良</a:t>
          </a:r>
          <a:r>
            <a:rPr kumimoji="1" lang="ja-JP" altLang="ja-JP" sz="1100">
              <a:solidFill>
                <a:schemeClr val="dk1"/>
              </a:solidFill>
              <a:effectLst/>
              <a:latin typeface="+mn-lt"/>
              <a:ea typeface="+mn-ea"/>
              <a:cs typeface="+mn-cs"/>
            </a:rPr>
            <a:t>化</a:t>
          </a:r>
          <a:r>
            <a:rPr kumimoji="1" lang="ja-JP" altLang="en-US"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下回ったが</a:t>
          </a:r>
          <a:r>
            <a:rPr kumimoji="1" lang="ja-JP" altLang="ja-JP" sz="1100">
              <a:solidFill>
                <a:schemeClr val="dk1"/>
              </a:solidFill>
              <a:effectLst/>
              <a:latin typeface="+mn-lt"/>
              <a:ea typeface="+mn-ea"/>
              <a:cs typeface="+mn-cs"/>
            </a:rPr>
            <a:t>、扶助費、物件費、補助費等が年々増加傾向にあるため、</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経常経費の削減</a:t>
          </a:r>
          <a:r>
            <a:rPr kumimoji="1" lang="ja-JP" altLang="en-US" sz="1100">
              <a:solidFill>
                <a:schemeClr val="dk1"/>
              </a:solidFill>
              <a:effectLst/>
              <a:latin typeface="+mn-lt"/>
              <a:ea typeface="+mn-ea"/>
              <a:cs typeface="+mn-cs"/>
            </a:rPr>
            <a:t>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64</xdr:row>
      <xdr:rowOff>160020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7715"/>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64</xdr:row>
      <xdr:rowOff>160020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6282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64</xdr:row>
      <xdr:rowOff>147955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62827"/>
          <a:ext cx="889000" cy="3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64</xdr:row>
      <xdr:rowOff>147955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82935"/>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82127</xdr:rowOff>
    </xdr:from>
    <xdr:to>
      <xdr:col>15</xdr:col>
      <xdr:colOff>133350</xdr:colOff>
      <xdr:row>63</xdr:row>
      <xdr:rowOff>12277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近年、類似団体内で最も少ない決算額となっていたが、平成２７年度より物件費が大きく増加しているため、</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を上回った。</a:t>
          </a:r>
          <a:endParaRPr lang="ja-JP" altLang="ja-JP" sz="1400">
            <a:effectLst/>
          </a:endParaRPr>
        </a:p>
        <a:p>
          <a:r>
            <a:rPr kumimoji="1" lang="ja-JP" altLang="ja-JP" sz="1100">
              <a:solidFill>
                <a:schemeClr val="dk1"/>
              </a:solidFill>
              <a:effectLst/>
              <a:latin typeface="+mn-lt"/>
              <a:ea typeface="+mn-ea"/>
              <a:cs typeface="+mn-cs"/>
            </a:rPr>
            <a:t>また、職員数の増により、人件費が増加傾向にある。</a:t>
          </a:r>
          <a:endParaRPr lang="ja-JP" altLang="ja-JP" sz="1400">
            <a:effectLst/>
          </a:endParaRPr>
        </a:p>
        <a:p>
          <a:r>
            <a:rPr kumimoji="1" lang="ja-JP" altLang="ja-JP" sz="1100">
              <a:solidFill>
                <a:schemeClr val="dk1"/>
              </a:solidFill>
              <a:effectLst/>
              <a:latin typeface="+mn-lt"/>
              <a:ea typeface="+mn-ea"/>
              <a:cs typeface="+mn-cs"/>
            </a:rPr>
            <a:t>他方で一部事務組合において塵芥処理業務や消防業務等を行っているため、人件費を押し下げる要因となっている。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58675</xdr:rowOff>
    </xdr:from>
    <xdr:to>
      <xdr:col>23</xdr:col>
      <xdr:colOff>133350</xdr:colOff>
      <xdr:row>83</xdr:row>
      <xdr:rowOff>147952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289025"/>
          <a:ext cx="838200" cy="8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106412</xdr:rowOff>
    </xdr:from>
    <xdr:to>
      <xdr:col>19</xdr:col>
      <xdr:colOff>133350</xdr:colOff>
      <xdr:row>83</xdr:row>
      <xdr:rowOff>147952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36762"/>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101577</xdr:rowOff>
    </xdr:from>
    <xdr:to>
      <xdr:col>15</xdr:col>
      <xdr:colOff>82550</xdr:colOff>
      <xdr:row>83</xdr:row>
      <xdr:rowOff>106412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60477"/>
          <a:ext cx="889000" cy="17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93704</xdr:rowOff>
    </xdr:from>
    <xdr:to>
      <xdr:col>11</xdr:col>
      <xdr:colOff>31750</xdr:colOff>
      <xdr:row>82</xdr:row>
      <xdr:rowOff>101577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1154"/>
          <a:ext cx="889000" cy="1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7875</xdr:rowOff>
    </xdr:from>
    <xdr:to>
      <xdr:col>23</xdr:col>
      <xdr:colOff>184150</xdr:colOff>
      <xdr:row>83</xdr:row>
      <xdr:rowOff>109475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24402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8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97152</xdr:rowOff>
    </xdr:from>
    <xdr:to>
      <xdr:col>19</xdr:col>
      <xdr:colOff>184150</xdr:colOff>
      <xdr:row>84</xdr:row>
      <xdr:rowOff>27302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12079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13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55612</xdr:rowOff>
    </xdr:from>
    <xdr:to>
      <xdr:col>15</xdr:col>
      <xdr:colOff>133350</xdr:colOff>
      <xdr:row>83</xdr:row>
      <xdr:rowOff>157212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8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167389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50777</xdr:rowOff>
    </xdr:from>
    <xdr:to>
      <xdr:col>11</xdr:col>
      <xdr:colOff>82550</xdr:colOff>
      <xdr:row>82</xdr:row>
      <xdr:rowOff>152377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0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162554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42904</xdr:rowOff>
    </xdr:from>
    <xdr:to>
      <xdr:col>7</xdr:col>
      <xdr:colOff>31750</xdr:colOff>
      <xdr:row>81</xdr:row>
      <xdr:rowOff>144504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154681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9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とほぼ同じになっているが、</a:t>
          </a:r>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169636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739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170543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428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136071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これまで保育所及び給食業務の民間委託による職員の配置換えに伴い、新規採用者数を退職者数の一部補充に留め職員数を減らし続けたことで類似団体内順位が１位となっていた。</a:t>
          </a:r>
          <a:endParaRPr lang="ja-JP" altLang="ja-JP" sz="1400">
            <a:effectLst/>
          </a:endParaRPr>
        </a:p>
        <a:p>
          <a:r>
            <a:rPr kumimoji="1" lang="ja-JP" altLang="ja-JP" sz="1100">
              <a:solidFill>
                <a:schemeClr val="dk1"/>
              </a:solidFill>
              <a:effectLst/>
              <a:latin typeface="+mn-lt"/>
              <a:ea typeface="+mn-ea"/>
              <a:cs typeface="+mn-cs"/>
            </a:rPr>
            <a:t>近年は権限移譲や地方創生などで新たな事業が増えており、退職者数を勘案し計画的に職員採用を行っている。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150199</xdr:rowOff>
    </xdr:from>
    <xdr:to>
      <xdr:col>81</xdr:col>
      <xdr:colOff>44450</xdr:colOff>
      <xdr:row>60</xdr:row>
      <xdr:rowOff>8509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265749"/>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151807</xdr:rowOff>
    </xdr:from>
    <xdr:to>
      <xdr:col>77</xdr:col>
      <xdr:colOff>44450</xdr:colOff>
      <xdr:row>60</xdr:row>
      <xdr:rowOff>8509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26735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101939</xdr:rowOff>
    </xdr:from>
    <xdr:to>
      <xdr:col>72</xdr:col>
      <xdr:colOff>203200</xdr:colOff>
      <xdr:row>59</xdr:row>
      <xdr:rowOff>151807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17489"/>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39201</xdr:rowOff>
    </xdr:from>
    <xdr:to>
      <xdr:col>68</xdr:col>
      <xdr:colOff>152400</xdr:colOff>
      <xdr:row>59</xdr:row>
      <xdr:rowOff>101939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5475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99399</xdr:rowOff>
    </xdr:from>
    <xdr:to>
      <xdr:col>81</xdr:col>
      <xdr:colOff>95250</xdr:colOff>
      <xdr:row>60</xdr:row>
      <xdr:rowOff>29549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20676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3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129159</xdr:rowOff>
    </xdr:from>
    <xdr:to>
      <xdr:col>77</xdr:col>
      <xdr:colOff>95250</xdr:colOff>
      <xdr:row>60</xdr:row>
      <xdr:rowOff>59309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69486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1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101007</xdr:rowOff>
    </xdr:from>
    <xdr:to>
      <xdr:col>73</xdr:col>
      <xdr:colOff>44450</xdr:colOff>
      <xdr:row>60</xdr:row>
      <xdr:rowOff>31157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41334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9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51139</xdr:rowOff>
    </xdr:from>
    <xdr:to>
      <xdr:col>68</xdr:col>
      <xdr:colOff>203200</xdr:colOff>
      <xdr:row>59</xdr:row>
      <xdr:rowOff>152739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162916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3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159851</xdr:rowOff>
    </xdr:from>
    <xdr:to>
      <xdr:col>64</xdr:col>
      <xdr:colOff>152400</xdr:colOff>
      <xdr:row>59</xdr:row>
      <xdr:rowOff>90001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100178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平成２０年度に２３．７％と極めて高い比率となったが、年々低減しており、平成２６年度決算時点で１８％を下回った。</a:t>
          </a:r>
          <a:endParaRPr lang="ja-JP" altLang="ja-JP" sz="1400">
            <a:effectLst/>
          </a:endParaRPr>
        </a:p>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年度も引き続き比率は低減しているが、類似団体平均、全国平均及び佐賀県平均を大きく上回っている。</a:t>
          </a:r>
          <a:endParaRPr lang="ja-JP" altLang="ja-JP" sz="1400">
            <a:effectLst/>
          </a:endParaRPr>
        </a:p>
        <a:p>
          <a:r>
            <a:rPr kumimoji="1" lang="ja-JP" altLang="ja-JP" sz="1100">
              <a:solidFill>
                <a:schemeClr val="dk1"/>
              </a:solidFill>
              <a:effectLst/>
              <a:latin typeface="+mn-lt"/>
              <a:ea typeface="+mn-ea"/>
              <a:cs typeface="+mn-cs"/>
            </a:rPr>
            <a:t>毎年の起債償還額が大きいことが比率の高い一番の要因となっている。</a:t>
          </a:r>
          <a:endParaRPr lang="ja-JP" altLang="ja-JP" sz="1400">
            <a:effectLst/>
          </a:endParaRPr>
        </a:p>
        <a:p>
          <a:r>
            <a:rPr kumimoji="1" lang="ja-JP" altLang="ja-JP" sz="1100">
              <a:solidFill>
                <a:schemeClr val="dk1"/>
              </a:solidFill>
              <a:effectLst/>
              <a:latin typeface="+mn-lt"/>
              <a:ea typeface="+mn-ea"/>
              <a:cs typeface="+mn-cs"/>
            </a:rPr>
            <a:t>今後も起債に過度に依存しない事業計画のもと比率の低減に努める。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17356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58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73660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138006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745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46990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389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平成１９年度より比率は順調に低減し、平成２７年度決算時点において０％を下回り、引き続き</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年度決算時点においても算定なしとなった。</a:t>
          </a:r>
          <a:endParaRPr lang="ja-JP" altLang="ja-JP" sz="1400">
            <a:effectLst/>
          </a:endParaRPr>
        </a:p>
        <a:p>
          <a:r>
            <a:rPr kumimoji="1" lang="ja-JP" altLang="ja-JP" sz="1100">
              <a:solidFill>
                <a:schemeClr val="dk1"/>
              </a:solidFill>
              <a:effectLst/>
              <a:latin typeface="+mn-lt"/>
              <a:ea typeface="+mn-ea"/>
              <a:cs typeface="+mn-cs"/>
            </a:rPr>
            <a:t>充当可能基金が大幅に増えたことと、起債の抑制による着実な地方債現在高の減少が要因であり、今後も将来負担比率が上昇しないような健全な財政運営を行っていく。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9,620
9,552
12.80
12,467,401
12,184,275
214,656
2,540,316
3,174,403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これまで類似団体平均を下回っていたが、計画的な職員採用のもと、職員数の増加に伴い類似団体平均とほぼ同じとなった。　</a:t>
          </a:r>
          <a:endParaRPr lang="ja-JP" altLang="ja-JP" sz="1400">
            <a:effectLst/>
          </a:endParaRPr>
        </a:p>
        <a:p>
          <a:r>
            <a:rPr kumimoji="1" lang="ja-JP" altLang="ja-JP" sz="1100">
              <a:solidFill>
                <a:schemeClr val="dk1"/>
              </a:solidFill>
              <a:effectLst/>
              <a:latin typeface="+mn-lt"/>
              <a:ea typeface="+mn-ea"/>
              <a:cs typeface="+mn-cs"/>
            </a:rPr>
            <a:t>職員の定数条例に達したため、人件費自体はこれから定期昇給等による自然増のみであり、人員増に伴う大幅な増加はないと考えられる。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74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０</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６</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減少</a:t>
          </a:r>
          <a:r>
            <a:rPr kumimoji="1" lang="ja-JP" altLang="ja-JP" sz="1200" b="0" i="0" u="none" strike="noStrike" kern="0" cap="none" spc="0" normalizeH="0" baseline="0" noProof="0">
              <a:ln>
                <a:noFill/>
              </a:ln>
              <a:solidFill>
                <a:prstClr val="black"/>
              </a:solidFill>
              <a:effectLst/>
              <a:uLnTx/>
              <a:uFillTx/>
              <a:latin typeface="+mn-lt"/>
              <a:ea typeface="+mn-ea"/>
              <a:cs typeface="+mn-cs"/>
            </a:rPr>
            <a:t>し</a:t>
          </a:r>
          <a:r>
            <a:rPr kumimoji="1" lang="ja-JP" altLang="en-US" sz="1200" b="0" i="0" u="none" strike="noStrike" kern="0" cap="none" spc="0" normalizeH="0" baseline="0" noProof="0">
              <a:ln>
                <a:noFill/>
              </a:ln>
              <a:solidFill>
                <a:prstClr val="black"/>
              </a:solidFill>
              <a:effectLst/>
              <a:uLnTx/>
              <a:uFillTx/>
              <a:latin typeface="+mn-lt"/>
              <a:ea typeface="+mn-ea"/>
              <a:cs typeface="+mn-cs"/>
            </a:rPr>
            <a:t>たが</a:t>
          </a: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200" b="0" i="0" u="none" strike="noStrike" kern="0" cap="none" spc="0" normalizeH="0" baseline="0" noProof="0">
              <a:ln>
                <a:noFill/>
              </a:ln>
              <a:solidFill>
                <a:prstClr val="black"/>
              </a:solidFill>
              <a:effectLst/>
              <a:uLnTx/>
              <a:uFillTx/>
              <a:latin typeface="+mn-lt"/>
              <a:ea typeface="+mn-ea"/>
              <a:cs typeface="+mn-cs"/>
            </a:rPr>
            <a:t>を</a:t>
          </a:r>
          <a:r>
            <a:rPr kumimoji="1" lang="ja-JP" altLang="ja-JP" sz="1200" b="0" i="0" u="none" strike="noStrike" kern="0" cap="none" spc="0" normalizeH="0" baseline="0" noProof="0">
              <a:ln>
                <a:noFill/>
              </a:ln>
              <a:solidFill>
                <a:prstClr val="black"/>
              </a:solidFill>
              <a:effectLst/>
              <a:uLnTx/>
              <a:uFillTx/>
              <a:latin typeface="+mn-lt"/>
              <a:ea typeface="+mn-ea"/>
              <a:cs typeface="+mn-cs"/>
            </a:rPr>
            <a:t>４．</a:t>
          </a:r>
          <a:r>
            <a:rPr kumimoji="1" lang="ja-JP" altLang="en-US" sz="1200" b="0" i="0" u="none" strike="noStrike" kern="0" cap="none" spc="0" normalizeH="0" baseline="0" noProof="0">
              <a:ln>
                <a:noFill/>
              </a:ln>
              <a:solidFill>
                <a:prstClr val="black"/>
              </a:solidFill>
              <a:effectLst/>
              <a:uLnTx/>
              <a:uFillTx/>
              <a:latin typeface="+mn-lt"/>
              <a:ea typeface="+mn-ea"/>
              <a:cs typeface="+mn-cs"/>
            </a:rPr>
            <a:t>９</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近年委託業務に係る経費が年々増加している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ため</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今後</a:t>
          </a:r>
          <a:r>
            <a:rPr kumimoji="1" lang="ja-JP" altLang="ja-JP" sz="1200" b="0" i="0" u="none" strike="noStrike" kern="0" cap="none" spc="0" normalizeH="0" baseline="0" noProof="0">
              <a:ln>
                <a:noFill/>
              </a:ln>
              <a:solidFill>
                <a:prstClr val="black"/>
              </a:solidFill>
              <a:effectLst/>
              <a:uLnTx/>
              <a:uFillTx/>
              <a:latin typeface="+mn-lt"/>
              <a:ea typeface="+mn-ea"/>
              <a:cs typeface="+mn-cs"/>
            </a:rPr>
            <a:t>比率が増加していくことも想定されるため、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過大にならないよう精査を行っていくことが必要である。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xdr:rowOff>
    </xdr:from>
    <xdr:to>
      <xdr:col>82</xdr:col>
      <xdr:colOff>107950</xdr:colOff>
      <xdr:row>14</xdr:row>
      <xdr:rowOff>35560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015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1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75565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130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xdr:rowOff>
    </xdr:from>
    <xdr:to>
      <xdr:col>69</xdr:col>
      <xdr:colOff>92075</xdr:colOff>
      <xdr:row>14</xdr:row>
      <xdr:rowOff>75565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4015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121920</xdr:rowOff>
    </xdr:from>
    <xdr:to>
      <xdr:col>82</xdr:col>
      <xdr:colOff>158750</xdr:colOff>
      <xdr:row>14</xdr:row>
      <xdr:rowOff>52070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138447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19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24765</xdr:rowOff>
    </xdr:from>
    <xdr:to>
      <xdr:col>69</xdr:col>
      <xdr:colOff>142875</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121920</xdr:rowOff>
    </xdr:from>
    <xdr:to>
      <xdr:col>65</xdr:col>
      <xdr:colOff>53975</xdr:colOff>
      <xdr:row>14</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ポイント上回った。今後も社会保障経費は増加していく見込みである。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744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581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56</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7441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昨年度から</a:t>
          </a:r>
          <a:r>
            <a:rPr kumimoji="1" lang="ja-JP" altLang="en-US" sz="1200" b="0" i="0" u="none" strike="noStrike" kern="0" cap="none" spc="0" normalizeH="0" baseline="0" noProof="0">
              <a:ln>
                <a:noFill/>
              </a:ln>
              <a:solidFill>
                <a:prstClr val="black"/>
              </a:solidFill>
              <a:effectLst/>
              <a:uLnTx/>
              <a:uFillTx/>
              <a:latin typeface="+mn-lt"/>
              <a:ea typeface="+mn-ea"/>
              <a:cs typeface="+mn-cs"/>
            </a:rPr>
            <a:t>０</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３</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８</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４</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と大幅に</a:t>
          </a:r>
          <a:r>
            <a:rPr kumimoji="1" lang="ja-JP" altLang="ja-JP" sz="1200" b="0" i="0" u="none" strike="noStrike" kern="0" cap="none" spc="0" normalizeH="0" baseline="0" noProof="0">
              <a:ln>
                <a:noFill/>
              </a:ln>
              <a:solidFill>
                <a:prstClr val="black"/>
              </a:solidFill>
              <a:effectLst/>
              <a:uLnTx/>
              <a:uFillTx/>
              <a:latin typeface="+mn-lt"/>
              <a:ea typeface="+mn-ea"/>
              <a:cs typeface="+mn-cs"/>
            </a:rPr>
            <a:t>上回っている。要因は特別会計等への繰出金が大きいことにある。特に下水道（農業集落排水）事業については毎年度２億円以上の繰出を行っている。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また、その他の特別会計への繰出金も</a:t>
          </a:r>
          <a:r>
            <a:rPr kumimoji="1" lang="ja-JP" altLang="en-US" sz="1200" b="0" i="0" u="none" strike="noStrike" kern="0" cap="none" spc="0" normalizeH="0" baseline="0" noProof="0">
              <a:ln>
                <a:noFill/>
              </a:ln>
              <a:solidFill>
                <a:prstClr val="black"/>
              </a:solidFill>
              <a:effectLst/>
              <a:uLnTx/>
              <a:uFillTx/>
              <a:latin typeface="+mn-lt"/>
              <a:ea typeface="+mn-ea"/>
              <a:cs typeface="+mn-cs"/>
            </a:rPr>
            <a:t>高止まりしている</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60706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101625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46990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113284</xdr:rowOff>
    </xdr:from>
    <xdr:to>
      <xdr:col>69</xdr:col>
      <xdr:colOff>92075</xdr:colOff>
      <xdr:row>59</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100573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9906</xdr:rowOff>
    </xdr:from>
    <xdr:to>
      <xdr:col>82</xdr:col>
      <xdr:colOff>158750</xdr:colOff>
      <xdr:row>59</xdr:row>
      <xdr:rowOff>111506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1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89933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1003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62484</xdr:rowOff>
    </xdr:from>
    <xdr:to>
      <xdr:col>65</xdr:col>
      <xdr:colOff>53975</xdr:colOff>
      <xdr:row>58</xdr:row>
      <xdr:rowOff>164084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148861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０</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７</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ポイント上回っている。要因は塵芥処理業務や消防業務等を一部事務組合で行っており、補助費等として歳出しているためである。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また、各種団体等への補助額も徐々に増加しているため、</a:t>
          </a:r>
          <a:r>
            <a:rPr kumimoji="1" lang="ja-JP" altLang="en-US" sz="1200" b="0" i="0" u="none" strike="noStrike" kern="0" cap="none" spc="0" normalizeH="0" baseline="0" noProof="0">
              <a:ln>
                <a:noFill/>
              </a:ln>
              <a:solidFill>
                <a:prstClr val="black"/>
              </a:solidFill>
              <a:effectLst/>
              <a:uLnTx/>
              <a:uFillTx/>
              <a:latin typeface="+mn-lt"/>
              <a:ea typeface="+mn-ea"/>
              <a:cs typeface="+mn-cs"/>
            </a:rPr>
            <a:t>精査を行っていく</a:t>
          </a:r>
          <a:r>
            <a:rPr kumimoji="1" lang="ja-JP" altLang="ja-JP" sz="1200" b="0" i="0" u="none" strike="noStrike" kern="0" cap="none" spc="0" normalizeH="0" baseline="0" noProof="0">
              <a:ln>
                <a:noFill/>
              </a:ln>
              <a:solidFill>
                <a:prstClr val="black"/>
              </a:solidFill>
              <a:effectLst/>
              <a:uLnTx/>
              <a:uFillTx/>
              <a:latin typeface="+mn-lt"/>
              <a:ea typeface="+mn-ea"/>
              <a:cs typeface="+mn-cs"/>
            </a:rPr>
            <a:t>必要がある。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38</xdr:row>
      <xdr:rowOff>44704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4637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44704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163576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5232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163576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5780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公債費償還額のピークは越えているため、徐々に低減していく見込みである。</a:t>
          </a:r>
          <a:endParaRPr lang="ja-JP" altLang="ja-JP" sz="1400">
            <a:effectLst/>
          </a:endParaRPr>
        </a:p>
        <a:p>
          <a:r>
            <a:rPr kumimoji="1" lang="ja-JP" altLang="ja-JP" sz="1100">
              <a:solidFill>
                <a:schemeClr val="dk1"/>
              </a:solidFill>
              <a:effectLst/>
              <a:latin typeface="+mn-lt"/>
              <a:ea typeface="+mn-ea"/>
              <a:cs typeface="+mn-cs"/>
            </a:rPr>
            <a:t>今後も計画的な起債発行を行い、起債償還が財政状況を圧迫しないよう努める。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165100</xdr:rowOff>
    </xdr:from>
    <xdr:to>
      <xdr:col>24</xdr:col>
      <xdr:colOff>25400</xdr:colOff>
      <xdr:row>76</xdr:row>
      <xdr:rowOff>50800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02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50800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35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66039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92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114300</xdr:rowOff>
    </xdr:from>
    <xdr:to>
      <xdr:col>24</xdr:col>
      <xdr:colOff>76200</xdr:colOff>
      <xdr:row>76</xdr:row>
      <xdr:rowOff>44450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130827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昨年度より</a:t>
          </a:r>
          <a:r>
            <a:rPr kumimoji="1" lang="ja-JP" altLang="en-US" sz="1200" b="0" i="0" u="none" strike="noStrike" kern="0" cap="none" spc="0" normalizeH="0" baseline="0" noProof="0">
              <a:ln>
                <a:noFill/>
              </a:ln>
              <a:solidFill>
                <a:prstClr val="black"/>
              </a:solidFill>
              <a:effectLst/>
              <a:uLnTx/>
              <a:uFillTx/>
              <a:latin typeface="+mn-lt"/>
              <a:ea typeface="+mn-ea"/>
              <a:cs typeface="+mn-cs"/>
            </a:rPr>
            <a:t>３</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６</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mn-ea"/>
              <a:cs typeface="+mn-cs"/>
            </a:rPr>
            <a:t>減少</a:t>
          </a:r>
          <a:r>
            <a:rPr kumimoji="1" lang="ja-JP" altLang="ja-JP" sz="1200" b="0" i="0" u="none" strike="noStrike" kern="0" cap="none" spc="0" normalizeH="0" baseline="0" noProof="0">
              <a:ln>
                <a:noFill/>
              </a:ln>
              <a:solidFill>
                <a:prstClr val="black"/>
              </a:solidFill>
              <a:effectLst/>
              <a:uLnTx/>
              <a:uFillTx/>
              <a:latin typeface="+mn-lt"/>
              <a:ea typeface="+mn-ea"/>
              <a:cs typeface="+mn-cs"/>
            </a:rPr>
            <a:t>し、類似団体平均を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４</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８</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特にその他経費や</a:t>
          </a:r>
          <a:r>
            <a:rPr kumimoji="1" lang="ja-JP" altLang="ja-JP" sz="1200" b="0" i="0" u="none" strike="noStrike" kern="0" cap="none" spc="0" normalizeH="0" baseline="0" noProof="0">
              <a:ln>
                <a:noFill/>
              </a:ln>
              <a:solidFill>
                <a:prstClr val="black"/>
              </a:solidFill>
              <a:effectLst/>
              <a:uLnTx/>
              <a:uFillTx/>
              <a:latin typeface="+mn-lt"/>
              <a:ea typeface="+mn-ea"/>
              <a:cs typeface="+mn-cs"/>
            </a:rPr>
            <a:t>補助費等が類似団体と比較しても上回って</a:t>
          </a:r>
          <a:r>
            <a:rPr kumimoji="1" lang="ja-JP" altLang="en-US" sz="1200" b="0" i="0" u="none" strike="noStrike" kern="0" cap="none" spc="0" normalizeH="0" baseline="0" noProof="0">
              <a:ln>
                <a:noFill/>
              </a:ln>
              <a:solidFill>
                <a:prstClr val="black"/>
              </a:solidFill>
              <a:effectLst/>
              <a:uLnTx/>
              <a:uFillTx/>
              <a:latin typeface="+mn-lt"/>
              <a:ea typeface="+mn-ea"/>
              <a:cs typeface="+mn-cs"/>
            </a:rPr>
            <a:t>いるため</a:t>
          </a:r>
          <a:r>
            <a:rPr kumimoji="1" lang="ja-JP" altLang="ja-JP" sz="1200" b="0" i="0" u="none" strike="noStrike" kern="0" cap="none" spc="0" normalizeH="0" baseline="0" noProof="0">
              <a:ln>
                <a:noFill/>
              </a:ln>
              <a:solidFill>
                <a:prstClr val="black"/>
              </a:solidFill>
              <a:effectLst/>
              <a:uLnTx/>
              <a:uFillTx/>
              <a:latin typeface="+mn-lt"/>
              <a:ea typeface="+mn-ea"/>
              <a:cs typeface="+mn-cs"/>
            </a:rPr>
            <a:t>、今後見直しが必要である。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100330</xdr:rowOff>
    </xdr:from>
    <xdr:to>
      <xdr:col>82</xdr:col>
      <xdr:colOff>107950</xdr:colOff>
      <xdr:row>80</xdr:row>
      <xdr:rowOff>66039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6448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80</xdr:row>
      <xdr:rowOff>66039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477239"/>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80</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77239"/>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80</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3913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58588</xdr:rowOff>
    </xdr:from>
    <xdr:to>
      <xdr:col>29</xdr:col>
      <xdr:colOff>127000</xdr:colOff>
      <xdr:row>18</xdr:row>
      <xdr:rowOff>121057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2163"/>
          <a:ext cx="0" cy="12626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124612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121057</xdr:rowOff>
    </xdr:from>
    <xdr:to>
      <xdr:col>30</xdr:col>
      <xdr:colOff>25400</xdr:colOff>
      <xdr:row>18</xdr:row>
      <xdr:rowOff>121057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54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144965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58588</xdr:rowOff>
    </xdr:from>
    <xdr:to>
      <xdr:col>30</xdr:col>
      <xdr:colOff>25400</xdr:colOff>
      <xdr:row>11</xdr:row>
      <xdr:rowOff>58588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2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114435</xdr:rowOff>
    </xdr:from>
    <xdr:to>
      <xdr:col>29</xdr:col>
      <xdr:colOff>127000</xdr:colOff>
      <xdr:row>18</xdr:row>
      <xdr:rowOff>116035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8160"/>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138066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116035</xdr:rowOff>
    </xdr:from>
    <xdr:to>
      <xdr:col>26</xdr:col>
      <xdr:colOff>50800</xdr:colOff>
      <xdr:row>18</xdr:row>
      <xdr:rowOff>147475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9760"/>
          <a:ext cx="698500" cy="3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150541</xdr:rowOff>
    </xdr:from>
    <xdr:to>
      <xdr:col>26</xdr:col>
      <xdr:colOff>101600</xdr:colOff>
      <xdr:row>16</xdr:row>
      <xdr:rowOff>80691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90868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8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147475</xdr:rowOff>
    </xdr:from>
    <xdr:to>
      <xdr:col>22</xdr:col>
      <xdr:colOff>114300</xdr:colOff>
      <xdr:row>18</xdr:row>
      <xdr:rowOff>163523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81200"/>
          <a:ext cx="6985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164150</xdr:rowOff>
    </xdr:from>
    <xdr:to>
      <xdr:col>22</xdr:col>
      <xdr:colOff>165100</xdr:colOff>
      <xdr:row>16</xdr:row>
      <xdr:rowOff>94300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104477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163523</xdr:rowOff>
    </xdr:from>
    <xdr:to>
      <xdr:col>18</xdr:col>
      <xdr:colOff>177800</xdr:colOff>
      <xdr:row>19</xdr:row>
      <xdr:rowOff>4173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7248"/>
          <a:ext cx="698500" cy="1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16711</xdr:rowOff>
    </xdr:from>
    <xdr:to>
      <xdr:col>19</xdr:col>
      <xdr:colOff>38100</xdr:colOff>
      <xdr:row>16</xdr:row>
      <xdr:rowOff>118311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128488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31509</xdr:rowOff>
    </xdr:from>
    <xdr:to>
      <xdr:col>15</xdr:col>
      <xdr:colOff>101600</xdr:colOff>
      <xdr:row>16</xdr:row>
      <xdr:rowOff>133109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143286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63635</xdr:rowOff>
    </xdr:from>
    <xdr:to>
      <xdr:col>29</xdr:col>
      <xdr:colOff>177800</xdr:colOff>
      <xdr:row>18</xdr:row>
      <xdr:rowOff>165235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143662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65235</xdr:rowOff>
    </xdr:from>
    <xdr:to>
      <xdr:col>26</xdr:col>
      <xdr:colOff>101600</xdr:colOff>
      <xdr:row>18</xdr:row>
      <xdr:rowOff>166835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151612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8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96675</xdr:rowOff>
    </xdr:from>
    <xdr:to>
      <xdr:col>22</xdr:col>
      <xdr:colOff>165100</xdr:colOff>
      <xdr:row>19</xdr:row>
      <xdr:rowOff>26825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11602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112723</xdr:rowOff>
    </xdr:from>
    <xdr:to>
      <xdr:col>19</xdr:col>
      <xdr:colOff>38100</xdr:colOff>
      <xdr:row>19</xdr:row>
      <xdr:rowOff>42873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27650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124823</xdr:rowOff>
    </xdr:from>
    <xdr:to>
      <xdr:col>15</xdr:col>
      <xdr:colOff>101600</xdr:colOff>
      <xdr:row>19</xdr:row>
      <xdr:rowOff>54973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39750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50664</xdr:rowOff>
    </xdr:from>
    <xdr:to>
      <xdr:col>29</xdr:col>
      <xdr:colOff>127000</xdr:colOff>
      <xdr:row>37</xdr:row>
      <xdr:rowOff>88987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75364"/>
          <a:ext cx="647700" cy="38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9418</xdr:rowOff>
    </xdr:from>
    <xdr:to>
      <xdr:col>26</xdr:col>
      <xdr:colOff>50800</xdr:colOff>
      <xdr:row>37</xdr:row>
      <xdr:rowOff>50664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34118"/>
          <a:ext cx="6985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158187</xdr:rowOff>
    </xdr:from>
    <xdr:to>
      <xdr:col>22</xdr:col>
      <xdr:colOff>114300</xdr:colOff>
      <xdr:row>37</xdr:row>
      <xdr:rowOff>9418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11437"/>
          <a:ext cx="698500" cy="22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135099</xdr:rowOff>
    </xdr:from>
    <xdr:to>
      <xdr:col>18</xdr:col>
      <xdr:colOff>177800</xdr:colOff>
      <xdr:row>36</xdr:row>
      <xdr:rowOff>158187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88349"/>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38187</xdr:rowOff>
    </xdr:from>
    <xdr:to>
      <xdr:col>29</xdr:col>
      <xdr:colOff>177800</xdr:colOff>
      <xdr:row>37</xdr:row>
      <xdr:rowOff>139787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6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10264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171314</xdr:rowOff>
    </xdr:from>
    <xdr:to>
      <xdr:col>26</xdr:col>
      <xdr:colOff>101600</xdr:colOff>
      <xdr:row>37</xdr:row>
      <xdr:rowOff>101464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2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86241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10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130068</xdr:rowOff>
    </xdr:from>
    <xdr:to>
      <xdr:col>22</xdr:col>
      <xdr:colOff>165100</xdr:colOff>
      <xdr:row>37</xdr:row>
      <xdr:rowOff>60218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8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44995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107387</xdr:rowOff>
    </xdr:from>
    <xdr:to>
      <xdr:col>19</xdr:col>
      <xdr:colOff>38100</xdr:colOff>
      <xdr:row>37</xdr:row>
      <xdr:rowOff>37537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6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219164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2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84299</xdr:rowOff>
    </xdr:from>
    <xdr:to>
      <xdr:col>15</xdr:col>
      <xdr:colOff>101600</xdr:colOff>
      <xdr:row>37</xdr:row>
      <xdr:rowOff>14449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37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196076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0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9,620
9,552
12.80
12,467,401
12,184,275
214,656
2,540,316
3,174,403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108752</xdr:rowOff>
    </xdr:from>
    <xdr:to>
      <xdr:col>24</xdr:col>
      <xdr:colOff>63500</xdr:colOff>
      <xdr:row>38</xdr:row>
      <xdr:rowOff>129370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23852"/>
          <a:ext cx="838200" cy="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129370</xdr:rowOff>
    </xdr:from>
    <xdr:to>
      <xdr:col>19</xdr:col>
      <xdr:colOff>177800</xdr:colOff>
      <xdr:row>38</xdr:row>
      <xdr:rowOff>157345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44470"/>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157345</xdr:rowOff>
    </xdr:from>
    <xdr:to>
      <xdr:col>15</xdr:col>
      <xdr:colOff>50800</xdr:colOff>
      <xdr:row>39</xdr:row>
      <xdr:rowOff>19783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72445"/>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168079</xdr:rowOff>
    </xdr:from>
    <xdr:to>
      <xdr:col>10</xdr:col>
      <xdr:colOff>114300</xdr:colOff>
      <xdr:row>39</xdr:row>
      <xdr:rowOff>19783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83179"/>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57952</xdr:rowOff>
    </xdr:from>
    <xdr:to>
      <xdr:col>24</xdr:col>
      <xdr:colOff>114300</xdr:colOff>
      <xdr:row>38</xdr:row>
      <xdr:rowOff>159552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144329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8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78570</xdr:rowOff>
    </xdr:from>
    <xdr:to>
      <xdr:col>20</xdr:col>
      <xdr:colOff>38100</xdr:colOff>
      <xdr:row>39</xdr:row>
      <xdr:rowOff>8720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171297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8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106545</xdr:rowOff>
    </xdr:from>
    <xdr:to>
      <xdr:col>15</xdr:col>
      <xdr:colOff>101600</xdr:colOff>
      <xdr:row>39</xdr:row>
      <xdr:rowOff>36695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27822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140433</xdr:rowOff>
    </xdr:from>
    <xdr:to>
      <xdr:col>10</xdr:col>
      <xdr:colOff>165100</xdr:colOff>
      <xdr:row>39</xdr:row>
      <xdr:rowOff>70583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5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61710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4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117279</xdr:rowOff>
    </xdr:from>
    <xdr:to>
      <xdr:col>6</xdr:col>
      <xdr:colOff>38100</xdr:colOff>
      <xdr:row>39</xdr:row>
      <xdr:rowOff>47429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38556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21308</xdr:rowOff>
    </xdr:from>
    <xdr:to>
      <xdr:col>24</xdr:col>
      <xdr:colOff>63500</xdr:colOff>
      <xdr:row>54</xdr:row>
      <xdr:rowOff>131237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279608"/>
          <a:ext cx="838200" cy="10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21308</xdr:rowOff>
    </xdr:from>
    <xdr:to>
      <xdr:col>19</xdr:col>
      <xdr:colOff>177800</xdr:colOff>
      <xdr:row>54</xdr:row>
      <xdr:rowOff>55822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279608"/>
          <a:ext cx="8890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55822</xdr:rowOff>
    </xdr:from>
    <xdr:to>
      <xdr:col>15</xdr:col>
      <xdr:colOff>50800</xdr:colOff>
      <xdr:row>55</xdr:row>
      <xdr:rowOff>73932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314122"/>
          <a:ext cx="889000" cy="1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73932</xdr:rowOff>
    </xdr:from>
    <xdr:to>
      <xdr:col>10</xdr:col>
      <xdr:colOff>114300</xdr:colOff>
      <xdr:row>56</xdr:row>
      <xdr:rowOff>113155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03682"/>
          <a:ext cx="889000" cy="21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80437</xdr:rowOff>
    </xdr:from>
    <xdr:to>
      <xdr:col>24</xdr:col>
      <xdr:colOff>114300</xdr:colOff>
      <xdr:row>55</xdr:row>
      <xdr:rowOff>10587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33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103314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1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141958</xdr:rowOff>
    </xdr:from>
    <xdr:to>
      <xdr:col>20</xdr:col>
      <xdr:colOff>38100</xdr:colOff>
      <xdr:row>54</xdr:row>
      <xdr:rowOff>72108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2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88635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00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5022</xdr:rowOff>
    </xdr:from>
    <xdr:to>
      <xdr:col>15</xdr:col>
      <xdr:colOff>101600</xdr:colOff>
      <xdr:row>54</xdr:row>
      <xdr:rowOff>106622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2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123149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03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23132</xdr:rowOff>
    </xdr:from>
    <xdr:to>
      <xdr:col>10</xdr:col>
      <xdr:colOff>165100</xdr:colOff>
      <xdr:row>55</xdr:row>
      <xdr:rowOff>124732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141259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2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62355</xdr:rowOff>
    </xdr:from>
    <xdr:to>
      <xdr:col>6</xdr:col>
      <xdr:colOff>38100</xdr:colOff>
      <xdr:row>56</xdr:row>
      <xdr:rowOff>163955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155082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138748</xdr:rowOff>
    </xdr:from>
    <xdr:to>
      <xdr:col>24</xdr:col>
      <xdr:colOff>63500</xdr:colOff>
      <xdr:row>78</xdr:row>
      <xdr:rowOff>158178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11848"/>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151397</xdr:rowOff>
    </xdr:from>
    <xdr:to>
      <xdr:col>19</xdr:col>
      <xdr:colOff>177800</xdr:colOff>
      <xdr:row>78</xdr:row>
      <xdr:rowOff>158178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24497"/>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133832</xdr:rowOff>
    </xdr:from>
    <xdr:to>
      <xdr:col>15</xdr:col>
      <xdr:colOff>50800</xdr:colOff>
      <xdr:row>78</xdr:row>
      <xdr:rowOff>151397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06932"/>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133832</xdr:rowOff>
    </xdr:from>
    <xdr:to>
      <xdr:col>10</xdr:col>
      <xdr:colOff>114300</xdr:colOff>
      <xdr:row>78</xdr:row>
      <xdr:rowOff>145414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0693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87948</xdr:rowOff>
    </xdr:from>
    <xdr:to>
      <xdr:col>24</xdr:col>
      <xdr:colOff>114300</xdr:colOff>
      <xdr:row>79</xdr:row>
      <xdr:rowOff>18098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2875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107378</xdr:rowOff>
    </xdr:from>
    <xdr:to>
      <xdr:col>20</xdr:col>
      <xdr:colOff>38100</xdr:colOff>
      <xdr:row>79</xdr:row>
      <xdr:rowOff>37528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28655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100597</xdr:rowOff>
    </xdr:from>
    <xdr:to>
      <xdr:col>15</xdr:col>
      <xdr:colOff>101600</xdr:colOff>
      <xdr:row>79</xdr:row>
      <xdr:rowOff>30747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21874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83032</xdr:rowOff>
    </xdr:from>
    <xdr:to>
      <xdr:col>10</xdr:col>
      <xdr:colOff>165100</xdr:colOff>
      <xdr:row>79</xdr:row>
      <xdr:rowOff>13182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4309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94614</xdr:rowOff>
    </xdr:from>
    <xdr:to>
      <xdr:col>6</xdr:col>
      <xdr:colOff>38100</xdr:colOff>
      <xdr:row>79</xdr:row>
      <xdr:rowOff>24764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15891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157823</xdr:rowOff>
    </xdr:from>
    <xdr:to>
      <xdr:col>24</xdr:col>
      <xdr:colOff>63500</xdr:colOff>
      <xdr:row>95</xdr:row>
      <xdr:rowOff>86894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74123"/>
          <a:ext cx="838200" cy="10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86894</xdr:rowOff>
    </xdr:from>
    <xdr:to>
      <xdr:col>19</xdr:col>
      <xdr:colOff>177800</xdr:colOff>
      <xdr:row>95</xdr:row>
      <xdr:rowOff>113588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4644"/>
          <a:ext cx="889000" cy="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113588</xdr:rowOff>
    </xdr:from>
    <xdr:to>
      <xdr:col>15</xdr:col>
      <xdr:colOff>50800</xdr:colOff>
      <xdr:row>96</xdr:row>
      <xdr:rowOff>39852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01338"/>
          <a:ext cx="889000" cy="9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39852</xdr:rowOff>
    </xdr:from>
    <xdr:to>
      <xdr:col>10</xdr:col>
      <xdr:colOff>114300</xdr:colOff>
      <xdr:row>96</xdr:row>
      <xdr:rowOff>100812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99052"/>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107023</xdr:rowOff>
    </xdr:from>
    <xdr:to>
      <xdr:col>24</xdr:col>
      <xdr:colOff>114300</xdr:colOff>
      <xdr:row>95</xdr:row>
      <xdr:rowOff>37173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129900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36094</xdr:rowOff>
    </xdr:from>
    <xdr:to>
      <xdr:col>20</xdr:col>
      <xdr:colOff>38100</xdr:colOff>
      <xdr:row>95</xdr:row>
      <xdr:rowOff>137694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154221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62788</xdr:rowOff>
    </xdr:from>
    <xdr:to>
      <xdr:col>15</xdr:col>
      <xdr:colOff>101600</xdr:colOff>
      <xdr:row>95</xdr:row>
      <xdr:rowOff>164388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160502</xdr:rowOff>
    </xdr:from>
    <xdr:to>
      <xdr:col>10</xdr:col>
      <xdr:colOff>165100</xdr:colOff>
      <xdr:row>96</xdr:row>
      <xdr:rowOff>90652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107179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50012</xdr:rowOff>
    </xdr:from>
    <xdr:to>
      <xdr:col>6</xdr:col>
      <xdr:colOff>38100</xdr:colOff>
      <xdr:row>96</xdr:row>
      <xdr:rowOff>151612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168139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143462</xdr:rowOff>
    </xdr:from>
    <xdr:to>
      <xdr:col>54</xdr:col>
      <xdr:colOff>189865</xdr:colOff>
      <xdr:row>39</xdr:row>
      <xdr:rowOff>6786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801312"/>
          <a:ext cx="1270" cy="89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10613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9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6786</xdr:rowOff>
    </xdr:from>
    <xdr:to>
      <xdr:col>55</xdr:col>
      <xdr:colOff>88900</xdr:colOff>
      <xdr:row>39</xdr:row>
      <xdr:rowOff>6786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9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90139</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5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143462</xdr:rowOff>
    </xdr:from>
    <xdr:to>
      <xdr:col>55</xdr:col>
      <xdr:colOff>88900</xdr:colOff>
      <xdr:row>33</xdr:row>
      <xdr:rowOff>143462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8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82305</xdr:rowOff>
    </xdr:from>
    <xdr:to>
      <xdr:col>55</xdr:col>
      <xdr:colOff>0</xdr:colOff>
      <xdr:row>34</xdr:row>
      <xdr:rowOff>76038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397255"/>
          <a:ext cx="838200" cy="50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167365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39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17488</xdr:rowOff>
    </xdr:from>
    <xdr:to>
      <xdr:col>55</xdr:col>
      <xdr:colOff>50800</xdr:colOff>
      <xdr:row>37</xdr:row>
      <xdr:rowOff>119088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45873</xdr:rowOff>
    </xdr:from>
    <xdr:to>
      <xdr:col>50</xdr:col>
      <xdr:colOff>114300</xdr:colOff>
      <xdr:row>31</xdr:row>
      <xdr:rowOff>82305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89373"/>
          <a:ext cx="889000" cy="20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19762</xdr:rowOff>
    </xdr:from>
    <xdr:to>
      <xdr:col>50</xdr:col>
      <xdr:colOff>165100</xdr:colOff>
      <xdr:row>37</xdr:row>
      <xdr:rowOff>121362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4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45873</xdr:rowOff>
    </xdr:from>
    <xdr:to>
      <xdr:col>45</xdr:col>
      <xdr:colOff>177800</xdr:colOff>
      <xdr:row>32</xdr:row>
      <xdr:rowOff>37888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89373"/>
          <a:ext cx="889000" cy="33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11313</xdr:rowOff>
    </xdr:from>
    <xdr:to>
      <xdr:col>46</xdr:col>
      <xdr:colOff>38100</xdr:colOff>
      <xdr:row>37</xdr:row>
      <xdr:rowOff>112913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104040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37888</xdr:rowOff>
    </xdr:from>
    <xdr:to>
      <xdr:col>41</xdr:col>
      <xdr:colOff>50800</xdr:colOff>
      <xdr:row>37</xdr:row>
      <xdr:rowOff>25812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524288"/>
          <a:ext cx="889000" cy="8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31407</xdr:rowOff>
    </xdr:from>
    <xdr:to>
      <xdr:col>41</xdr:col>
      <xdr:colOff>101600</xdr:colOff>
      <xdr:row>37</xdr:row>
      <xdr:rowOff>133007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124134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51815</xdr:rowOff>
    </xdr:from>
    <xdr:to>
      <xdr:col>36</xdr:col>
      <xdr:colOff>165100</xdr:colOff>
      <xdr:row>37</xdr:row>
      <xdr:rowOff>153415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144542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25238</xdr:rowOff>
    </xdr:from>
    <xdr:to>
      <xdr:col>55</xdr:col>
      <xdr:colOff>50800</xdr:colOff>
      <xdr:row>34</xdr:row>
      <xdr:rowOff>126838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111615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6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31505</xdr:rowOff>
    </xdr:from>
    <xdr:to>
      <xdr:col>50</xdr:col>
      <xdr:colOff>165100</xdr:colOff>
      <xdr:row>31</xdr:row>
      <xdr:rowOff>133105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3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149632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12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166523</xdr:rowOff>
    </xdr:from>
    <xdr:to>
      <xdr:col>46</xdr:col>
      <xdr:colOff>38100</xdr:colOff>
      <xdr:row>30</xdr:row>
      <xdr:rowOff>96673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113200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1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158538</xdr:rowOff>
    </xdr:from>
    <xdr:to>
      <xdr:col>41</xdr:col>
      <xdr:colOff>101600</xdr:colOff>
      <xdr:row>32</xdr:row>
      <xdr:rowOff>88688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4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105215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24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146462</xdr:rowOff>
    </xdr:from>
    <xdr:to>
      <xdr:col>36</xdr:col>
      <xdr:colOff>165100</xdr:colOff>
      <xdr:row>37</xdr:row>
      <xdr:rowOff>76612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93139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9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1673</xdr:rowOff>
    </xdr:from>
    <xdr:to>
      <xdr:col>55</xdr:col>
      <xdr:colOff>0</xdr:colOff>
      <xdr:row>59</xdr:row>
      <xdr:rowOff>8608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17223"/>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8608</xdr:rowOff>
    </xdr:from>
    <xdr:to>
      <xdr:col>50</xdr:col>
      <xdr:colOff>114300</xdr:colOff>
      <xdr:row>59</xdr:row>
      <xdr:rowOff>24524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24158"/>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159551</xdr:rowOff>
    </xdr:from>
    <xdr:to>
      <xdr:col>45</xdr:col>
      <xdr:colOff>177800</xdr:colOff>
      <xdr:row>59</xdr:row>
      <xdr:rowOff>24524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03651"/>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159551</xdr:rowOff>
    </xdr:from>
    <xdr:to>
      <xdr:col>41</xdr:col>
      <xdr:colOff>50800</xdr:colOff>
      <xdr:row>59</xdr:row>
      <xdr:rowOff>27787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03651"/>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122323</xdr:rowOff>
    </xdr:from>
    <xdr:to>
      <xdr:col>55</xdr:col>
      <xdr:colOff>50800</xdr:colOff>
      <xdr:row>59</xdr:row>
      <xdr:rowOff>52473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37250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129258</xdr:rowOff>
    </xdr:from>
    <xdr:to>
      <xdr:col>50</xdr:col>
      <xdr:colOff>165100</xdr:colOff>
      <xdr:row>59</xdr:row>
      <xdr:rowOff>59408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50535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6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145174</xdr:rowOff>
    </xdr:from>
    <xdr:to>
      <xdr:col>46</xdr:col>
      <xdr:colOff>38100</xdr:colOff>
      <xdr:row>59</xdr:row>
      <xdr:rowOff>75324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66451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108751</xdr:rowOff>
    </xdr:from>
    <xdr:to>
      <xdr:col>41</xdr:col>
      <xdr:colOff>101600</xdr:colOff>
      <xdr:row>59</xdr:row>
      <xdr:rowOff>38901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30028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148437</xdr:rowOff>
    </xdr:from>
    <xdr:to>
      <xdr:col>36</xdr:col>
      <xdr:colOff>165100</xdr:colOff>
      <xdr:row>59</xdr:row>
      <xdr:rowOff>78587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69714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89719</xdr:rowOff>
    </xdr:from>
    <xdr:to>
      <xdr:col>55</xdr:col>
      <xdr:colOff>0</xdr:colOff>
      <xdr:row>79</xdr:row>
      <xdr:rowOff>95532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634269"/>
          <a:ext cx="8382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89719</xdr:rowOff>
    </xdr:from>
    <xdr:to>
      <xdr:col>50</xdr:col>
      <xdr:colOff>114300</xdr:colOff>
      <xdr:row>79</xdr:row>
      <xdr:rowOff>97318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634269"/>
          <a:ext cx="8890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79577</xdr:rowOff>
    </xdr:from>
    <xdr:to>
      <xdr:col>45</xdr:col>
      <xdr:colOff>177800</xdr:colOff>
      <xdr:row>79</xdr:row>
      <xdr:rowOff>97318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624127"/>
          <a:ext cx="889000" cy="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79577</xdr:rowOff>
    </xdr:from>
    <xdr:to>
      <xdr:col>41</xdr:col>
      <xdr:colOff>50800</xdr:colOff>
      <xdr:row>79</xdr:row>
      <xdr:rowOff>87629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624127"/>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44732</xdr:rowOff>
    </xdr:from>
    <xdr:to>
      <xdr:col>55</xdr:col>
      <xdr:colOff>50800</xdr:colOff>
      <xdr:row>79</xdr:row>
      <xdr:rowOff>146332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38919</xdr:rowOff>
    </xdr:from>
    <xdr:to>
      <xdr:col>50</xdr:col>
      <xdr:colOff>165100</xdr:colOff>
      <xdr:row>79</xdr:row>
      <xdr:rowOff>140519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131646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7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46518</xdr:rowOff>
    </xdr:from>
    <xdr:to>
      <xdr:col>46</xdr:col>
      <xdr:colOff>38100</xdr:colOff>
      <xdr:row>79</xdr:row>
      <xdr:rowOff>148118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9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139245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8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28777</xdr:rowOff>
    </xdr:from>
    <xdr:to>
      <xdr:col>41</xdr:col>
      <xdr:colOff>101600</xdr:colOff>
      <xdr:row>79</xdr:row>
      <xdr:rowOff>130377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121504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66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36829</xdr:rowOff>
    </xdr:from>
    <xdr:to>
      <xdr:col>36</xdr:col>
      <xdr:colOff>165100</xdr:colOff>
      <xdr:row>79</xdr:row>
      <xdr:rowOff>138429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129556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7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157403</xdr:rowOff>
    </xdr:from>
    <xdr:to>
      <xdr:col>55</xdr:col>
      <xdr:colOff>0</xdr:colOff>
      <xdr:row>98</xdr:row>
      <xdr:rowOff>12557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88053"/>
          <a:ext cx="8382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157403</xdr:rowOff>
    </xdr:from>
    <xdr:to>
      <xdr:col>50</xdr:col>
      <xdr:colOff>114300</xdr:colOff>
      <xdr:row>98</xdr:row>
      <xdr:rowOff>31550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88053"/>
          <a:ext cx="889000" cy="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31550</xdr:rowOff>
    </xdr:from>
    <xdr:to>
      <xdr:col>45</xdr:col>
      <xdr:colOff>177800</xdr:colOff>
      <xdr:row>98</xdr:row>
      <xdr:rowOff>53403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33650"/>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53403</xdr:rowOff>
    </xdr:from>
    <xdr:to>
      <xdr:col>41</xdr:col>
      <xdr:colOff>50800</xdr:colOff>
      <xdr:row>98</xdr:row>
      <xdr:rowOff>106082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55503"/>
          <a:ext cx="889000" cy="5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133207</xdr:rowOff>
    </xdr:from>
    <xdr:to>
      <xdr:col>55</xdr:col>
      <xdr:colOff>50800</xdr:colOff>
      <xdr:row>98</xdr:row>
      <xdr:rowOff>63357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48134</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106603</xdr:rowOff>
    </xdr:from>
    <xdr:to>
      <xdr:col>50</xdr:col>
      <xdr:colOff>165100</xdr:colOff>
      <xdr:row>98</xdr:row>
      <xdr:rowOff>36753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27880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152200</xdr:rowOff>
    </xdr:from>
    <xdr:to>
      <xdr:col>46</xdr:col>
      <xdr:colOff>38100</xdr:colOff>
      <xdr:row>98</xdr:row>
      <xdr:rowOff>82350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73477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2603</xdr:rowOff>
    </xdr:from>
    <xdr:to>
      <xdr:col>41</xdr:col>
      <xdr:colOff>101600</xdr:colOff>
      <xdr:row>98</xdr:row>
      <xdr:rowOff>104203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95330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55282</xdr:rowOff>
    </xdr:from>
    <xdr:to>
      <xdr:col>36</xdr:col>
      <xdr:colOff>165100</xdr:colOff>
      <xdr:row>98</xdr:row>
      <xdr:rowOff>156882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148009</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95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1854</xdr:rowOff>
    </xdr:from>
    <xdr:to>
      <xdr:col>85</xdr:col>
      <xdr:colOff>127000</xdr:colOff>
      <xdr:row>39</xdr:row>
      <xdr:rowOff>3473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88404"/>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1854</xdr:rowOff>
    </xdr:from>
    <xdr:to>
      <xdr:col>81</xdr:col>
      <xdr:colOff>50800</xdr:colOff>
      <xdr:row>39</xdr:row>
      <xdr:rowOff>44393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688404"/>
          <a:ext cx="8890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7074</xdr:rowOff>
    </xdr:from>
    <xdr:to>
      <xdr:col>76</xdr:col>
      <xdr:colOff>114300</xdr:colOff>
      <xdr:row>39</xdr:row>
      <xdr:rowOff>44393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93624"/>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7074</xdr:rowOff>
    </xdr:from>
    <xdr:to>
      <xdr:col>71</xdr:col>
      <xdr:colOff>177800</xdr:colOff>
      <xdr:row>39</xdr:row>
      <xdr:rowOff>44431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93624"/>
          <a:ext cx="8890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124123</xdr:rowOff>
    </xdr:from>
    <xdr:to>
      <xdr:col>85</xdr:col>
      <xdr:colOff>177800</xdr:colOff>
      <xdr:row>39</xdr:row>
      <xdr:rowOff>54273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39050</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5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122504</xdr:rowOff>
    </xdr:from>
    <xdr:to>
      <xdr:col>81</xdr:col>
      <xdr:colOff>101600</xdr:colOff>
      <xdr:row>39</xdr:row>
      <xdr:rowOff>52654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43781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7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165043</xdr:rowOff>
    </xdr:from>
    <xdr:to>
      <xdr:col>76</xdr:col>
      <xdr:colOff>165100</xdr:colOff>
      <xdr:row>39</xdr:row>
      <xdr:rowOff>95193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86320</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127724</xdr:rowOff>
    </xdr:from>
    <xdr:to>
      <xdr:col>72</xdr:col>
      <xdr:colOff>38100</xdr:colOff>
      <xdr:row>39</xdr:row>
      <xdr:rowOff>57874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49001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73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165081</xdr:rowOff>
    </xdr:from>
    <xdr:to>
      <xdr:col>67</xdr:col>
      <xdr:colOff>101600</xdr:colOff>
      <xdr:row>39</xdr:row>
      <xdr:rowOff>95231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86358</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112840</xdr:rowOff>
    </xdr:from>
    <xdr:to>
      <xdr:col>85</xdr:col>
      <xdr:colOff>127000</xdr:colOff>
      <xdr:row>77</xdr:row>
      <xdr:rowOff>128704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314490"/>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112840</xdr:rowOff>
    </xdr:from>
    <xdr:to>
      <xdr:col>81</xdr:col>
      <xdr:colOff>50800</xdr:colOff>
      <xdr:row>77</xdr:row>
      <xdr:rowOff>114320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314490"/>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104784</xdr:rowOff>
    </xdr:from>
    <xdr:to>
      <xdr:col>76</xdr:col>
      <xdr:colOff>114300</xdr:colOff>
      <xdr:row>77</xdr:row>
      <xdr:rowOff>114320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306434"/>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89979</xdr:rowOff>
    </xdr:from>
    <xdr:to>
      <xdr:col>71</xdr:col>
      <xdr:colOff>177800</xdr:colOff>
      <xdr:row>77</xdr:row>
      <xdr:rowOff>104784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91629"/>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77904</xdr:rowOff>
    </xdr:from>
    <xdr:to>
      <xdr:col>85</xdr:col>
      <xdr:colOff>177800</xdr:colOff>
      <xdr:row>78</xdr:row>
      <xdr:rowOff>8054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56331</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62040</xdr:rowOff>
    </xdr:from>
    <xdr:to>
      <xdr:col>81</xdr:col>
      <xdr:colOff>101600</xdr:colOff>
      <xdr:row>77</xdr:row>
      <xdr:rowOff>163640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154767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3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63520</xdr:rowOff>
    </xdr:from>
    <xdr:to>
      <xdr:col>76</xdr:col>
      <xdr:colOff>165100</xdr:colOff>
      <xdr:row>77</xdr:row>
      <xdr:rowOff>165120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156247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53984</xdr:rowOff>
    </xdr:from>
    <xdr:to>
      <xdr:col>72</xdr:col>
      <xdr:colOff>38100</xdr:colOff>
      <xdr:row>77</xdr:row>
      <xdr:rowOff>155584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146711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39179</xdr:rowOff>
    </xdr:from>
    <xdr:to>
      <xdr:col>67</xdr:col>
      <xdr:colOff>101600</xdr:colOff>
      <xdr:row>77</xdr:row>
      <xdr:rowOff>140779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131906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96118</xdr:rowOff>
    </xdr:from>
    <xdr:to>
      <xdr:col>85</xdr:col>
      <xdr:colOff>126364</xdr:colOff>
      <xdr:row>99</xdr:row>
      <xdr:rowOff>43137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6040968"/>
          <a:ext cx="1269" cy="97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46964</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43137</xdr:rowOff>
    </xdr:from>
    <xdr:to>
      <xdr:col>86</xdr:col>
      <xdr:colOff>25400</xdr:colOff>
      <xdr:row>99</xdr:row>
      <xdr:rowOff>43137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42795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8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96118</xdr:rowOff>
    </xdr:from>
    <xdr:to>
      <xdr:col>86</xdr:col>
      <xdr:colOff>25400</xdr:colOff>
      <xdr:row>93</xdr:row>
      <xdr:rowOff>96118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04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136584</xdr:rowOff>
    </xdr:from>
    <xdr:to>
      <xdr:col>85</xdr:col>
      <xdr:colOff>127000</xdr:colOff>
      <xdr:row>93</xdr:row>
      <xdr:rowOff>96118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5909984"/>
          <a:ext cx="838200" cy="1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49899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5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71472</xdr:rowOff>
    </xdr:from>
    <xdr:to>
      <xdr:col>85</xdr:col>
      <xdr:colOff>177800</xdr:colOff>
      <xdr:row>99</xdr:row>
      <xdr:rowOff>1622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58736</xdr:rowOff>
    </xdr:from>
    <xdr:to>
      <xdr:col>81</xdr:col>
      <xdr:colOff>50800</xdr:colOff>
      <xdr:row>92</xdr:row>
      <xdr:rowOff>136584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5660686"/>
          <a:ext cx="889000" cy="24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71841</xdr:rowOff>
    </xdr:from>
    <xdr:to>
      <xdr:col>81</xdr:col>
      <xdr:colOff>101600</xdr:colOff>
      <xdr:row>99</xdr:row>
      <xdr:rowOff>1991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164568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58736</xdr:rowOff>
    </xdr:from>
    <xdr:to>
      <xdr:col>76</xdr:col>
      <xdr:colOff>114300</xdr:colOff>
      <xdr:row>93</xdr:row>
      <xdr:rowOff>106682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5660686"/>
          <a:ext cx="889000" cy="3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61389</xdr:rowOff>
    </xdr:from>
    <xdr:to>
      <xdr:col>76</xdr:col>
      <xdr:colOff>165100</xdr:colOff>
      <xdr:row>98</xdr:row>
      <xdr:rowOff>162989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106682</xdr:rowOff>
    </xdr:from>
    <xdr:to>
      <xdr:col>71</xdr:col>
      <xdr:colOff>177800</xdr:colOff>
      <xdr:row>96</xdr:row>
      <xdr:rowOff>69098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051532"/>
          <a:ext cx="889000" cy="47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70700</xdr:rowOff>
    </xdr:from>
    <xdr:to>
      <xdr:col>72</xdr:col>
      <xdr:colOff>38100</xdr:colOff>
      <xdr:row>99</xdr:row>
      <xdr:rowOff>850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163427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77282</xdr:rowOff>
    </xdr:from>
    <xdr:to>
      <xdr:col>67</xdr:col>
      <xdr:colOff>101600</xdr:colOff>
      <xdr:row>99</xdr:row>
      <xdr:rowOff>7432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170009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45318</xdr:rowOff>
    </xdr:from>
    <xdr:to>
      <xdr:col>85</xdr:col>
      <xdr:colOff>177800</xdr:colOff>
      <xdr:row>93</xdr:row>
      <xdr:rowOff>146918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9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169795</xdr:rowOff>
    </xdr:from>
    <xdr:ext cx="599010"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94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85784</xdr:rowOff>
    </xdr:from>
    <xdr:to>
      <xdr:col>81</xdr:col>
      <xdr:colOff>101600</xdr:colOff>
      <xdr:row>93</xdr:row>
      <xdr:rowOff>15934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8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32461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181795" y="1563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7936</xdr:rowOff>
    </xdr:from>
    <xdr:to>
      <xdr:col>76</xdr:col>
      <xdr:colOff>165100</xdr:colOff>
      <xdr:row>91</xdr:row>
      <xdr:rowOff>109536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6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126063</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53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55882</xdr:rowOff>
    </xdr:from>
    <xdr:to>
      <xdr:col>72</xdr:col>
      <xdr:colOff>38100</xdr:colOff>
      <xdr:row>93</xdr:row>
      <xdr:rowOff>157482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0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2559</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577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18298</xdr:rowOff>
    </xdr:from>
    <xdr:to>
      <xdr:col>67</xdr:col>
      <xdr:colOff>101600</xdr:colOff>
      <xdr:row>96</xdr:row>
      <xdr:rowOff>119898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4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136425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25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30984</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46534"/>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151634</xdr:rowOff>
    </xdr:from>
    <xdr:to>
      <xdr:col>116</xdr:col>
      <xdr:colOff>114300</xdr:colOff>
      <xdr:row>59</xdr:row>
      <xdr:rowOff>81784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90415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43143</xdr:rowOff>
    </xdr:from>
    <xdr:to>
      <xdr:col>116</xdr:col>
      <xdr:colOff>63500</xdr:colOff>
      <xdr:row>77</xdr:row>
      <xdr:rowOff>79415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244793"/>
          <a:ext cx="8382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69661</xdr:rowOff>
    </xdr:from>
    <xdr:to>
      <xdr:col>111</xdr:col>
      <xdr:colOff>177800</xdr:colOff>
      <xdr:row>77</xdr:row>
      <xdr:rowOff>79415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27131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69661</xdr:rowOff>
    </xdr:from>
    <xdr:to>
      <xdr:col>107</xdr:col>
      <xdr:colOff>50800</xdr:colOff>
      <xdr:row>77</xdr:row>
      <xdr:rowOff>72427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271311"/>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72427</xdr:rowOff>
    </xdr:from>
    <xdr:to>
      <xdr:col>102</xdr:col>
      <xdr:colOff>114300</xdr:colOff>
      <xdr:row>77</xdr:row>
      <xdr:rowOff>105149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274077"/>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163793</xdr:rowOff>
    </xdr:from>
    <xdr:to>
      <xdr:col>116</xdr:col>
      <xdr:colOff>114300</xdr:colOff>
      <xdr:row>77</xdr:row>
      <xdr:rowOff>93943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9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142220</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28615</xdr:rowOff>
    </xdr:from>
    <xdr:to>
      <xdr:col>112</xdr:col>
      <xdr:colOff>38100</xdr:colOff>
      <xdr:row>77</xdr:row>
      <xdr:rowOff>130215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121342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3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18861</xdr:rowOff>
    </xdr:from>
    <xdr:to>
      <xdr:col>107</xdr:col>
      <xdr:colOff>101600</xdr:colOff>
      <xdr:row>77</xdr:row>
      <xdr:rowOff>120461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111588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1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21627</xdr:rowOff>
    </xdr:from>
    <xdr:to>
      <xdr:col>102</xdr:col>
      <xdr:colOff>165100</xdr:colOff>
      <xdr:row>77</xdr:row>
      <xdr:rowOff>123227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114354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54349</xdr:rowOff>
    </xdr:from>
    <xdr:to>
      <xdr:col>98</xdr:col>
      <xdr:colOff>38100</xdr:colOff>
      <xdr:row>77</xdr:row>
      <xdr:rowOff>155949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2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147076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3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平成２７年度から本格的に事業開始したふるさと納税に伴い、</a:t>
          </a:r>
          <a:r>
            <a:rPr kumimoji="1" lang="ja-JP" altLang="en-US" sz="1100">
              <a:solidFill>
                <a:schemeClr val="dk1"/>
              </a:solidFill>
              <a:effectLst/>
              <a:latin typeface="+mn-lt"/>
              <a:ea typeface="+mn-ea"/>
              <a:cs typeface="+mn-cs"/>
            </a:rPr>
            <a:t>類似団体内平均値に比べ、</a:t>
          </a:r>
          <a:r>
            <a:rPr kumimoji="1" lang="ja-JP" altLang="ja-JP" sz="1100">
              <a:solidFill>
                <a:schemeClr val="dk1"/>
              </a:solidFill>
              <a:effectLst/>
              <a:latin typeface="+mn-lt"/>
              <a:ea typeface="+mn-ea"/>
              <a:cs typeface="+mn-cs"/>
            </a:rPr>
            <a:t>補助費等、物件費及び積立金が大きく増加している。ふるさと納税が非常に多く行われたことにより寄附者への返礼品、事務的経費及びふるさと寄附金基金への積立金が増加したことによる。</a:t>
          </a:r>
          <a:endParaRPr lang="ja-JP" altLang="ja-JP" sz="1400">
            <a:effectLst/>
          </a:endParaRPr>
        </a:p>
        <a:p>
          <a:r>
            <a:rPr kumimoji="1" lang="ja-JP" altLang="ja-JP" sz="1100">
              <a:solidFill>
                <a:schemeClr val="dk1"/>
              </a:solidFill>
              <a:effectLst/>
              <a:latin typeface="+mn-lt"/>
              <a:ea typeface="+mn-ea"/>
              <a:cs typeface="+mn-cs"/>
            </a:rPr>
            <a:t>扶助費は類似団体平均を上回っているが、社会保障経費が増加傾向にあることを鑑みると今後も増加していく見込みである。</a:t>
          </a:r>
          <a:endParaRPr lang="ja-JP" altLang="ja-JP" sz="1400">
            <a:effectLst/>
          </a:endParaRPr>
        </a:p>
        <a:p>
          <a:r>
            <a:rPr kumimoji="1" lang="ja-JP" altLang="ja-JP" sz="1100">
              <a:solidFill>
                <a:schemeClr val="dk1"/>
              </a:solidFill>
              <a:effectLst/>
              <a:latin typeface="+mn-lt"/>
              <a:ea typeface="+mn-ea"/>
              <a:cs typeface="+mn-cs"/>
            </a:rPr>
            <a:t>人件費は塵芥処理業務や消防業務等を一部事務組合で行っているため、類団内順位が低くなっている。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佐賀県上峰町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9,620
9,552
12.80
12,467,401
12,184,275
214,656
2,540,316
3,174,403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119634</xdr:rowOff>
    </xdr:from>
    <xdr:to>
      <xdr:col>24</xdr:col>
      <xdr:colOff>63500</xdr:colOff>
      <xdr:row>37</xdr:row>
      <xdr:rowOff>122047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6328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119634</xdr:rowOff>
    </xdr:from>
    <xdr:to>
      <xdr:col>19</xdr:col>
      <xdr:colOff>177800</xdr:colOff>
      <xdr:row>37</xdr:row>
      <xdr:rowOff>135763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63284"/>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135763</xdr:rowOff>
    </xdr:from>
    <xdr:to>
      <xdr:col>15</xdr:col>
      <xdr:colOff>50800</xdr:colOff>
      <xdr:row>37</xdr:row>
      <xdr:rowOff>141224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79413"/>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40894</xdr:rowOff>
    </xdr:from>
    <xdr:to>
      <xdr:col>10</xdr:col>
      <xdr:colOff>114300</xdr:colOff>
      <xdr:row>37</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4544"/>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71247</xdr:rowOff>
    </xdr:from>
    <xdr:to>
      <xdr:col>24</xdr:col>
      <xdr:colOff>114300</xdr:colOff>
      <xdr:row>38</xdr:row>
      <xdr:rowOff>1397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49674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68834</xdr:rowOff>
    </xdr:from>
    <xdr:to>
      <xdr:col>20</xdr:col>
      <xdr:colOff>38100</xdr:colOff>
      <xdr:row>37</xdr:row>
      <xdr:rowOff>170435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161561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84963</xdr:rowOff>
    </xdr:from>
    <xdr:to>
      <xdr:col>15</xdr:col>
      <xdr:colOff>101600</xdr:colOff>
      <xdr:row>38</xdr:row>
      <xdr:rowOff>15113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6240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2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90424</xdr:rowOff>
    </xdr:from>
    <xdr:to>
      <xdr:col>10</xdr:col>
      <xdr:colOff>165100</xdr:colOff>
      <xdr:row>38</xdr:row>
      <xdr:rowOff>20574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11701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161544</xdr:rowOff>
    </xdr:from>
    <xdr:to>
      <xdr:col>6</xdr:col>
      <xdr:colOff>38100</xdr:colOff>
      <xdr:row>37</xdr:row>
      <xdr:rowOff>91694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82821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150265</xdr:rowOff>
    </xdr:from>
    <xdr:to>
      <xdr:col>24</xdr:col>
      <xdr:colOff>62865</xdr:colOff>
      <xdr:row>58</xdr:row>
      <xdr:rowOff>141638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65665"/>
          <a:ext cx="1270" cy="102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145465</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141638</xdr:rowOff>
    </xdr:from>
    <xdr:to>
      <xdr:col>24</xdr:col>
      <xdr:colOff>152400</xdr:colOff>
      <xdr:row>58</xdr:row>
      <xdr:rowOff>141638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96942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84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150265</xdr:rowOff>
    </xdr:from>
    <xdr:to>
      <xdr:col>24</xdr:col>
      <xdr:colOff>152400</xdr:colOff>
      <xdr:row>52</xdr:row>
      <xdr:rowOff>150265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6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42775</xdr:rowOff>
    </xdr:from>
    <xdr:to>
      <xdr:col>24</xdr:col>
      <xdr:colOff>63500</xdr:colOff>
      <xdr:row>52</xdr:row>
      <xdr:rowOff>150265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86725"/>
          <a:ext cx="838200" cy="27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102268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4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123841</xdr:rowOff>
    </xdr:from>
    <xdr:to>
      <xdr:col>24</xdr:col>
      <xdr:colOff>114300</xdr:colOff>
      <xdr:row>58</xdr:row>
      <xdr:rowOff>53991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9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132695</xdr:rowOff>
    </xdr:from>
    <xdr:to>
      <xdr:col>19</xdr:col>
      <xdr:colOff>177800</xdr:colOff>
      <xdr:row>51</xdr:row>
      <xdr:rowOff>42775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33745"/>
          <a:ext cx="889000" cy="25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127778</xdr:rowOff>
    </xdr:from>
    <xdr:to>
      <xdr:col>20</xdr:col>
      <xdr:colOff>38100</xdr:colOff>
      <xdr:row>58</xdr:row>
      <xdr:rowOff>57928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49055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132695</xdr:rowOff>
    </xdr:from>
    <xdr:to>
      <xdr:col>15</xdr:col>
      <xdr:colOff>50800</xdr:colOff>
      <xdr:row>52</xdr:row>
      <xdr:rowOff>72603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33745"/>
          <a:ext cx="889000" cy="4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113971</xdr:rowOff>
    </xdr:from>
    <xdr:to>
      <xdr:col>15</xdr:col>
      <xdr:colOff>101600</xdr:colOff>
      <xdr:row>58</xdr:row>
      <xdr:rowOff>44121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35248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72603</xdr:rowOff>
    </xdr:from>
    <xdr:to>
      <xdr:col>10</xdr:col>
      <xdr:colOff>114300</xdr:colOff>
      <xdr:row>56</xdr:row>
      <xdr:rowOff>109958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8988003"/>
          <a:ext cx="889000" cy="7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119426</xdr:rowOff>
    </xdr:from>
    <xdr:to>
      <xdr:col>10</xdr:col>
      <xdr:colOff>165100</xdr:colOff>
      <xdr:row>58</xdr:row>
      <xdr:rowOff>49576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40703</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153708</xdr:rowOff>
    </xdr:from>
    <xdr:to>
      <xdr:col>6</xdr:col>
      <xdr:colOff>38100</xdr:colOff>
      <xdr:row>58</xdr:row>
      <xdr:rowOff>83858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74985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99465</xdr:rowOff>
    </xdr:from>
    <xdr:to>
      <xdr:col>24</xdr:col>
      <xdr:colOff>114300</xdr:colOff>
      <xdr:row>53</xdr:row>
      <xdr:rowOff>29615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52492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163425</xdr:rowOff>
    </xdr:from>
    <xdr:to>
      <xdr:col>20</xdr:col>
      <xdr:colOff>38100</xdr:colOff>
      <xdr:row>51</xdr:row>
      <xdr:rowOff>93575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110102</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52205" y="8511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81895</xdr:rowOff>
    </xdr:from>
    <xdr:to>
      <xdr:col>15</xdr:col>
      <xdr:colOff>101600</xdr:colOff>
      <xdr:row>50</xdr:row>
      <xdr:rowOff>12045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28572</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63205" y="8258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21803</xdr:rowOff>
    </xdr:from>
    <xdr:to>
      <xdr:col>10</xdr:col>
      <xdr:colOff>165100</xdr:colOff>
      <xdr:row>52</xdr:row>
      <xdr:rowOff>123403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89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139930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871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59158</xdr:rowOff>
    </xdr:from>
    <xdr:to>
      <xdr:col>6</xdr:col>
      <xdr:colOff>38100</xdr:colOff>
      <xdr:row>56</xdr:row>
      <xdr:rowOff>160758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5835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3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41447</xdr:rowOff>
    </xdr:from>
    <xdr:to>
      <xdr:col>24</xdr:col>
      <xdr:colOff>63500</xdr:colOff>
      <xdr:row>77</xdr:row>
      <xdr:rowOff>65892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43097"/>
          <a:ext cx="8382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41447</xdr:rowOff>
    </xdr:from>
    <xdr:to>
      <xdr:col>19</xdr:col>
      <xdr:colOff>177800</xdr:colOff>
      <xdr:row>77</xdr:row>
      <xdr:rowOff>152997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43097"/>
          <a:ext cx="889000" cy="1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152997</xdr:rowOff>
    </xdr:from>
    <xdr:to>
      <xdr:col>15</xdr:col>
      <xdr:colOff>50800</xdr:colOff>
      <xdr:row>77</xdr:row>
      <xdr:rowOff>169075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4647"/>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169075</xdr:rowOff>
    </xdr:from>
    <xdr:to>
      <xdr:col>10</xdr:col>
      <xdr:colOff>114300</xdr:colOff>
      <xdr:row>78</xdr:row>
      <xdr:rowOff>31885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0725"/>
          <a:ext cx="889000" cy="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15092</xdr:rowOff>
    </xdr:from>
    <xdr:to>
      <xdr:col>24</xdr:col>
      <xdr:colOff>114300</xdr:colOff>
      <xdr:row>77</xdr:row>
      <xdr:rowOff>116692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162097</xdr:rowOff>
    </xdr:from>
    <xdr:to>
      <xdr:col>20</xdr:col>
      <xdr:colOff>38100</xdr:colOff>
      <xdr:row>77</xdr:row>
      <xdr:rowOff>92247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83374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8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102197</xdr:rowOff>
    </xdr:from>
    <xdr:to>
      <xdr:col>15</xdr:col>
      <xdr:colOff>101600</xdr:colOff>
      <xdr:row>78</xdr:row>
      <xdr:rowOff>32347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23474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118275</xdr:rowOff>
    </xdr:from>
    <xdr:to>
      <xdr:col>10</xdr:col>
      <xdr:colOff>165100</xdr:colOff>
      <xdr:row>78</xdr:row>
      <xdr:rowOff>48425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39552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152535</xdr:rowOff>
    </xdr:from>
    <xdr:to>
      <xdr:col>6</xdr:col>
      <xdr:colOff>38100</xdr:colOff>
      <xdr:row>78</xdr:row>
      <xdr:rowOff>82685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73812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156541</xdr:rowOff>
    </xdr:from>
    <xdr:to>
      <xdr:col>24</xdr:col>
      <xdr:colOff>63500</xdr:colOff>
      <xdr:row>98</xdr:row>
      <xdr:rowOff>161950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58641"/>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154088</xdr:rowOff>
    </xdr:from>
    <xdr:to>
      <xdr:col>19</xdr:col>
      <xdr:colOff>177800</xdr:colOff>
      <xdr:row>98</xdr:row>
      <xdr:rowOff>156541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56188"/>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154088</xdr:rowOff>
    </xdr:from>
    <xdr:to>
      <xdr:col>15</xdr:col>
      <xdr:colOff>50800</xdr:colOff>
      <xdr:row>98</xdr:row>
      <xdr:rowOff>156232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56188"/>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156232</xdr:rowOff>
    </xdr:from>
    <xdr:to>
      <xdr:col>10</xdr:col>
      <xdr:colOff>114300</xdr:colOff>
      <xdr:row>98</xdr:row>
      <xdr:rowOff>159908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58332"/>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111150</xdr:rowOff>
    </xdr:from>
    <xdr:to>
      <xdr:col>24</xdr:col>
      <xdr:colOff>114300</xdr:colOff>
      <xdr:row>99</xdr:row>
      <xdr:rowOff>41300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5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105741</xdr:rowOff>
    </xdr:from>
    <xdr:to>
      <xdr:col>20</xdr:col>
      <xdr:colOff>38100</xdr:colOff>
      <xdr:row>99</xdr:row>
      <xdr:rowOff>35891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27018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103288</xdr:rowOff>
    </xdr:from>
    <xdr:to>
      <xdr:col>15</xdr:col>
      <xdr:colOff>101600</xdr:colOff>
      <xdr:row>99</xdr:row>
      <xdr:rowOff>33438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0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24565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105432</xdr:rowOff>
    </xdr:from>
    <xdr:to>
      <xdr:col>10</xdr:col>
      <xdr:colOff>165100</xdr:colOff>
      <xdr:row>99</xdr:row>
      <xdr:rowOff>35582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26709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109108</xdr:rowOff>
    </xdr:from>
    <xdr:to>
      <xdr:col>6</xdr:col>
      <xdr:colOff>38100</xdr:colOff>
      <xdr:row>99</xdr:row>
      <xdr:rowOff>39258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30385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40945</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56045"/>
          <a:ext cx="889000" cy="17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161595</xdr:rowOff>
    </xdr:from>
    <xdr:to>
      <xdr:col>36</xdr:col>
      <xdr:colOff>165100</xdr:colOff>
      <xdr:row>38</xdr:row>
      <xdr:rowOff>91745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108272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134391</xdr:rowOff>
    </xdr:from>
    <xdr:to>
      <xdr:col>55</xdr:col>
      <xdr:colOff>0</xdr:colOff>
      <xdr:row>56</xdr:row>
      <xdr:rowOff>155668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35591"/>
          <a:ext cx="8382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152781</xdr:rowOff>
    </xdr:from>
    <xdr:to>
      <xdr:col>50</xdr:col>
      <xdr:colOff>114300</xdr:colOff>
      <xdr:row>56</xdr:row>
      <xdr:rowOff>155668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753981"/>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117532</xdr:rowOff>
    </xdr:from>
    <xdr:to>
      <xdr:col>45</xdr:col>
      <xdr:colOff>177800</xdr:colOff>
      <xdr:row>56</xdr:row>
      <xdr:rowOff>152781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18732"/>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52540</xdr:rowOff>
    </xdr:from>
    <xdr:to>
      <xdr:col>41</xdr:col>
      <xdr:colOff>50800</xdr:colOff>
      <xdr:row>56</xdr:row>
      <xdr:rowOff>117532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53740"/>
          <a:ext cx="889000" cy="6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83591</xdr:rowOff>
    </xdr:from>
    <xdr:to>
      <xdr:col>55</xdr:col>
      <xdr:colOff>50800</xdr:colOff>
      <xdr:row>57</xdr:row>
      <xdr:rowOff>13741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62018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104868</xdr:rowOff>
    </xdr:from>
    <xdr:to>
      <xdr:col>50</xdr:col>
      <xdr:colOff>165100</xdr:colOff>
      <xdr:row>57</xdr:row>
      <xdr:rowOff>35018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26145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9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101981</xdr:rowOff>
    </xdr:from>
    <xdr:to>
      <xdr:col>46</xdr:col>
      <xdr:colOff>38100</xdr:colOff>
      <xdr:row>57</xdr:row>
      <xdr:rowOff>32131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23258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66732</xdr:rowOff>
    </xdr:from>
    <xdr:to>
      <xdr:col>41</xdr:col>
      <xdr:colOff>101600</xdr:colOff>
      <xdr:row>56</xdr:row>
      <xdr:rowOff>168332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1740</xdr:rowOff>
    </xdr:from>
    <xdr:to>
      <xdr:col>36</xdr:col>
      <xdr:colOff>165100</xdr:colOff>
      <xdr:row>56</xdr:row>
      <xdr:rowOff>103340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119867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35356</xdr:rowOff>
    </xdr:from>
    <xdr:to>
      <xdr:col>55</xdr:col>
      <xdr:colOff>0</xdr:colOff>
      <xdr:row>79</xdr:row>
      <xdr:rowOff>41142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579906"/>
          <a:ext cx="838200" cy="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41142</xdr:rowOff>
    </xdr:from>
    <xdr:to>
      <xdr:col>50</xdr:col>
      <xdr:colOff>114300</xdr:colOff>
      <xdr:row>79</xdr:row>
      <xdr:rowOff>41776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585692"/>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41776</xdr:rowOff>
    </xdr:from>
    <xdr:to>
      <xdr:col>45</xdr:col>
      <xdr:colOff>177800</xdr:colOff>
      <xdr:row>79</xdr:row>
      <xdr:rowOff>41861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86326"/>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38946</xdr:rowOff>
    </xdr:from>
    <xdr:to>
      <xdr:col>41</xdr:col>
      <xdr:colOff>50800</xdr:colOff>
      <xdr:row>79</xdr:row>
      <xdr:rowOff>41861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58349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156006</xdr:rowOff>
    </xdr:from>
    <xdr:to>
      <xdr:col>55</xdr:col>
      <xdr:colOff>50800</xdr:colOff>
      <xdr:row>79</xdr:row>
      <xdr:rowOff>86156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5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161792</xdr:rowOff>
    </xdr:from>
    <xdr:to>
      <xdr:col>50</xdr:col>
      <xdr:colOff>165100</xdr:colOff>
      <xdr:row>79</xdr:row>
      <xdr:rowOff>91942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53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83069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62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162426</xdr:rowOff>
    </xdr:from>
    <xdr:to>
      <xdr:col>46</xdr:col>
      <xdr:colOff>38100</xdr:colOff>
      <xdr:row>79</xdr:row>
      <xdr:rowOff>92576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5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83703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62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162511</xdr:rowOff>
    </xdr:from>
    <xdr:to>
      <xdr:col>41</xdr:col>
      <xdr:colOff>101600</xdr:colOff>
      <xdr:row>79</xdr:row>
      <xdr:rowOff>92661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5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83788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62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159596</xdr:rowOff>
    </xdr:from>
    <xdr:to>
      <xdr:col>36</xdr:col>
      <xdr:colOff>165100</xdr:colOff>
      <xdr:row>79</xdr:row>
      <xdr:rowOff>89746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5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80873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62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159066</xdr:rowOff>
    </xdr:from>
    <xdr:to>
      <xdr:col>55</xdr:col>
      <xdr:colOff>0</xdr:colOff>
      <xdr:row>98</xdr:row>
      <xdr:rowOff>164409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61166"/>
          <a:ext cx="8382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164409</xdr:rowOff>
    </xdr:from>
    <xdr:to>
      <xdr:col>50</xdr:col>
      <xdr:colOff>114300</xdr:colOff>
      <xdr:row>99</xdr:row>
      <xdr:rowOff>9032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966509"/>
          <a:ext cx="889000" cy="1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3395</xdr:rowOff>
    </xdr:from>
    <xdr:to>
      <xdr:col>45</xdr:col>
      <xdr:colOff>177800</xdr:colOff>
      <xdr:row>99</xdr:row>
      <xdr:rowOff>9032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76945"/>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3395</xdr:rowOff>
    </xdr:from>
    <xdr:to>
      <xdr:col>41</xdr:col>
      <xdr:colOff>50800</xdr:colOff>
      <xdr:row>99</xdr:row>
      <xdr:rowOff>49792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76945"/>
          <a:ext cx="889000" cy="4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108266</xdr:rowOff>
    </xdr:from>
    <xdr:to>
      <xdr:col>55</xdr:col>
      <xdr:colOff>50800</xdr:colOff>
      <xdr:row>99</xdr:row>
      <xdr:rowOff>38416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91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23193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113609</xdr:rowOff>
    </xdr:from>
    <xdr:to>
      <xdr:col>50</xdr:col>
      <xdr:colOff>165100</xdr:colOff>
      <xdr:row>99</xdr:row>
      <xdr:rowOff>43759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9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34886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700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129682</xdr:rowOff>
    </xdr:from>
    <xdr:to>
      <xdr:col>46</xdr:col>
      <xdr:colOff>38100</xdr:colOff>
      <xdr:row>99</xdr:row>
      <xdr:rowOff>59832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9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50959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70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124045</xdr:rowOff>
    </xdr:from>
    <xdr:to>
      <xdr:col>41</xdr:col>
      <xdr:colOff>101600</xdr:colOff>
      <xdr:row>99</xdr:row>
      <xdr:rowOff>54195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9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45322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170442</xdr:rowOff>
    </xdr:from>
    <xdr:to>
      <xdr:col>36</xdr:col>
      <xdr:colOff>165100</xdr:colOff>
      <xdr:row>99</xdr:row>
      <xdr:rowOff>100592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9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91719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70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94323</xdr:rowOff>
    </xdr:from>
    <xdr:to>
      <xdr:col>85</xdr:col>
      <xdr:colOff>127000</xdr:colOff>
      <xdr:row>39</xdr:row>
      <xdr:rowOff>101181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78087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86379</xdr:rowOff>
    </xdr:from>
    <xdr:to>
      <xdr:col>81</xdr:col>
      <xdr:colOff>50800</xdr:colOff>
      <xdr:row>39</xdr:row>
      <xdr:rowOff>94323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772929"/>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117088</xdr:rowOff>
    </xdr:from>
    <xdr:to>
      <xdr:col>76</xdr:col>
      <xdr:colOff>114300</xdr:colOff>
      <xdr:row>39</xdr:row>
      <xdr:rowOff>86379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60738"/>
          <a:ext cx="889000" cy="3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117088</xdr:rowOff>
    </xdr:from>
    <xdr:to>
      <xdr:col>71</xdr:col>
      <xdr:colOff>177800</xdr:colOff>
      <xdr:row>38</xdr:row>
      <xdr:rowOff>130804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6073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50381</xdr:rowOff>
    </xdr:from>
    <xdr:to>
      <xdr:col>85</xdr:col>
      <xdr:colOff>177800</xdr:colOff>
      <xdr:row>39</xdr:row>
      <xdr:rowOff>151981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7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136758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6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43523</xdr:rowOff>
    </xdr:from>
    <xdr:to>
      <xdr:col>81</xdr:col>
      <xdr:colOff>101600</xdr:colOff>
      <xdr:row>39</xdr:row>
      <xdr:rowOff>145123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136250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8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35579</xdr:rowOff>
    </xdr:from>
    <xdr:to>
      <xdr:col>76</xdr:col>
      <xdr:colOff>165100</xdr:colOff>
      <xdr:row>39</xdr:row>
      <xdr:rowOff>137179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7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128306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66288</xdr:rowOff>
    </xdr:from>
    <xdr:to>
      <xdr:col>72</xdr:col>
      <xdr:colOff>38100</xdr:colOff>
      <xdr:row>37</xdr:row>
      <xdr:rowOff>167887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09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159014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80004</xdr:rowOff>
    </xdr:from>
    <xdr:to>
      <xdr:col>67</xdr:col>
      <xdr:colOff>101600</xdr:colOff>
      <xdr:row>39</xdr:row>
      <xdr:rowOff>10154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91180</xdr:rowOff>
    </xdr:from>
    <xdr:to>
      <xdr:col>85</xdr:col>
      <xdr:colOff>127000</xdr:colOff>
      <xdr:row>57</xdr:row>
      <xdr:rowOff>108191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63830"/>
          <a:ext cx="8382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91180</xdr:rowOff>
    </xdr:from>
    <xdr:to>
      <xdr:col>81</xdr:col>
      <xdr:colOff>50800</xdr:colOff>
      <xdr:row>57</xdr:row>
      <xdr:rowOff>165650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63830"/>
          <a:ext cx="889000" cy="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69245</xdr:rowOff>
    </xdr:from>
    <xdr:to>
      <xdr:col>76</xdr:col>
      <xdr:colOff>114300</xdr:colOff>
      <xdr:row>57</xdr:row>
      <xdr:rowOff>165650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1895"/>
          <a:ext cx="889000" cy="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69245</xdr:rowOff>
    </xdr:from>
    <xdr:to>
      <xdr:col>71</xdr:col>
      <xdr:colOff>177800</xdr:colOff>
      <xdr:row>58</xdr:row>
      <xdr:rowOff>6282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41895"/>
          <a:ext cx="8890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57391</xdr:rowOff>
    </xdr:from>
    <xdr:to>
      <xdr:col>85</xdr:col>
      <xdr:colOff>177800</xdr:colOff>
      <xdr:row>57</xdr:row>
      <xdr:rowOff>158991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35818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40380</xdr:rowOff>
    </xdr:from>
    <xdr:to>
      <xdr:col>81</xdr:col>
      <xdr:colOff>101600</xdr:colOff>
      <xdr:row>57</xdr:row>
      <xdr:rowOff>141980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158507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114850</xdr:rowOff>
    </xdr:from>
    <xdr:to>
      <xdr:col>76</xdr:col>
      <xdr:colOff>165100</xdr:colOff>
      <xdr:row>58</xdr:row>
      <xdr:rowOff>45000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36127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18445</xdr:rowOff>
    </xdr:from>
    <xdr:to>
      <xdr:col>72</xdr:col>
      <xdr:colOff>38100</xdr:colOff>
      <xdr:row>57</xdr:row>
      <xdr:rowOff>120045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136572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126932</xdr:rowOff>
    </xdr:from>
    <xdr:to>
      <xdr:col>67</xdr:col>
      <xdr:colOff>101600</xdr:colOff>
      <xdr:row>58</xdr:row>
      <xdr:rowOff>57082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48209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1854</xdr:rowOff>
    </xdr:from>
    <xdr:to>
      <xdr:col>85</xdr:col>
      <xdr:colOff>127000</xdr:colOff>
      <xdr:row>79</xdr:row>
      <xdr:rowOff>3474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46404"/>
          <a:ext cx="8382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1854</xdr:rowOff>
    </xdr:from>
    <xdr:to>
      <xdr:col>81</xdr:col>
      <xdr:colOff>50800</xdr:colOff>
      <xdr:row>79</xdr:row>
      <xdr:rowOff>44393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46404"/>
          <a:ext cx="8890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7074</xdr:rowOff>
    </xdr:from>
    <xdr:to>
      <xdr:col>76</xdr:col>
      <xdr:colOff>114300</xdr:colOff>
      <xdr:row>79</xdr:row>
      <xdr:rowOff>44393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51624"/>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7074</xdr:rowOff>
    </xdr:from>
    <xdr:to>
      <xdr:col>71</xdr:col>
      <xdr:colOff>177800</xdr:colOff>
      <xdr:row>79</xdr:row>
      <xdr:rowOff>44431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1624"/>
          <a:ext cx="8890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124124</xdr:rowOff>
    </xdr:from>
    <xdr:to>
      <xdr:col>85</xdr:col>
      <xdr:colOff>177800</xdr:colOff>
      <xdr:row>79</xdr:row>
      <xdr:rowOff>54274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39051</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1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122504</xdr:rowOff>
    </xdr:from>
    <xdr:to>
      <xdr:col>81</xdr:col>
      <xdr:colOff>101600</xdr:colOff>
      <xdr:row>79</xdr:row>
      <xdr:rowOff>52654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43781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165043</xdr:rowOff>
    </xdr:from>
    <xdr:to>
      <xdr:col>76</xdr:col>
      <xdr:colOff>165100</xdr:colOff>
      <xdr:row>79</xdr:row>
      <xdr:rowOff>95193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86320</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127724</xdr:rowOff>
    </xdr:from>
    <xdr:to>
      <xdr:col>72</xdr:col>
      <xdr:colOff>38100</xdr:colOff>
      <xdr:row>79</xdr:row>
      <xdr:rowOff>57874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49001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165081</xdr:rowOff>
    </xdr:from>
    <xdr:to>
      <xdr:col>67</xdr:col>
      <xdr:colOff>101600</xdr:colOff>
      <xdr:row>79</xdr:row>
      <xdr:rowOff>95231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86358</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112840</xdr:rowOff>
    </xdr:from>
    <xdr:to>
      <xdr:col>85</xdr:col>
      <xdr:colOff>127000</xdr:colOff>
      <xdr:row>97</xdr:row>
      <xdr:rowOff>128704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743490"/>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112840</xdr:rowOff>
    </xdr:from>
    <xdr:to>
      <xdr:col>81</xdr:col>
      <xdr:colOff>50800</xdr:colOff>
      <xdr:row>97</xdr:row>
      <xdr:rowOff>114320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43490"/>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104784</xdr:rowOff>
    </xdr:from>
    <xdr:to>
      <xdr:col>76</xdr:col>
      <xdr:colOff>114300</xdr:colOff>
      <xdr:row>97</xdr:row>
      <xdr:rowOff>114320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735434"/>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89979</xdr:rowOff>
    </xdr:from>
    <xdr:to>
      <xdr:col>71</xdr:col>
      <xdr:colOff>177800</xdr:colOff>
      <xdr:row>97</xdr:row>
      <xdr:rowOff>104784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20629"/>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77904</xdr:rowOff>
    </xdr:from>
    <xdr:to>
      <xdr:col>85</xdr:col>
      <xdr:colOff>177800</xdr:colOff>
      <xdr:row>98</xdr:row>
      <xdr:rowOff>8054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56331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62040</xdr:rowOff>
    </xdr:from>
    <xdr:to>
      <xdr:col>81</xdr:col>
      <xdr:colOff>101600</xdr:colOff>
      <xdr:row>97</xdr:row>
      <xdr:rowOff>163640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154767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63520</xdr:rowOff>
    </xdr:from>
    <xdr:to>
      <xdr:col>76</xdr:col>
      <xdr:colOff>165100</xdr:colOff>
      <xdr:row>97</xdr:row>
      <xdr:rowOff>165120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156247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53984</xdr:rowOff>
    </xdr:from>
    <xdr:to>
      <xdr:col>72</xdr:col>
      <xdr:colOff>38100</xdr:colOff>
      <xdr:row>97</xdr:row>
      <xdr:rowOff>155584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146711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39179</xdr:rowOff>
    </xdr:from>
    <xdr:to>
      <xdr:col>67</xdr:col>
      <xdr:colOff>101600</xdr:colOff>
      <xdr:row>97</xdr:row>
      <xdr:rowOff>140779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131906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平成２７年度より大きく変動している費目が総務費となるが、ふるさと納税が多く行われたことに伴い事務的経費等に多額の支出を行ったことによる。</a:t>
          </a:r>
          <a:endParaRPr lang="ja-JP" altLang="ja-JP" sz="1400">
            <a:effectLst/>
          </a:endParaRPr>
        </a:p>
        <a:p>
          <a:r>
            <a:rPr kumimoji="1" lang="ja-JP" altLang="ja-JP" sz="1100">
              <a:solidFill>
                <a:schemeClr val="dk1"/>
              </a:solidFill>
              <a:effectLst/>
              <a:latin typeface="+mn-lt"/>
              <a:ea typeface="+mn-ea"/>
              <a:cs typeface="+mn-cs"/>
            </a:rPr>
            <a:t>消防費については防災行政無線整備事業を平成２７年度、２８年度で実施しているため、短期的に増加している</a:t>
          </a:r>
          <a:r>
            <a:rPr kumimoji="1" lang="ja-JP" altLang="en-US" sz="1100">
              <a:solidFill>
                <a:schemeClr val="dk1"/>
              </a:solidFill>
              <a:effectLst/>
              <a:latin typeface="+mn-lt"/>
              <a:ea typeface="+mn-ea"/>
              <a:cs typeface="+mn-cs"/>
            </a:rPr>
            <a:t>が、２９年度以降はほぼ横ばいとなっている。</a:t>
          </a:r>
          <a:endParaRPr lang="ja-JP" altLang="ja-JP" sz="1400">
            <a:effectLst/>
          </a:endParaRPr>
        </a:p>
        <a:p>
          <a:r>
            <a:rPr kumimoji="1" lang="ja-JP" altLang="ja-JP" sz="1100">
              <a:solidFill>
                <a:schemeClr val="dk1"/>
              </a:solidFill>
              <a:effectLst/>
              <a:latin typeface="+mn-lt"/>
              <a:ea typeface="+mn-ea"/>
              <a:cs typeface="+mn-cs"/>
            </a:rPr>
            <a:t>教育費については認定こども園施設整備事業の影響により、平成２８年度及び平成３０年度で大幅に増加している。</a:t>
          </a:r>
          <a:endParaRPr lang="ja-JP" altLang="ja-JP" sz="1400">
            <a:effectLst/>
          </a:endParaRPr>
        </a:p>
        <a:p>
          <a:r>
            <a:rPr kumimoji="1" lang="ja-JP" altLang="ja-JP" sz="1100">
              <a:solidFill>
                <a:schemeClr val="dk1"/>
              </a:solidFill>
              <a:effectLst/>
              <a:latin typeface="+mn-lt"/>
              <a:ea typeface="+mn-ea"/>
              <a:cs typeface="+mn-cs"/>
            </a:rPr>
            <a:t>農業集落排水特別会計への繰出を農林水産業費で行っているが、平成２８年度までは類似団体平均・県平均を上回っていたが平成２９年度以降においては類似団体平均を下回っている。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平成２７年度は多くのふるさと納税が行われたことに伴い、既存事業の財源組替を行ったため、財政調整基金に多くの積立てができた。</a:t>
          </a:r>
          <a:endParaRPr lang="ja-JP" altLang="ja-JP" sz="1400">
            <a:effectLst/>
          </a:endParaRPr>
        </a:p>
        <a:p>
          <a:r>
            <a:rPr kumimoji="1" lang="ja-JP" altLang="ja-JP" sz="1100">
              <a:solidFill>
                <a:schemeClr val="dk1"/>
              </a:solidFill>
              <a:effectLst/>
              <a:latin typeface="+mn-lt"/>
              <a:ea typeface="+mn-ea"/>
              <a:cs typeface="+mn-cs"/>
            </a:rPr>
            <a:t>平成２８年度以降は、ふるさと納税の活用事業の内容・充当額について見直しをかけたため、一般財源での補填として財政調整基金の取崩を行っている。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佐賀県上峰町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現在、全ての会計において黒字の状態であり、近年、財政状況が悪化していた国民健康保険特別会計についても医療費の減少に伴い、財政状況が良化に転じている。</a:t>
          </a:r>
          <a:endParaRPr lang="ja-JP" altLang="ja-JP" sz="1400">
            <a:effectLst/>
          </a:endParaRPr>
        </a:p>
        <a:p>
          <a:r>
            <a:rPr kumimoji="1" lang="ja-JP" altLang="ja-JP" sz="1100">
              <a:solidFill>
                <a:schemeClr val="dk1"/>
              </a:solidFill>
              <a:effectLst/>
              <a:latin typeface="+mn-lt"/>
              <a:ea typeface="+mn-ea"/>
              <a:cs typeface="+mn-cs"/>
            </a:rPr>
            <a:t>国民健康保険特別会計が財政状況が良化した要因としては検診事業などを充実することで重篤化しないような施策を実施した効果が現れたものと推察される。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W34" sqref="BW34:BX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12467401</v>
      </c>
      <c r="BO4" s="462"/>
      <c r="BP4" s="462"/>
      <c r="BQ4" s="462"/>
      <c r="BR4" s="462"/>
      <c r="BS4" s="462"/>
      <c r="BT4" s="462"/>
      <c r="BU4" s="463"/>
      <c r="BV4" s="461">
        <v>14514823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8.4</v>
      </c>
      <c r="CU4" s="646"/>
      <c r="CV4" s="646"/>
      <c r="CW4" s="646"/>
      <c r="CX4" s="646"/>
      <c r="CY4" s="646"/>
      <c r="CZ4" s="646"/>
      <c r="DA4" s="647"/>
      <c r="DB4" s="645">
        <v>8.6999999999999993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12184275</v>
      </c>
      <c r="BO5" s="467"/>
      <c r="BP5" s="467"/>
      <c r="BQ5" s="467"/>
      <c r="BR5" s="467"/>
      <c r="BS5" s="467"/>
      <c r="BT5" s="467"/>
      <c r="BU5" s="468"/>
      <c r="BV5" s="466">
        <v>14276438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93.3</v>
      </c>
      <c r="CU5" s="437"/>
      <c r="CV5" s="437"/>
      <c r="CW5" s="437"/>
      <c r="CX5" s="437"/>
      <c r="CY5" s="437"/>
      <c r="CZ5" s="437"/>
      <c r="DA5" s="438"/>
      <c r="DB5" s="436">
        <v>98.4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283126</v>
      </c>
      <c r="BO6" s="467"/>
      <c r="BP6" s="467"/>
      <c r="BQ6" s="467"/>
      <c r="BR6" s="467"/>
      <c r="BS6" s="467"/>
      <c r="BT6" s="467"/>
      <c r="BU6" s="468"/>
      <c r="BV6" s="466">
        <v>238385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98.6</v>
      </c>
      <c r="CU6" s="620"/>
      <c r="CV6" s="620"/>
      <c r="CW6" s="620"/>
      <c r="CX6" s="620"/>
      <c r="CY6" s="620"/>
      <c r="CZ6" s="620"/>
      <c r="DA6" s="621"/>
      <c r="DB6" s="619">
        <v>104.8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68470</v>
      </c>
      <c r="BO7" s="467"/>
      <c r="BP7" s="467"/>
      <c r="BQ7" s="467"/>
      <c r="BR7" s="467"/>
      <c r="BS7" s="467"/>
      <c r="BT7" s="467"/>
      <c r="BU7" s="468"/>
      <c r="BV7" s="466">
        <v>14523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2540316</v>
      </c>
      <c r="CU7" s="467"/>
      <c r="CV7" s="467"/>
      <c r="CW7" s="467"/>
      <c r="CX7" s="467"/>
      <c r="CY7" s="467"/>
      <c r="CZ7" s="467"/>
      <c r="DA7" s="468"/>
      <c r="DB7" s="466">
        <v>2580400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214656</v>
      </c>
      <c r="BO8" s="467"/>
      <c r="BP8" s="467"/>
      <c r="BQ8" s="467"/>
      <c r="BR8" s="467"/>
      <c r="BS8" s="467"/>
      <c r="BT8" s="467"/>
      <c r="BU8" s="468"/>
      <c r="BV8" s="466">
        <v>223862</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0.63</v>
      </c>
      <c r="CU8" s="580"/>
      <c r="CV8" s="580"/>
      <c r="CW8" s="580"/>
      <c r="CX8" s="580"/>
      <c r="CY8" s="580"/>
      <c r="CZ8" s="580"/>
      <c r="DA8" s="581"/>
      <c r="DB8" s="579">
        <v>0.62</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9283</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-9206</v>
      </c>
      <c r="BO9" s="467"/>
      <c r="BP9" s="467"/>
      <c r="BQ9" s="467"/>
      <c r="BR9" s="467"/>
      <c r="BS9" s="467"/>
      <c r="BT9" s="467"/>
      <c r="BU9" s="468"/>
      <c r="BV9" s="466">
        <v>-96156</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10.4</v>
      </c>
      <c r="CU9" s="437"/>
      <c r="CV9" s="437"/>
      <c r="CW9" s="437"/>
      <c r="CX9" s="437"/>
      <c r="CY9" s="437"/>
      <c r="CZ9" s="437"/>
      <c r="DA9" s="438"/>
      <c r="DB9" s="436">
        <v>11.2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9224</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294858</v>
      </c>
      <c r="BO10" s="467"/>
      <c r="BP10" s="467"/>
      <c r="BQ10" s="467"/>
      <c r="BR10" s="467"/>
      <c r="BS10" s="467"/>
      <c r="BT10" s="467"/>
      <c r="BU10" s="468"/>
      <c r="BV10" s="466">
        <v>159959</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110</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9620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276529</v>
      </c>
      <c r="BO12" s="467"/>
      <c r="BP12" s="467"/>
      <c r="BQ12" s="467"/>
      <c r="BR12" s="467"/>
      <c r="BS12" s="467"/>
      <c r="BT12" s="467"/>
      <c r="BU12" s="468"/>
      <c r="BV12" s="466">
        <v>165515</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9552</v>
      </c>
      <c r="S13" s="570"/>
      <c r="T13" s="570"/>
      <c r="U13" s="570"/>
      <c r="V13" s="571"/>
      <c r="W13" s="557" t="s">
        <v>142</v>
      </c>
      <c r="X13" s="479"/>
      <c r="Y13" s="479"/>
      <c r="Z13" s="479"/>
      <c r="AA13" s="479"/>
      <c r="AB13" s="480"/>
      <c r="AC13" s="442">
        <v>222</v>
      </c>
      <c r="AD13" s="443"/>
      <c r="AE13" s="443"/>
      <c r="AF13" s="443"/>
      <c r="AG13" s="444"/>
      <c r="AH13" s="442">
        <v>257</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9123</v>
      </c>
      <c r="BO13" s="467"/>
      <c r="BP13" s="467"/>
      <c r="BQ13" s="467"/>
      <c r="BR13" s="467"/>
      <c r="BS13" s="467"/>
      <c r="BT13" s="467"/>
      <c r="BU13" s="468"/>
      <c r="BV13" s="466">
        <v>-101712</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12.9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147</v>
      </c>
      <c r="M14" s="603"/>
      <c r="N14" s="603"/>
      <c r="O14" s="603"/>
      <c r="P14" s="603"/>
      <c r="Q14" s="604"/>
      <c r="R14" s="569">
        <v>9558</v>
      </c>
      <c r="S14" s="570"/>
      <c r="T14" s="570"/>
      <c r="U14" s="570"/>
      <c r="V14" s="571"/>
      <c r="W14" s="572"/>
      <c r="X14" s="482"/>
      <c r="Y14" s="482"/>
      <c r="Z14" s="482"/>
      <c r="AA14" s="482"/>
      <c r="AB14" s="483"/>
      <c r="AC14" s="562">
        <v>5</v>
      </c>
      <c r="AD14" s="563"/>
      <c r="AE14" s="563"/>
      <c r="AF14" s="563"/>
      <c r="AG14" s="564"/>
      <c r="AH14" s="562">
        <v>6.1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139</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141</v>
      </c>
      <c r="N15" s="567"/>
      <c r="O15" s="567"/>
      <c r="P15" s="567"/>
      <c r="Q15" s="568"/>
      <c r="R15" s="569">
        <v>9510</v>
      </c>
      <c r="S15" s="570"/>
      <c r="T15" s="570"/>
      <c r="U15" s="570"/>
      <c r="V15" s="571"/>
      <c r="W15" s="557" t="s">
        <v>149</v>
      </c>
      <c r="X15" s="479"/>
      <c r="Y15" s="479"/>
      <c r="Z15" s="479"/>
      <c r="AA15" s="479"/>
      <c r="AB15" s="480"/>
      <c r="AC15" s="442">
        <v>1306</v>
      </c>
      <c r="AD15" s="443"/>
      <c r="AE15" s="443"/>
      <c r="AF15" s="443"/>
      <c r="AG15" s="444"/>
      <c r="AH15" s="442">
        <v>1270</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1265259</v>
      </c>
      <c r="BO15" s="462"/>
      <c r="BP15" s="462"/>
      <c r="BQ15" s="462"/>
      <c r="BR15" s="462"/>
      <c r="BS15" s="462"/>
      <c r="BT15" s="462"/>
      <c r="BU15" s="463"/>
      <c r="BV15" s="461">
        <v>1353199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126</v>
      </c>
      <c r="S16" s="555"/>
      <c r="T16" s="555"/>
      <c r="U16" s="555"/>
      <c r="V16" s="556"/>
      <c r="W16" s="572"/>
      <c r="X16" s="482"/>
      <c r="Y16" s="482"/>
      <c r="Z16" s="482"/>
      <c r="AA16" s="482"/>
      <c r="AB16" s="483"/>
      <c r="AC16" s="562">
        <v>29.4</v>
      </c>
      <c r="AD16" s="563"/>
      <c r="AE16" s="563"/>
      <c r="AF16" s="563"/>
      <c r="AG16" s="564"/>
      <c r="AH16" s="562">
        <v>30</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2049912</v>
      </c>
      <c r="BO16" s="467"/>
      <c r="BP16" s="467"/>
      <c r="BQ16" s="467"/>
      <c r="BR16" s="467"/>
      <c r="BS16" s="467"/>
      <c r="BT16" s="467"/>
      <c r="BU16" s="468"/>
      <c r="BV16" s="466">
        <v>2045370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2910</v>
      </c>
      <c r="AD17" s="443"/>
      <c r="AE17" s="443"/>
      <c r="AF17" s="443"/>
      <c r="AG17" s="444"/>
      <c r="AH17" s="442">
        <v>2701</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1616480</v>
      </c>
      <c r="BO17" s="467"/>
      <c r="BP17" s="467"/>
      <c r="BQ17" s="467"/>
      <c r="BR17" s="467"/>
      <c r="BS17" s="467"/>
      <c r="BT17" s="467"/>
      <c r="BU17" s="468"/>
      <c r="BV17" s="466">
        <v>1734752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12.8</v>
      </c>
      <c r="M18" s="531"/>
      <c r="N18" s="531"/>
      <c r="O18" s="531"/>
      <c r="P18" s="531"/>
      <c r="Q18" s="531"/>
      <c r="R18" s="532"/>
      <c r="S18" s="532"/>
      <c r="T18" s="532"/>
      <c r="U18" s="532"/>
      <c r="V18" s="533"/>
      <c r="W18" s="547"/>
      <c r="X18" s="548"/>
      <c r="Y18" s="548"/>
      <c r="Z18" s="548"/>
      <c r="AA18" s="548"/>
      <c r="AB18" s="558"/>
      <c r="AC18" s="430">
        <v>65.599999999999994</v>
      </c>
      <c r="AD18" s="431"/>
      <c r="AE18" s="431"/>
      <c r="AF18" s="431"/>
      <c r="AG18" s="534"/>
      <c r="AH18" s="430">
        <v>63.9</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2433953</v>
      </c>
      <c r="BO18" s="467"/>
      <c r="BP18" s="467"/>
      <c r="BQ18" s="467"/>
      <c r="BR18" s="467"/>
      <c r="BS18" s="467"/>
      <c r="BT18" s="467"/>
      <c r="BU18" s="468"/>
      <c r="BV18" s="466">
        <v>2482117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725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3384714</v>
      </c>
      <c r="BO19" s="467"/>
      <c r="BP19" s="467"/>
      <c r="BQ19" s="467"/>
      <c r="BR19" s="467"/>
      <c r="BS19" s="467"/>
      <c r="BT19" s="467"/>
      <c r="BU19" s="468"/>
      <c r="BV19" s="466">
        <v>3365025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3260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3174403</v>
      </c>
      <c r="BO23" s="467"/>
      <c r="BP23" s="467"/>
      <c r="BQ23" s="467"/>
      <c r="BR23" s="467"/>
      <c r="BS23" s="467"/>
      <c r="BT23" s="467"/>
      <c r="BU23" s="468"/>
      <c r="BV23" s="466">
        <v>3306499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7090</v>
      </c>
      <c r="R24" s="443"/>
      <c r="S24" s="443"/>
      <c r="T24" s="443"/>
      <c r="U24" s="443"/>
      <c r="V24" s="444"/>
      <c r="W24" s="508"/>
      <c r="X24" s="499"/>
      <c r="Y24" s="500"/>
      <c r="Z24" s="439" t="s">
        <v>172</v>
      </c>
      <c r="AA24" s="440"/>
      <c r="AB24" s="440"/>
      <c r="AC24" s="440"/>
      <c r="AD24" s="440"/>
      <c r="AE24" s="440"/>
      <c r="AF24" s="440"/>
      <c r="AG24" s="441"/>
      <c r="AH24" s="442">
        <v>81</v>
      </c>
      <c r="AI24" s="443"/>
      <c r="AJ24" s="443"/>
      <c r="AK24" s="443"/>
      <c r="AL24" s="444"/>
      <c r="AM24" s="442">
        <v>226800</v>
      </c>
      <c r="AN24" s="443"/>
      <c r="AO24" s="443"/>
      <c r="AP24" s="443"/>
      <c r="AQ24" s="443"/>
      <c r="AR24" s="444"/>
      <c r="AS24" s="442">
        <v>2800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2669478</v>
      </c>
      <c r="BO24" s="467"/>
      <c r="BP24" s="467"/>
      <c r="BQ24" s="467"/>
      <c r="BR24" s="467"/>
      <c r="BS24" s="467"/>
      <c r="BT24" s="467"/>
      <c r="BU24" s="468"/>
      <c r="BV24" s="466">
        <v>2686847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5890</v>
      </c>
      <c r="R25" s="443"/>
      <c r="S25" s="443"/>
      <c r="T25" s="443"/>
      <c r="U25" s="443"/>
      <c r="V25" s="444"/>
      <c r="W25" s="508"/>
      <c r="X25" s="499"/>
      <c r="Y25" s="500"/>
      <c r="Z25" s="439" t="s">
        <v>175</v>
      </c>
      <c r="AA25" s="440"/>
      <c r="AB25" s="440"/>
      <c r="AC25" s="440"/>
      <c r="AD25" s="440"/>
      <c r="AE25" s="440"/>
      <c r="AF25" s="440"/>
      <c r="AG25" s="441"/>
      <c r="AH25" s="442" t="s">
        <v>139</v>
      </c>
      <c r="AI25" s="443"/>
      <c r="AJ25" s="443"/>
      <c r="AK25" s="443"/>
      <c r="AL25" s="444"/>
      <c r="AM25" s="442" t="s">
        <v>176</v>
      </c>
      <c r="AN25" s="443"/>
      <c r="AO25" s="443"/>
      <c r="AP25" s="443"/>
      <c r="AQ25" s="443"/>
      <c r="AR25" s="444"/>
      <c r="AS25" s="442" t="s">
        <v>139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177932</v>
      </c>
      <c r="BO25" s="462"/>
      <c r="BP25" s="462"/>
      <c r="BQ25" s="462"/>
      <c r="BR25" s="462"/>
      <c r="BS25" s="462"/>
      <c r="BT25" s="462"/>
      <c r="BU25" s="463"/>
      <c r="BV25" s="461">
        <v>213519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5000</v>
      </c>
      <c r="R26" s="443"/>
      <c r="S26" s="443"/>
      <c r="T26" s="443"/>
      <c r="U26" s="443"/>
      <c r="V26" s="444"/>
      <c r="W26" s="508"/>
      <c r="X26" s="499"/>
      <c r="Y26" s="500"/>
      <c r="Z26" s="439" t="s">
        <v>179</v>
      </c>
      <c r="AA26" s="521"/>
      <c r="AB26" s="521"/>
      <c r="AC26" s="521"/>
      <c r="AD26" s="521"/>
      <c r="AE26" s="521"/>
      <c r="AF26" s="521"/>
      <c r="AG26" s="522"/>
      <c r="AH26" s="442">
        <v>4</v>
      </c>
      <c r="AI26" s="443"/>
      <c r="AJ26" s="443"/>
      <c r="AK26" s="443"/>
      <c r="AL26" s="444"/>
      <c r="AM26" s="442">
        <v>12276</v>
      </c>
      <c r="AN26" s="443"/>
      <c r="AO26" s="443"/>
      <c r="AP26" s="443"/>
      <c r="AQ26" s="443"/>
      <c r="AR26" s="444"/>
      <c r="AS26" s="442">
        <v>3069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3290</v>
      </c>
      <c r="R27" s="443"/>
      <c r="S27" s="443"/>
      <c r="T27" s="443"/>
      <c r="U27" s="443"/>
      <c r="V27" s="444"/>
      <c r="W27" s="508"/>
      <c r="X27" s="499"/>
      <c r="Y27" s="500"/>
      <c r="Z27" s="439" t="s">
        <v>183</v>
      </c>
      <c r="AA27" s="440"/>
      <c r="AB27" s="440"/>
      <c r="AC27" s="440"/>
      <c r="AD27" s="440"/>
      <c r="AE27" s="440"/>
      <c r="AF27" s="440"/>
      <c r="AG27" s="441"/>
      <c r="AH27" s="442" t="s">
        <v>184</v>
      </c>
      <c r="AI27" s="443"/>
      <c r="AJ27" s="443"/>
      <c r="AK27" s="443"/>
      <c r="AL27" s="444"/>
      <c r="AM27" s="442" t="s">
        <v>184</v>
      </c>
      <c r="AN27" s="443"/>
      <c r="AO27" s="443"/>
      <c r="AP27" s="443"/>
      <c r="AQ27" s="443"/>
      <c r="AR27" s="444"/>
      <c r="AS27" s="442" t="s">
        <v>185</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v>156304</v>
      </c>
      <c r="BO27" s="470"/>
      <c r="BP27" s="470"/>
      <c r="BQ27" s="470"/>
      <c r="BR27" s="470"/>
      <c r="BS27" s="470"/>
      <c r="BT27" s="470"/>
      <c r="BU27" s="471"/>
      <c r="BV27" s="469">
        <v>156304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2660</v>
      </c>
      <c r="R28" s="443"/>
      <c r="S28" s="443"/>
      <c r="T28" s="443"/>
      <c r="U28" s="443"/>
      <c r="V28" s="444"/>
      <c r="W28" s="508"/>
      <c r="X28" s="499"/>
      <c r="Y28" s="500"/>
      <c r="Z28" s="439" t="s">
        <v>188</v>
      </c>
      <c r="AA28" s="440"/>
      <c r="AB28" s="440"/>
      <c r="AC28" s="440"/>
      <c r="AD28" s="440"/>
      <c r="AE28" s="440"/>
      <c r="AF28" s="440"/>
      <c r="AG28" s="441"/>
      <c r="AH28" s="442" t="s">
        <v>139</v>
      </c>
      <c r="AI28" s="443"/>
      <c r="AJ28" s="443"/>
      <c r="AK28" s="443"/>
      <c r="AL28" s="444"/>
      <c r="AM28" s="442" t="s">
        <v>176</v>
      </c>
      <c r="AN28" s="443"/>
      <c r="AO28" s="443"/>
      <c r="AP28" s="443"/>
      <c r="AQ28" s="443"/>
      <c r="AR28" s="444"/>
      <c r="AS28" s="442" t="s">
        <v>139</v>
      </c>
      <c r="AT28" s="443"/>
      <c r="AU28" s="443"/>
      <c r="AV28" s="443"/>
      <c r="AW28" s="443"/>
      <c r="AX28" s="445"/>
      <c r="AY28" s="449" t="s">
        <v>189</v>
      </c>
      <c r="AZ28" s="450"/>
      <c r="BA28" s="450"/>
      <c r="BB28" s="451"/>
      <c r="BC28" s="458" t="s">
        <v>48</v>
      </c>
      <c r="BD28" s="459"/>
      <c r="BE28" s="459"/>
      <c r="BF28" s="459"/>
      <c r="BG28" s="459"/>
      <c r="BH28" s="459"/>
      <c r="BI28" s="459"/>
      <c r="BJ28" s="459"/>
      <c r="BK28" s="459"/>
      <c r="BL28" s="459"/>
      <c r="BM28" s="460"/>
      <c r="BN28" s="461">
        <v>532628</v>
      </c>
      <c r="BO28" s="462"/>
      <c r="BP28" s="462"/>
      <c r="BQ28" s="462"/>
      <c r="BR28" s="462"/>
      <c r="BS28" s="462"/>
      <c r="BT28" s="462"/>
      <c r="BU28" s="463"/>
      <c r="BV28" s="461">
        <v>514299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8</v>
      </c>
      <c r="M29" s="443"/>
      <c r="N29" s="443"/>
      <c r="O29" s="443"/>
      <c r="P29" s="444"/>
      <c r="Q29" s="442">
        <v>2460</v>
      </c>
      <c r="R29" s="443"/>
      <c r="S29" s="443"/>
      <c r="T29" s="443"/>
      <c r="U29" s="443"/>
      <c r="V29" s="444"/>
      <c r="W29" s="509"/>
      <c r="X29" s="510"/>
      <c r="Y29" s="511"/>
      <c r="Z29" s="439" t="s">
        <v>191</v>
      </c>
      <c r="AA29" s="440"/>
      <c r="AB29" s="440"/>
      <c r="AC29" s="440"/>
      <c r="AD29" s="440"/>
      <c r="AE29" s="440"/>
      <c r="AF29" s="440"/>
      <c r="AG29" s="441"/>
      <c r="AH29" s="442">
        <v>81</v>
      </c>
      <c r="AI29" s="443"/>
      <c r="AJ29" s="443"/>
      <c r="AK29" s="443"/>
      <c r="AL29" s="444"/>
      <c r="AM29" s="442">
        <v>226800</v>
      </c>
      <c r="AN29" s="443"/>
      <c r="AO29" s="443"/>
      <c r="AP29" s="443"/>
      <c r="AQ29" s="443"/>
      <c r="AR29" s="444"/>
      <c r="AS29" s="442">
        <v>2800</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207798</v>
      </c>
      <c r="BO29" s="467"/>
      <c r="BP29" s="467"/>
      <c r="BQ29" s="467"/>
      <c r="BR29" s="467"/>
      <c r="BS29" s="467"/>
      <c r="BT29" s="467"/>
      <c r="BU29" s="468"/>
      <c r="BV29" s="466">
        <v>220467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95.1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4677557</v>
      </c>
      <c r="BO30" s="470"/>
      <c r="BP30" s="470"/>
      <c r="BQ30" s="470"/>
      <c r="BR30" s="470"/>
      <c r="BS30" s="470"/>
      <c r="BT30" s="470"/>
      <c r="BU30" s="471"/>
      <c r="BV30" s="469">
        <v>3529811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200</v>
      </c>
      <c r="AN33" s="429"/>
      <c r="AO33" s="428" t="s">
        <v>203</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200</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IF('各会計、関係団体の財政状況及び健全化判断比率'!B30="","",'各会計、関係団体の財政状況及び健全化判断比率'!B30)</f>
        <v>農業集落排水特別会計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鳥栖・三養基地区消防事務組合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三養基西部土地開発公社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鳥栖地区広域市町村圏組合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三養基西部葬祭組合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三神地区環境事務組合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鳥栖・三養基西部環境施設組合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佐賀県後期高齢者医療広域連合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佐賀県市町総合事務組合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佐賀県東部環境施設組合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鳥栖地区広域市町村圏組合（介護）</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佐賀県後期高齢者医療広域連合（医療）</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hQ9/AsVxlZKGhPMkLkN9m7SeYLdN2KihuFFRIM2NT51+eTedsl5iuHsRPCv/D/K66YAVR12kfhhDpJXiRxWlPQ==" saltValue="QaqJHj1fTA6qIGuhSz+t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zoomScale="50" zoomScaleNormal="90" zoomScaleSheetLayoutView="50" workbookViewId="0">
      <selection activeCell="BW34" sqref="BW34:BX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568</v>
      </c>
      <c r="D34" s="1248"/>
      <c r="E34" s="1249"/>
      <c r="F34" s="32">
        <v>4.5599999999999996</v>
      </c>
      <c r="G34" s="33">
        <v>7.4</v>
      </c>
      <c r="H34" s="33">
        <v>12.38</v>
      </c>
      <c r="I34" s="33">
        <v>8.6</v>
      </c>
      <c r="J34" s="34">
        <v>8.3800000000000008</v>
      </c>
      <c r="K34" s="22"/>
      <c r="L34" s="22"/>
      <c r="M34" s="22"/>
      <c r="N34" s="22"/>
      <c r="O34" s="22"/>
      <c r="P34" s="22"/>
    </row>
    <row r="35" spans="1:16" ht="39" customHeight="1" x14ac:dyDescent="0.15">
      <c r="A35" s="22"/>
      <c r="B35" s="35"/>
      <c r="C35" s="1242" t="s">
        <v>569</v>
      </c>
      <c r="D35" s="1243"/>
      <c r="E35" s="1244"/>
      <c r="F35" s="36">
        <v>0.9</v>
      </c>
      <c r="G35" s="37">
        <v>3.88</v>
      </c>
      <c r="H35" s="37">
        <v>5.46</v>
      </c>
      <c r="I35" s="37">
        <v>4.21</v>
      </c>
      <c r="J35" s="38">
        <v>4.84</v>
      </c>
      <c r="K35" s="22"/>
      <c r="L35" s="22"/>
      <c r="M35" s="22"/>
      <c r="N35" s="22"/>
      <c r="O35" s="22"/>
      <c r="P35" s="22"/>
    </row>
    <row r="36" spans="1:16" ht="39" customHeight="1" x14ac:dyDescent="0.15">
      <c r="A36" s="22"/>
      <c r="B36" s="35"/>
      <c r="C36" s="1242" t="s">
        <v>570</v>
      </c>
      <c r="D36" s="1243"/>
      <c r="E36" s="1244"/>
      <c r="F36" s="36">
        <v>0.48</v>
      </c>
      <c r="G36" s="37">
        <v>0.18</v>
      </c>
      <c r="H36" s="37">
        <v>0.34</v>
      </c>
      <c r="I36" s="37">
        <v>0.32</v>
      </c>
      <c r="J36" s="38">
        <v>0.34</v>
      </c>
      <c r="K36" s="22"/>
      <c r="L36" s="22"/>
      <c r="M36" s="22"/>
      <c r="N36" s="22"/>
      <c r="O36" s="22"/>
      <c r="P36" s="22"/>
    </row>
    <row r="37" spans="1:16" ht="39" customHeight="1" x14ac:dyDescent="0.15">
      <c r="A37" s="22"/>
      <c r="B37" s="35"/>
      <c r="C37" s="1242" t="s">
        <v>571</v>
      </c>
      <c r="D37" s="1243"/>
      <c r="E37" s="1244"/>
      <c r="F37" s="36">
        <v>0.06</v>
      </c>
      <c r="G37" s="37">
        <v>0.06</v>
      </c>
      <c r="H37" s="37">
        <v>0.06</v>
      </c>
      <c r="I37" s="37">
        <v>0.06</v>
      </c>
      <c r="J37" s="38">
        <v>0.06</v>
      </c>
      <c r="K37" s="22"/>
      <c r="L37" s="22"/>
      <c r="M37" s="22"/>
      <c r="N37" s="22"/>
      <c r="O37" s="22"/>
      <c r="P37" s="22"/>
    </row>
    <row r="38" spans="1:16" ht="39" customHeight="1" x14ac:dyDescent="0.15">
      <c r="A38" s="22"/>
      <c r="B38" s="35"/>
      <c r="C38" s="1242" t="s">
        <v>572</v>
      </c>
      <c r="D38" s="1243"/>
      <c r="E38" s="1244"/>
      <c r="F38" s="36">
        <v>0.03</v>
      </c>
      <c r="G38" s="37">
        <v>0.03</v>
      </c>
      <c r="H38" s="37">
        <v>0.14000000000000001</v>
      </c>
      <c r="I38" s="37">
        <v>0.13</v>
      </c>
      <c r="J38" s="38">
        <v>0.03</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573</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574</v>
      </c>
      <c r="D43" s="1246"/>
      <c r="E43" s="1247"/>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UspLz5xDKw/aCPzxeWnJ2rPYj1p0UGdmX1TMhu3+Uq1XsJwhaEpbuc+cNmBtf+q6A/JsfydaEL1lBNm8BJ8tA==" saltValue="1dSxHd/YlAO7k34Lt8PW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0" zoomScaleNormal="50" zoomScaleSheetLayoutView="55" workbookViewId="0">
      <selection activeCell="BW34" sqref="BW34:BX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443</v>
      </c>
      <c r="L45" s="60">
        <v>433</v>
      </c>
      <c r="M45" s="60">
        <v>413</v>
      </c>
      <c r="N45" s="60">
        <v>415</v>
      </c>
      <c r="O45" s="61">
        <v>384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x14ac:dyDescent="0.15">
      <c r="A48" s="48"/>
      <c r="B48" s="1270"/>
      <c r="C48" s="1271"/>
      <c r="D48" s="62"/>
      <c r="E48" s="1252" t="s">
        <v>15</v>
      </c>
      <c r="F48" s="1252"/>
      <c r="G48" s="1252"/>
      <c r="H48" s="1252"/>
      <c r="I48" s="1252"/>
      <c r="J48" s="1253"/>
      <c r="K48" s="63">
        <v>227</v>
      </c>
      <c r="L48" s="64">
        <v>238</v>
      </c>
      <c r="M48" s="64">
        <v>241</v>
      </c>
      <c r="N48" s="64">
        <v>235</v>
      </c>
      <c r="O48" s="65">
        <v>254</v>
      </c>
      <c r="P48" s="48"/>
      <c r="Q48" s="48"/>
      <c r="R48" s="48"/>
      <c r="S48" s="48"/>
      <c r="T48" s="48"/>
      <c r="U48" s="48"/>
    </row>
    <row r="49" spans="1:21" ht="30.75" customHeight="1" x14ac:dyDescent="0.15">
      <c r="A49" s="48"/>
      <c r="B49" s="1270"/>
      <c r="C49" s="1271"/>
      <c r="D49" s="62"/>
      <c r="E49" s="1252" t="s">
        <v>16</v>
      </c>
      <c r="F49" s="1252"/>
      <c r="G49" s="1252"/>
      <c r="H49" s="1252"/>
      <c r="I49" s="1252"/>
      <c r="J49" s="1253"/>
      <c r="K49" s="63">
        <v>99</v>
      </c>
      <c r="L49" s="64">
        <v>82</v>
      </c>
      <c r="M49" s="64">
        <v>77</v>
      </c>
      <c r="N49" s="64">
        <v>52</v>
      </c>
      <c r="O49" s="65">
        <v>9</v>
      </c>
      <c r="P49" s="48"/>
      <c r="Q49" s="48"/>
      <c r="R49" s="48"/>
      <c r="S49" s="48"/>
      <c r="T49" s="48"/>
      <c r="U49" s="48"/>
    </row>
    <row r="50" spans="1:21" ht="30.75" customHeight="1" x14ac:dyDescent="0.15">
      <c r="A50" s="48"/>
      <c r="B50" s="1270"/>
      <c r="C50" s="1271"/>
      <c r="D50" s="62"/>
      <c r="E50" s="1252" t="s">
        <v>17</v>
      </c>
      <c r="F50" s="1252"/>
      <c r="G50" s="1252"/>
      <c r="H50" s="1252"/>
      <c r="I50" s="1252"/>
      <c r="J50" s="1253"/>
      <c r="K50" s="63">
        <v>40</v>
      </c>
      <c r="L50" s="64">
        <v>34</v>
      </c>
      <c r="M50" s="64">
        <v>32</v>
      </c>
      <c r="N50" s="64">
        <v>31</v>
      </c>
      <c r="O50" s="65">
        <v>31</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505</v>
      </c>
      <c r="L52" s="64">
        <v>493</v>
      </c>
      <c r="M52" s="64">
        <v>482</v>
      </c>
      <c r="N52" s="64">
        <v>478</v>
      </c>
      <c r="O52" s="65">
        <v>443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304</v>
      </c>
      <c r="L53" s="69">
        <v>294</v>
      </c>
      <c r="M53" s="69">
        <v>281</v>
      </c>
      <c r="N53" s="69">
        <v>255</v>
      </c>
      <c r="O53" s="70">
        <v>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Y4O73Mw+AS28Bp5eAVw9CSa3lKf+6sa8VG5e1ZHO87249OuovQNGWr/ihExbgMZREdtLyaQYUrGX1dDj8A5jw==" saltValue="cYzDExDB2tnGo/VMktL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view="pageBreakPreview" topLeftCell="A13" zoomScale="60" zoomScaleNormal="50" workbookViewId="0">
      <selection activeCell="BW34" sqref="BW34:BX3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8" t="s">
        <v>30</v>
      </c>
      <c r="C41" s="1289"/>
      <c r="D41" s="102"/>
      <c r="E41" s="1290" t="s">
        <v>31</v>
      </c>
      <c r="F41" s="1290"/>
      <c r="G41" s="1290"/>
      <c r="H41" s="1291"/>
      <c r="I41" s="103">
        <v>3861</v>
      </c>
      <c r="J41" s="104">
        <v>3639</v>
      </c>
      <c r="K41" s="104">
        <v>3445</v>
      </c>
      <c r="L41" s="104">
        <v>3306</v>
      </c>
      <c r="M41" s="105">
        <v>3174</v>
      </c>
    </row>
    <row r="42" spans="2:13" ht="27.75" customHeight="1" x14ac:dyDescent="0.15">
      <c r="B42" s="1278"/>
      <c r="C42" s="1279"/>
      <c r="D42" s="106"/>
      <c r="E42" s="1282" t="s">
        <v>32</v>
      </c>
      <c r="F42" s="1282"/>
      <c r="G42" s="1282"/>
      <c r="H42" s="1283"/>
      <c r="I42" s="107">
        <v>280</v>
      </c>
      <c r="J42" s="108">
        <v>234</v>
      </c>
      <c r="K42" s="108">
        <v>200</v>
      </c>
      <c r="L42" s="108">
        <v>168</v>
      </c>
      <c r="M42" s="109">
        <v>136</v>
      </c>
    </row>
    <row r="43" spans="2:13" ht="27.75" customHeight="1" x14ac:dyDescent="0.15">
      <c r="B43" s="1278"/>
      <c r="C43" s="1279"/>
      <c r="D43" s="106"/>
      <c r="E43" s="1282" t="s">
        <v>33</v>
      </c>
      <c r="F43" s="1282"/>
      <c r="G43" s="1282"/>
      <c r="H43" s="1283"/>
      <c r="I43" s="107">
        <v>2783</v>
      </c>
      <c r="J43" s="108">
        <v>2782</v>
      </c>
      <c r="K43" s="108">
        <v>2839</v>
      </c>
      <c r="L43" s="108">
        <v>2760</v>
      </c>
      <c r="M43" s="109">
        <v>2655</v>
      </c>
    </row>
    <row r="44" spans="2:13" ht="27.75" customHeight="1" x14ac:dyDescent="0.15">
      <c r="B44" s="1278"/>
      <c r="C44" s="1279"/>
      <c r="D44" s="106"/>
      <c r="E44" s="1282" t="s">
        <v>34</v>
      </c>
      <c r="F44" s="1282"/>
      <c r="G44" s="1282"/>
      <c r="H44" s="1283"/>
      <c r="I44" s="107">
        <v>225</v>
      </c>
      <c r="J44" s="108">
        <v>157</v>
      </c>
      <c r="K44" s="108">
        <v>87</v>
      </c>
      <c r="L44" s="108">
        <v>39</v>
      </c>
      <c r="M44" s="109">
        <v>227</v>
      </c>
    </row>
    <row r="45" spans="2:13" ht="27.75" customHeight="1" x14ac:dyDescent="0.15">
      <c r="B45" s="1278"/>
      <c r="C45" s="1279"/>
      <c r="D45" s="106"/>
      <c r="E45" s="1282" t="s">
        <v>35</v>
      </c>
      <c r="F45" s="1282"/>
      <c r="G45" s="1282"/>
      <c r="H45" s="1283"/>
      <c r="I45" s="107">
        <v>310</v>
      </c>
      <c r="J45" s="108">
        <v>182</v>
      </c>
      <c r="K45" s="108">
        <v>187</v>
      </c>
      <c r="L45" s="108">
        <v>202</v>
      </c>
      <c r="M45" s="109">
        <v>169</v>
      </c>
    </row>
    <row r="46" spans="2:13" ht="27.75" customHeight="1" x14ac:dyDescent="0.15">
      <c r="B46" s="1278"/>
      <c r="C46" s="1279"/>
      <c r="D46" s="110"/>
      <c r="E46" s="1282" t="s">
        <v>36</v>
      </c>
      <c r="F46" s="1282"/>
      <c r="G46" s="1282"/>
      <c r="H46" s="1283"/>
      <c r="I46" s="107" t="s">
        <v>519</v>
      </c>
      <c r="J46" s="108">
        <v>2</v>
      </c>
      <c r="K46" s="108" t="s">
        <v>519</v>
      </c>
      <c r="L46" s="108" t="s">
        <v>519</v>
      </c>
      <c r="M46" s="109" t="s">
        <v>519</v>
      </c>
    </row>
    <row r="47" spans="2:13" ht="27.75" customHeight="1" x14ac:dyDescent="0.15">
      <c r="B47" s="1278"/>
      <c r="C47" s="1279"/>
      <c r="D47" s="111"/>
      <c r="E47" s="1292" t="s">
        <v>37</v>
      </c>
      <c r="F47" s="1293"/>
      <c r="G47" s="1293"/>
      <c r="H47" s="1294"/>
      <c r="I47" s="107" t="s">
        <v>519</v>
      </c>
      <c r="J47" s="108" t="s">
        <v>519</v>
      </c>
      <c r="K47" s="108" t="s">
        <v>519</v>
      </c>
      <c r="L47" s="108" t="s">
        <v>519</v>
      </c>
      <c r="M47" s="109" t="s">
        <v>519</v>
      </c>
    </row>
    <row r="48" spans="2:13" ht="27.75" customHeight="1" x14ac:dyDescent="0.15">
      <c r="B48" s="1278"/>
      <c r="C48" s="1279"/>
      <c r="D48" s="106"/>
      <c r="E48" s="1282" t="s">
        <v>38</v>
      </c>
      <c r="F48" s="1282"/>
      <c r="G48" s="1282"/>
      <c r="H48" s="1283"/>
      <c r="I48" s="107" t="s">
        <v>519</v>
      </c>
      <c r="J48" s="108" t="s">
        <v>519</v>
      </c>
      <c r="K48" s="108" t="s">
        <v>519</v>
      </c>
      <c r="L48" s="108" t="s">
        <v>519</v>
      </c>
      <c r="M48" s="109" t="s">
        <v>519</v>
      </c>
    </row>
    <row r="49" spans="2:13" ht="27.75" customHeight="1" x14ac:dyDescent="0.15">
      <c r="B49" s="1280"/>
      <c r="C49" s="1281"/>
      <c r="D49" s="106"/>
      <c r="E49" s="1282" t="s">
        <v>39</v>
      </c>
      <c r="F49" s="1282"/>
      <c r="G49" s="1282"/>
      <c r="H49" s="1283"/>
      <c r="I49" s="107" t="s">
        <v>519</v>
      </c>
      <c r="J49" s="108" t="s">
        <v>519</v>
      </c>
      <c r="K49" s="108" t="s">
        <v>519</v>
      </c>
      <c r="L49" s="108" t="s">
        <v>519</v>
      </c>
      <c r="M49" s="109" t="s">
        <v>519</v>
      </c>
    </row>
    <row r="50" spans="2:13" ht="27.75" customHeight="1" x14ac:dyDescent="0.15">
      <c r="B50" s="1276" t="s">
        <v>40</v>
      </c>
      <c r="C50" s="1277"/>
      <c r="D50" s="112"/>
      <c r="E50" s="1282" t="s">
        <v>41</v>
      </c>
      <c r="F50" s="1282"/>
      <c r="G50" s="1282"/>
      <c r="H50" s="1283"/>
      <c r="I50" s="107">
        <v>2155</v>
      </c>
      <c r="J50" s="108">
        <v>2618</v>
      </c>
      <c r="K50" s="108">
        <v>3836</v>
      </c>
      <c r="L50" s="108">
        <v>4349</v>
      </c>
      <c r="M50" s="109">
        <v>5503</v>
      </c>
    </row>
    <row r="51" spans="2:13" ht="27.75" customHeight="1" x14ac:dyDescent="0.15">
      <c r="B51" s="1278"/>
      <c r="C51" s="1279"/>
      <c r="D51" s="106"/>
      <c r="E51" s="1282" t="s">
        <v>42</v>
      </c>
      <c r="F51" s="1282"/>
      <c r="G51" s="1282"/>
      <c r="H51" s="1283"/>
      <c r="I51" s="107">
        <v>412</v>
      </c>
      <c r="J51" s="108">
        <v>352</v>
      </c>
      <c r="K51" s="108">
        <v>337</v>
      </c>
      <c r="L51" s="108">
        <v>295</v>
      </c>
      <c r="M51" s="109">
        <v>225</v>
      </c>
    </row>
    <row r="52" spans="2:13" ht="27.75" customHeight="1" x14ac:dyDescent="0.15">
      <c r="B52" s="1280"/>
      <c r="C52" s="1281"/>
      <c r="D52" s="106"/>
      <c r="E52" s="1282" t="s">
        <v>43</v>
      </c>
      <c r="F52" s="1282"/>
      <c r="G52" s="1282"/>
      <c r="H52" s="1283"/>
      <c r="I52" s="107">
        <v>5516</v>
      </c>
      <c r="J52" s="108">
        <v>5294</v>
      </c>
      <c r="K52" s="108">
        <v>5103</v>
      </c>
      <c r="L52" s="108">
        <v>4923</v>
      </c>
      <c r="M52" s="109">
        <v>4667</v>
      </c>
    </row>
    <row r="53" spans="2:13" ht="27.75" customHeight="1" thickBot="1" x14ac:dyDescent="0.2">
      <c r="B53" s="1284" t="s">
        <v>44</v>
      </c>
      <c r="C53" s="1285"/>
      <c r="D53" s="113"/>
      <c r="E53" s="1286" t="s">
        <v>45</v>
      </c>
      <c r="F53" s="1286"/>
      <c r="G53" s="1286"/>
      <c r="H53" s="1287"/>
      <c r="I53" s="114">
        <v>-622</v>
      </c>
      <c r="J53" s="115">
        <v>-1268</v>
      </c>
      <c r="K53" s="115">
        <v>-2518</v>
      </c>
      <c r="L53" s="115">
        <v>-3093</v>
      </c>
      <c r="M53" s="116">
        <v>-4034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dtwUCUpLVfnK271XRA8W/VE7Ib3nQ/30imhsqaFTgTJNbC/IBcQNN7zuC0j3E1KxzgM0Rjxdv09eiid8kCBNw==" saltValue="/jNlw14rFyF8/y8cGSXK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BW34" sqref="BW34:BX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520</v>
      </c>
      <c r="G55" s="128">
        <v>514</v>
      </c>
      <c r="H55" s="129">
        <v>533</v>
      </c>
    </row>
    <row r="56" spans="2:8" ht="52.5" customHeight="1" x14ac:dyDescent="0.15">
      <c r="B56" s="130"/>
      <c r="C56" s="1305" t="s">
        <v>49</v>
      </c>
      <c r="D56" s="1305"/>
      <c r="E56" s="1306"/>
      <c r="F56" s="131">
        <v>227</v>
      </c>
      <c r="G56" s="131">
        <v>220</v>
      </c>
      <c r="H56" s="132">
        <v>208</v>
      </c>
    </row>
    <row r="57" spans="2:8" ht="53.25" customHeight="1" x14ac:dyDescent="0.15">
      <c r="B57" s="130"/>
      <c r="C57" s="1307" t="s">
        <v>50</v>
      </c>
      <c r="D57" s="1307"/>
      <c r="E57" s="1308"/>
      <c r="F57" s="133">
        <v>3024</v>
      </c>
      <c r="G57" s="133">
        <v>3530</v>
      </c>
      <c r="H57" s="134">
        <v>4678</v>
      </c>
    </row>
    <row r="58" spans="2:8" ht="45.75" customHeight="1" x14ac:dyDescent="0.15">
      <c r="B58" s="135"/>
      <c r="C58" s="1295" t="s">
        <v>597</v>
      </c>
      <c r="D58" s="1296"/>
      <c r="E58" s="1297"/>
      <c r="F58" s="136">
        <v>2675</v>
      </c>
      <c r="G58" s="136">
        <v>3095</v>
      </c>
      <c r="H58" s="137">
        <v>4309</v>
      </c>
    </row>
    <row r="59" spans="2:8" ht="45.75" customHeight="1" x14ac:dyDescent="0.15">
      <c r="B59" s="135"/>
      <c r="C59" s="1295" t="s">
        <v>598</v>
      </c>
      <c r="D59" s="1296"/>
      <c r="E59" s="1297"/>
      <c r="F59" s="136">
        <v>314</v>
      </c>
      <c r="G59" s="136">
        <v>409</v>
      </c>
      <c r="H59" s="137">
        <v>344</v>
      </c>
    </row>
    <row r="60" spans="2:8" ht="45.75" customHeight="1" x14ac:dyDescent="0.15">
      <c r="B60" s="135"/>
      <c r="C60" s="1295" t="s">
        <v>599</v>
      </c>
      <c r="D60" s="1296"/>
      <c r="E60" s="1297"/>
      <c r="F60" s="136">
        <v>17</v>
      </c>
      <c r="G60" s="136">
        <v>17</v>
      </c>
      <c r="H60" s="137">
        <v>17</v>
      </c>
    </row>
    <row r="61" spans="2:8" ht="45.75" customHeight="1" x14ac:dyDescent="0.15">
      <c r="B61" s="135"/>
      <c r="C61" s="1295" t="s">
        <v>600</v>
      </c>
      <c r="D61" s="1296"/>
      <c r="E61" s="1297"/>
      <c r="F61" s="136">
        <v>15</v>
      </c>
      <c r="G61" s="136">
        <v>6</v>
      </c>
      <c r="H61" s="137">
        <v>4</v>
      </c>
    </row>
    <row r="62" spans="2:8" ht="45.75" customHeight="1" thickBot="1" x14ac:dyDescent="0.2">
      <c r="B62" s="138"/>
      <c r="C62" s="1298" t="s">
        <v>601</v>
      </c>
      <c r="D62" s="1299"/>
      <c r="E62" s="1300"/>
      <c r="F62" s="139">
        <v>3</v>
      </c>
      <c r="G62" s="139">
        <v>4</v>
      </c>
      <c r="H62" s="140">
        <v>4</v>
      </c>
    </row>
    <row r="63" spans="2:8" ht="52.5" customHeight="1" thickBot="1" x14ac:dyDescent="0.2">
      <c r="B63" s="141"/>
      <c r="C63" s="1301" t="s">
        <v>51</v>
      </c>
      <c r="D63" s="1301"/>
      <c r="E63" s="1302"/>
      <c r="F63" s="142">
        <v>3771</v>
      </c>
      <c r="G63" s="142">
        <v>4265</v>
      </c>
      <c r="H63" s="143">
        <v>5418</v>
      </c>
    </row>
    <row r="64" spans="2:8" ht="15" customHeight="1" x14ac:dyDescent="0.15"/>
  </sheetData>
  <sheetProtection algorithmName="SHA-512" hashValue="NlYL0PrPysEnxtViXspwXUprjq3w0wPxrnboJhAhrS4nijyrPzWlVg/hwqzbIp/vBwjVMXtdAyD/3nZIIs8WWw==" saltValue="vRMjQlnYxYXfnxNV5uLG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25" zoomScaleNormal="100" zoomScaleSheetLayoutView="55" workbookViewId="0">
      <selection activeCell="BW34" sqref="BW34:BX3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561</v>
      </c>
      <c r="BQ50" s="1322"/>
      <c r="BR50" s="1322"/>
      <c r="BS50" s="1322"/>
      <c r="BT50" s="1322"/>
      <c r="BU50" s="1322"/>
      <c r="BV50" s="1322"/>
      <c r="BW50" s="1322"/>
      <c r="BX50" s="1322" t="s">
        <v>562</v>
      </c>
      <c r="BY50" s="1322"/>
      <c r="BZ50" s="1322"/>
      <c r="CA50" s="1322"/>
      <c r="CB50" s="1322"/>
      <c r="CC50" s="1322"/>
      <c r="CD50" s="1322"/>
      <c r="CE50" s="1322"/>
      <c r="CF50" s="1322" t="s">
        <v>563</v>
      </c>
      <c r="CG50" s="1322"/>
      <c r="CH50" s="1322"/>
      <c r="CI50" s="1322"/>
      <c r="CJ50" s="1322"/>
      <c r="CK50" s="1322"/>
      <c r="CL50" s="1322"/>
      <c r="CM50" s="1322"/>
      <c r="CN50" s="1322" t="s">
        <v>564</v>
      </c>
      <c r="CO50" s="1322"/>
      <c r="CP50" s="1322"/>
      <c r="CQ50" s="1322"/>
      <c r="CR50" s="1322"/>
      <c r="CS50" s="1322"/>
      <c r="CT50" s="1322"/>
      <c r="CU50" s="1322"/>
      <c r="CV50" s="1322" t="s">
        <v>565</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607</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609</v>
      </c>
      <c r="BC53" s="1325"/>
      <c r="BD53" s="1325"/>
      <c r="BE53" s="1325"/>
      <c r="BF53" s="1325"/>
      <c r="BG53" s="1325"/>
      <c r="BH53" s="1325"/>
      <c r="BI53" s="1325"/>
      <c r="BJ53" s="1325"/>
      <c r="BK53" s="1325"/>
      <c r="BL53" s="1325"/>
      <c r="BM53" s="1325"/>
      <c r="BN53" s="1325"/>
      <c r="BO53" s="1325"/>
      <c r="BP53" s="1323">
        <v>41.9</v>
      </c>
      <c r="BQ53" s="1323"/>
      <c r="BR53" s="1323"/>
      <c r="BS53" s="1323"/>
      <c r="BT53" s="1323"/>
      <c r="BU53" s="1323"/>
      <c r="BV53" s="1323"/>
      <c r="BW53" s="1323"/>
      <c r="BX53" s="1323">
        <v>52.4</v>
      </c>
      <c r="BY53" s="1323"/>
      <c r="BZ53" s="1323"/>
      <c r="CA53" s="1323"/>
      <c r="CB53" s="1323"/>
      <c r="CC53" s="1323"/>
      <c r="CD53" s="1323"/>
      <c r="CE53" s="1323"/>
      <c r="CF53" s="1323">
        <v>54</v>
      </c>
      <c r="CG53" s="1323"/>
      <c r="CH53" s="1323"/>
      <c r="CI53" s="1323"/>
      <c r="CJ53" s="1323"/>
      <c r="CK53" s="1323"/>
      <c r="CL53" s="1323"/>
      <c r="CM53" s="1323"/>
      <c r="CN53" s="1323">
        <v>62.2</v>
      </c>
      <c r="CO53" s="1323"/>
      <c r="CP53" s="1323"/>
      <c r="CQ53" s="1323"/>
      <c r="CR53" s="1323"/>
      <c r="CS53" s="1323"/>
      <c r="CT53" s="1323"/>
      <c r="CU53" s="1323"/>
      <c r="CV53" s="1323">
        <v>63.1</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610</v>
      </c>
      <c r="AO55" s="1322"/>
      <c r="AP55" s="1322"/>
      <c r="AQ55" s="1322"/>
      <c r="AR55" s="1322"/>
      <c r="AS55" s="1322"/>
      <c r="AT55" s="1322"/>
      <c r="AU55" s="1322"/>
      <c r="AV55" s="1322"/>
      <c r="AW55" s="1322"/>
      <c r="AX55" s="1322"/>
      <c r="AY55" s="1322"/>
      <c r="AZ55" s="1322"/>
      <c r="BA55" s="1322"/>
      <c r="BB55" s="1325" t="s">
        <v>608</v>
      </c>
      <c r="BC55" s="1325"/>
      <c r="BD55" s="1325"/>
      <c r="BE55" s="1325"/>
      <c r="BF55" s="1325"/>
      <c r="BG55" s="1325"/>
      <c r="BH55" s="1325"/>
      <c r="BI55" s="1325"/>
      <c r="BJ55" s="1325"/>
      <c r="BK55" s="1325"/>
      <c r="BL55" s="1325"/>
      <c r="BM55" s="1325"/>
      <c r="BN55" s="1325"/>
      <c r="BO55" s="1325"/>
      <c r="BP55" s="1323">
        <v>27</v>
      </c>
      <c r="BQ55" s="1323"/>
      <c r="BR55" s="1323"/>
      <c r="BS55" s="1323"/>
      <c r="BT55" s="1323"/>
      <c r="BU55" s="1323"/>
      <c r="BV55" s="1323"/>
      <c r="BW55" s="1323"/>
      <c r="BX55" s="1323">
        <v>25.4</v>
      </c>
      <c r="BY55" s="1323"/>
      <c r="BZ55" s="1323"/>
      <c r="CA55" s="1323"/>
      <c r="CB55" s="1323"/>
      <c r="CC55" s="1323"/>
      <c r="CD55" s="1323"/>
      <c r="CE55" s="1323"/>
      <c r="CF55" s="1323">
        <v>23.4</v>
      </c>
      <c r="CG55" s="1323"/>
      <c r="CH55" s="1323"/>
      <c r="CI55" s="1323"/>
      <c r="CJ55" s="1323"/>
      <c r="CK55" s="1323"/>
      <c r="CL55" s="1323"/>
      <c r="CM55" s="1323"/>
      <c r="CN55" s="1323">
        <v>7.7</v>
      </c>
      <c r="CO55" s="1323"/>
      <c r="CP55" s="1323"/>
      <c r="CQ55" s="1323"/>
      <c r="CR55" s="1323"/>
      <c r="CS55" s="1323"/>
      <c r="CT55" s="1323"/>
      <c r="CU55" s="1323"/>
      <c r="CV55" s="1323">
        <v>3.2</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609</v>
      </c>
      <c r="BC57" s="1325"/>
      <c r="BD57" s="1325"/>
      <c r="BE57" s="1325"/>
      <c r="BF57" s="1325"/>
      <c r="BG57" s="1325"/>
      <c r="BH57" s="1325"/>
      <c r="BI57" s="1325"/>
      <c r="BJ57" s="1325"/>
      <c r="BK57" s="1325"/>
      <c r="BL57" s="1325"/>
      <c r="BM57" s="1325"/>
      <c r="BN57" s="1325"/>
      <c r="BO57" s="1325"/>
      <c r="BP57" s="1323">
        <v>57.2</v>
      </c>
      <c r="BQ57" s="1323"/>
      <c r="BR57" s="1323"/>
      <c r="BS57" s="1323"/>
      <c r="BT57" s="1323"/>
      <c r="BU57" s="1323"/>
      <c r="BV57" s="1323"/>
      <c r="BW57" s="1323"/>
      <c r="BX57" s="1323">
        <v>58.7</v>
      </c>
      <c r="BY57" s="1323"/>
      <c r="BZ57" s="1323"/>
      <c r="CA57" s="1323"/>
      <c r="CB57" s="1323"/>
      <c r="CC57" s="1323"/>
      <c r="CD57" s="1323"/>
      <c r="CE57" s="1323"/>
      <c r="CF57" s="1323">
        <v>59.2</v>
      </c>
      <c r="CG57" s="1323"/>
      <c r="CH57" s="1323"/>
      <c r="CI57" s="1323"/>
      <c r="CJ57" s="1323"/>
      <c r="CK57" s="1323"/>
      <c r="CL57" s="1323"/>
      <c r="CM57" s="1323"/>
      <c r="CN57" s="1323">
        <v>63.4</v>
      </c>
      <c r="CO57" s="1323"/>
      <c r="CP57" s="1323"/>
      <c r="CQ57" s="1323"/>
      <c r="CR57" s="1323"/>
      <c r="CS57" s="1323"/>
      <c r="CT57" s="1323"/>
      <c r="CU57" s="1323"/>
      <c r="CV57" s="1323">
        <v>63.1</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561</v>
      </c>
      <c r="BQ72" s="1322"/>
      <c r="BR72" s="1322"/>
      <c r="BS72" s="1322"/>
      <c r="BT72" s="1322"/>
      <c r="BU72" s="1322"/>
      <c r="BV72" s="1322"/>
      <c r="BW72" s="1322"/>
      <c r="BX72" s="1322" t="s">
        <v>562</v>
      </c>
      <c r="BY72" s="1322"/>
      <c r="BZ72" s="1322"/>
      <c r="CA72" s="1322"/>
      <c r="CB72" s="1322"/>
      <c r="CC72" s="1322"/>
      <c r="CD72" s="1322"/>
      <c r="CE72" s="1322"/>
      <c r="CF72" s="1322" t="s">
        <v>563</v>
      </c>
      <c r="CG72" s="1322"/>
      <c r="CH72" s="1322"/>
      <c r="CI72" s="1322"/>
      <c r="CJ72" s="1322"/>
      <c r="CK72" s="1322"/>
      <c r="CL72" s="1322"/>
      <c r="CM72" s="1322"/>
      <c r="CN72" s="1322" t="s">
        <v>564</v>
      </c>
      <c r="CO72" s="1322"/>
      <c r="CP72" s="1322"/>
      <c r="CQ72" s="1322"/>
      <c r="CR72" s="1322"/>
      <c r="CS72" s="1322"/>
      <c r="CT72" s="1322"/>
      <c r="CU72" s="1322"/>
      <c r="CV72" s="1322" t="s">
        <v>565</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607</v>
      </c>
      <c r="AO73" s="1325"/>
      <c r="AP73" s="1325"/>
      <c r="AQ73" s="1325"/>
      <c r="AR73" s="1325"/>
      <c r="AS73" s="1325"/>
      <c r="AT73" s="1325"/>
      <c r="AU73" s="1325"/>
      <c r="AV73" s="1325"/>
      <c r="AW73" s="1325"/>
      <c r="AX73" s="1325"/>
      <c r="AY73" s="1325"/>
      <c r="AZ73" s="1325"/>
      <c r="BA73" s="1325"/>
      <c r="BB73" s="1325" t="s">
        <v>608</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613</v>
      </c>
      <c r="BC75" s="1325"/>
      <c r="BD75" s="1325"/>
      <c r="BE75" s="1325"/>
      <c r="BF75" s="1325"/>
      <c r="BG75" s="1325"/>
      <c r="BH75" s="1325"/>
      <c r="BI75" s="1325"/>
      <c r="BJ75" s="1325"/>
      <c r="BK75" s="1325"/>
      <c r="BL75" s="1325"/>
      <c r="BM75" s="1325"/>
      <c r="BN75" s="1325"/>
      <c r="BO75" s="1325"/>
      <c r="BP75" s="1323">
        <v>15.4</v>
      </c>
      <c r="BQ75" s="1323"/>
      <c r="BR75" s="1323"/>
      <c r="BS75" s="1323"/>
      <c r="BT75" s="1323"/>
      <c r="BU75" s="1323"/>
      <c r="BV75" s="1323"/>
      <c r="BW75" s="1323"/>
      <c r="BX75" s="1323">
        <v>14.4</v>
      </c>
      <c r="BY75" s="1323"/>
      <c r="BZ75" s="1323"/>
      <c r="CA75" s="1323"/>
      <c r="CB75" s="1323"/>
      <c r="CC75" s="1323"/>
      <c r="CD75" s="1323"/>
      <c r="CE75" s="1323"/>
      <c r="CF75" s="1323">
        <v>13.6</v>
      </c>
      <c r="CG75" s="1323"/>
      <c r="CH75" s="1323"/>
      <c r="CI75" s="1323"/>
      <c r="CJ75" s="1323"/>
      <c r="CK75" s="1323"/>
      <c r="CL75" s="1323"/>
      <c r="CM75" s="1323"/>
      <c r="CN75" s="1323">
        <v>12.9</v>
      </c>
      <c r="CO75" s="1323"/>
      <c r="CP75" s="1323"/>
      <c r="CQ75" s="1323"/>
      <c r="CR75" s="1323"/>
      <c r="CS75" s="1323"/>
      <c r="CT75" s="1323"/>
      <c r="CU75" s="1323"/>
      <c r="CV75" s="1323">
        <v>12</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610</v>
      </c>
      <c r="AO77" s="1322"/>
      <c r="AP77" s="1322"/>
      <c r="AQ77" s="1322"/>
      <c r="AR77" s="1322"/>
      <c r="AS77" s="1322"/>
      <c r="AT77" s="1322"/>
      <c r="AU77" s="1322"/>
      <c r="AV77" s="1322"/>
      <c r="AW77" s="1322"/>
      <c r="AX77" s="1322"/>
      <c r="AY77" s="1322"/>
      <c r="AZ77" s="1322"/>
      <c r="BA77" s="1322"/>
      <c r="BB77" s="1325" t="s">
        <v>608</v>
      </c>
      <c r="BC77" s="1325"/>
      <c r="BD77" s="1325"/>
      <c r="BE77" s="1325"/>
      <c r="BF77" s="1325"/>
      <c r="BG77" s="1325"/>
      <c r="BH77" s="1325"/>
      <c r="BI77" s="1325"/>
      <c r="BJ77" s="1325"/>
      <c r="BK77" s="1325"/>
      <c r="BL77" s="1325"/>
      <c r="BM77" s="1325"/>
      <c r="BN77" s="1325"/>
      <c r="BO77" s="1325"/>
      <c r="BP77" s="1323">
        <v>27</v>
      </c>
      <c r="BQ77" s="1323"/>
      <c r="BR77" s="1323"/>
      <c r="BS77" s="1323"/>
      <c r="BT77" s="1323"/>
      <c r="BU77" s="1323"/>
      <c r="BV77" s="1323"/>
      <c r="BW77" s="1323"/>
      <c r="BX77" s="1323">
        <v>25.4</v>
      </c>
      <c r="BY77" s="1323"/>
      <c r="BZ77" s="1323"/>
      <c r="CA77" s="1323"/>
      <c r="CB77" s="1323"/>
      <c r="CC77" s="1323"/>
      <c r="CD77" s="1323"/>
      <c r="CE77" s="1323"/>
      <c r="CF77" s="1323">
        <v>23.4</v>
      </c>
      <c r="CG77" s="1323"/>
      <c r="CH77" s="1323"/>
      <c r="CI77" s="1323"/>
      <c r="CJ77" s="1323"/>
      <c r="CK77" s="1323"/>
      <c r="CL77" s="1323"/>
      <c r="CM77" s="1323"/>
      <c r="CN77" s="1323">
        <v>7.7</v>
      </c>
      <c r="CO77" s="1323"/>
      <c r="CP77" s="1323"/>
      <c r="CQ77" s="1323"/>
      <c r="CR77" s="1323"/>
      <c r="CS77" s="1323"/>
      <c r="CT77" s="1323"/>
      <c r="CU77" s="1323"/>
      <c r="CV77" s="1323">
        <v>3.2</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613</v>
      </c>
      <c r="BC79" s="1325"/>
      <c r="BD79" s="1325"/>
      <c r="BE79" s="1325"/>
      <c r="BF79" s="1325"/>
      <c r="BG79" s="1325"/>
      <c r="BH79" s="1325"/>
      <c r="BI79" s="1325"/>
      <c r="BJ79" s="1325"/>
      <c r="BK79" s="1325"/>
      <c r="BL79" s="1325"/>
      <c r="BM79" s="1325"/>
      <c r="BN79" s="1325"/>
      <c r="BO79" s="1325"/>
      <c r="BP79" s="1323">
        <v>8.6999999999999993</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9/puGDWaVsLllDSS8roxccJf6poQpB39JHJ+/LvxgR8BeleqDLJ5P0TRXqd1dTqr7P30ECXwUcDCXFMNJvDAQ==" saltValue="Z5ob2PxT5USP5s9Qkvpq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abSelected="1" topLeftCell="A92" zoomScaleNormal="100" zoomScaleSheetLayoutView="70" workbookViewId="0">
      <selection activeCell="BW34" sqref="BW34:BX3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neNzxHibW2H4nAp/dbfEzTslrNltyrHXigt27QSCVDxuHR8TtO1V3tgE2VPUsw8jBW7Kob2YXUTgeYWbbdRAFw==" saltValue="RA70nBJmA+UIxC2R9dTsz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7" zoomScaleNormal="100" zoomScaleSheetLayoutView="55" workbookViewId="0">
      <selection activeCell="BW34" sqref="BW34:BX3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dx+4qcE8AOWyaMFmVbfuLazLX6a0J1EdGlHNdFaJikR/+7kiY8l85TAJmcoybnbshg+Tq15wfthk/uq85tzC6A==" saltValue="4Zs3KMqKb6VwJMRP9sYqL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21867</v>
      </c>
      <c r="E3" s="162"/>
      <c r="F3" s="163">
        <v>109920</v>
      </c>
      <c r="G3" s="164"/>
      <c r="H3" s="165"/>
    </row>
    <row r="4" spans="1:8" x14ac:dyDescent="0.15">
      <c r="A4" s="166"/>
      <c r="B4" s="167"/>
      <c r="C4" s="168"/>
      <c r="D4" s="169">
        <v>7569</v>
      </c>
      <c r="E4" s="170"/>
      <c r="F4" s="171">
        <v>62739</v>
      </c>
      <c r="G4" s="172"/>
      <c r="H4" s="173"/>
    </row>
    <row r="5" spans="1:8" x14ac:dyDescent="0.15">
      <c r="A5" s="154" t="s">
        <v>553</v>
      </c>
      <c r="B5" s="159"/>
      <c r="C5" s="160"/>
      <c r="D5" s="161">
        <v>73949</v>
      </c>
      <c r="E5" s="162"/>
      <c r="F5" s="163">
        <v>119882</v>
      </c>
      <c r="G5" s="164"/>
      <c r="H5" s="165"/>
    </row>
    <row r="6" spans="1:8" x14ac:dyDescent="0.15">
      <c r="A6" s="166"/>
      <c r="B6" s="167"/>
      <c r="C6" s="168"/>
      <c r="D6" s="169">
        <v>19602</v>
      </c>
      <c r="E6" s="170"/>
      <c r="F6" s="171">
        <v>66481</v>
      </c>
      <c r="G6" s="172"/>
      <c r="H6" s="173"/>
    </row>
    <row r="7" spans="1:8" x14ac:dyDescent="0.15">
      <c r="A7" s="154" t="s">
        <v>554</v>
      </c>
      <c r="B7" s="159"/>
      <c r="C7" s="160"/>
      <c r="D7" s="161">
        <v>26149</v>
      </c>
      <c r="E7" s="162"/>
      <c r="F7" s="163">
        <v>116162</v>
      </c>
      <c r="G7" s="164"/>
      <c r="H7" s="165"/>
    </row>
    <row r="8" spans="1:8" x14ac:dyDescent="0.15">
      <c r="A8" s="166"/>
      <c r="B8" s="167"/>
      <c r="C8" s="168"/>
      <c r="D8" s="169">
        <v>22437</v>
      </c>
      <c r="E8" s="170"/>
      <c r="F8" s="171">
        <v>61562</v>
      </c>
      <c r="G8" s="172"/>
      <c r="H8" s="173"/>
    </row>
    <row r="9" spans="1:8" x14ac:dyDescent="0.15">
      <c r="A9" s="154" t="s">
        <v>555</v>
      </c>
      <c r="B9" s="159"/>
      <c r="C9" s="160"/>
      <c r="D9" s="161">
        <v>47037</v>
      </c>
      <c r="E9" s="162"/>
      <c r="F9" s="163">
        <v>121449</v>
      </c>
      <c r="G9" s="164"/>
      <c r="H9" s="165"/>
    </row>
    <row r="10" spans="1:8" x14ac:dyDescent="0.15">
      <c r="A10" s="166"/>
      <c r="B10" s="167"/>
      <c r="C10" s="168"/>
      <c r="D10" s="169">
        <v>29322</v>
      </c>
      <c r="E10" s="170"/>
      <c r="F10" s="171">
        <v>62922</v>
      </c>
      <c r="G10" s="172"/>
      <c r="H10" s="173"/>
    </row>
    <row r="11" spans="1:8" x14ac:dyDescent="0.15">
      <c r="A11" s="154" t="s">
        <v>556</v>
      </c>
      <c r="B11" s="159"/>
      <c r="C11" s="160"/>
      <c r="D11" s="161">
        <v>56138</v>
      </c>
      <c r="E11" s="162"/>
      <c r="F11" s="163">
        <v>145139</v>
      </c>
      <c r="G11" s="164"/>
      <c r="H11" s="165"/>
    </row>
    <row r="12" spans="1:8" x14ac:dyDescent="0.15">
      <c r="A12" s="166"/>
      <c r="B12" s="167"/>
      <c r="C12" s="174"/>
      <c r="D12" s="169">
        <v>44510</v>
      </c>
      <c r="E12" s="170"/>
      <c r="F12" s="171">
        <v>83762</v>
      </c>
      <c r="G12" s="172"/>
      <c r="H12" s="173"/>
    </row>
    <row r="13" spans="1:8" x14ac:dyDescent="0.15">
      <c r="A13" s="154"/>
      <c r="B13" s="159"/>
      <c r="C13" s="175"/>
      <c r="D13" s="176">
        <v>45028</v>
      </c>
      <c r="E13" s="177"/>
      <c r="F13" s="178">
        <v>122510</v>
      </c>
      <c r="G13" s="179"/>
      <c r="H13" s="165"/>
    </row>
    <row r="14" spans="1:8" x14ac:dyDescent="0.15">
      <c r="A14" s="166"/>
      <c r="B14" s="167"/>
      <c r="C14" s="168"/>
      <c r="D14" s="169">
        <v>24688</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4.62</v>
      </c>
      <c r="C19" s="180">
        <f>ROUND(VALUE(SUBSTITUTE(実質収支比率等に係る経年分析!G$48,"▲","-")),2)</f>
        <v>7.47</v>
      </c>
      <c r="D19" s="180">
        <f>ROUND(VALUE(SUBSTITUTE(実質収支比率等に係る経年分析!H$48,"▲","-")),2)</f>
        <v>12.45</v>
      </c>
      <c r="E19" s="180">
        <f>ROUND(VALUE(SUBSTITUTE(実質収支比率等に係る経年分析!I$48,"▲","-")),2)</f>
        <v>8.68</v>
      </c>
      <c r="F19" s="180">
        <f>ROUND(VALUE(SUBSTITUTE(実質収支比率等に係る経年分析!J$48,"▲","-")),2)</f>
        <v>8.4499999999999993</v>
      </c>
    </row>
    <row r="20" spans="1:11" x14ac:dyDescent="0.15">
      <c r="A20" s="180" t="s">
        <v>55</v>
      </c>
      <c r="B20" s="180">
        <f>ROUND(VALUE(SUBSTITUTE(実質収支比率等に係る経年分析!F$47,"▲","-")),2)</f>
        <v>24.61</v>
      </c>
      <c r="C20" s="180">
        <f>ROUND(VALUE(SUBSTITUTE(実質収支比率等に係る経年分析!G$47,"▲","-")),2)</f>
        <v>21.42</v>
      </c>
      <c r="D20" s="180">
        <f>ROUND(VALUE(SUBSTITUTE(実質収支比率等に係る経年分析!H$47,"▲","-")),2)</f>
        <v>20.22</v>
      </c>
      <c r="E20" s="180">
        <f>ROUND(VALUE(SUBSTITUTE(実質収支比率等に係る経年分析!I$47,"▲","-")),2)</f>
        <v>19.93</v>
      </c>
      <c r="F20" s="180">
        <f>ROUND(VALUE(SUBSTITUTE(実質収支比率等に係る経年分析!J$47,"▲","-")),2)</f>
        <v>20.97</v>
      </c>
    </row>
    <row r="21" spans="1:11" x14ac:dyDescent="0.15">
      <c r="A21" s="180" t="s">
        <v>56</v>
      </c>
      <c r="B21" s="180">
        <f>IF(ISNUMBER(VALUE(SUBSTITUTE(実質収支比率等に係る経年分析!F$49,"▲","-"))),ROUND(VALUE(SUBSTITUTE(実質収支比率等に係る経年分析!F$49,"▲","-")),2),NA())</f>
        <v>12.78</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3.65</v>
      </c>
      <c r="E21" s="180">
        <f>IF(ISNUMBER(VALUE(SUBSTITUTE(実質収支比率等に係る経年分析!I$49,"▲","-"))),ROUND(VALUE(SUBSTITUTE(実質収支比率等に係る経年分析!I$49,"▲","-")),2),NA())</f>
        <v>-3.94</v>
      </c>
      <c r="F21" s="180">
        <f>IF(ISNUMBER(VALUE(SUBSTITUTE(実質収支比率等に係る経年分析!J$49,"▲","-"))),ROUND(VALUE(SUBSTITUTE(実質収支比率等に係る経年分析!J$49,"▲","-")),2),NA())</f>
        <v>0.36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土地取得特別会計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農業集落排水特別会計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8.3800000000000008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505</v>
      </c>
      <c r="E42" s="182"/>
      <c r="F42" s="182"/>
      <c r="G42" s="182">
        <f>'実質公債費比率（分子）の構造'!L$52</f>
        <v>493</v>
      </c>
      <c r="H42" s="182"/>
      <c r="I42" s="182"/>
      <c r="J42" s="182">
        <f>'実質公債費比率（分子）の構造'!M$52</f>
        <v>482</v>
      </c>
      <c r="K42" s="182"/>
      <c r="L42" s="182"/>
      <c r="M42" s="182">
        <f>'実質公債費比率（分子）の構造'!N$52</f>
        <v>478</v>
      </c>
      <c r="N42" s="182"/>
      <c r="O42" s="182"/>
      <c r="P42" s="182">
        <f>'実質公債費比率（分子）の構造'!O$52</f>
        <v>443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40</v>
      </c>
      <c r="C44" s="182"/>
      <c r="D44" s="182"/>
      <c r="E44" s="182">
        <f>'実質公債費比率（分子）の構造'!L$50</f>
        <v>34</v>
      </c>
      <c r="F44" s="182"/>
      <c r="G44" s="182"/>
      <c r="H44" s="182">
        <f>'実質公債費比率（分子）の構造'!M$50</f>
        <v>32</v>
      </c>
      <c r="I44" s="182"/>
      <c r="J44" s="182"/>
      <c r="K44" s="182">
        <f>'実質公債費比率（分子）の構造'!N$50</f>
        <v>31</v>
      </c>
      <c r="L44" s="182"/>
      <c r="M44" s="182"/>
      <c r="N44" s="182">
        <f>'実質公債費比率（分子）の構造'!O$50</f>
        <v>31</v>
      </c>
      <c r="O44" s="182"/>
      <c r="P44" s="182"/>
    </row>
    <row r="45" spans="1:16" x14ac:dyDescent="0.15">
      <c r="A45" s="182" t="s">
        <v>66</v>
      </c>
      <c r="B45" s="182">
        <f>'実質公債費比率（分子）の構造'!K$49</f>
        <v>99</v>
      </c>
      <c r="C45" s="182"/>
      <c r="D45" s="182"/>
      <c r="E45" s="182">
        <f>'実質公債費比率（分子）の構造'!L$49</f>
        <v>82</v>
      </c>
      <c r="F45" s="182"/>
      <c r="G45" s="182"/>
      <c r="H45" s="182">
        <f>'実質公債費比率（分子）の構造'!M$49</f>
        <v>77</v>
      </c>
      <c r="I45" s="182"/>
      <c r="J45" s="182"/>
      <c r="K45" s="182">
        <f>'実質公債費比率（分子）の構造'!N$49</f>
        <v>52</v>
      </c>
      <c r="L45" s="182"/>
      <c r="M45" s="182"/>
      <c r="N45" s="182">
        <f>'実質公債費比率（分子）の構造'!O$49</f>
        <v>9</v>
      </c>
      <c r="O45" s="182"/>
      <c r="P45" s="182"/>
    </row>
    <row r="46" spans="1:16" x14ac:dyDescent="0.15">
      <c r="A46" s="182" t="s">
        <v>67</v>
      </c>
      <c r="B46" s="182">
        <f>'実質公債費比率（分子）の構造'!K$48</f>
        <v>227</v>
      </c>
      <c r="C46" s="182"/>
      <c r="D46" s="182"/>
      <c r="E46" s="182">
        <f>'実質公債費比率（分子）の構造'!L$48</f>
        <v>238</v>
      </c>
      <c r="F46" s="182"/>
      <c r="G46" s="182"/>
      <c r="H46" s="182">
        <f>'実質公債費比率（分子）の構造'!M$48</f>
        <v>241</v>
      </c>
      <c r="I46" s="182"/>
      <c r="J46" s="182"/>
      <c r="K46" s="182">
        <f>'実質公債費比率（分子）の構造'!N$48</f>
        <v>235</v>
      </c>
      <c r="L46" s="182"/>
      <c r="M46" s="182"/>
      <c r="N46" s="182">
        <f>'実質公債費比率（分子）の構造'!O$48</f>
        <v>254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443</v>
      </c>
      <c r="C49" s="182"/>
      <c r="D49" s="182"/>
      <c r="E49" s="182">
        <f>'実質公債費比率（分子）の構造'!L$45</f>
        <v>433</v>
      </c>
      <c r="F49" s="182"/>
      <c r="G49" s="182"/>
      <c r="H49" s="182">
        <f>'実質公債費比率（分子）の構造'!M$45</f>
        <v>413</v>
      </c>
      <c r="I49" s="182"/>
      <c r="J49" s="182"/>
      <c r="K49" s="182">
        <f>'実質公債費比率（分子）の構造'!N$45</f>
        <v>415</v>
      </c>
      <c r="L49" s="182"/>
      <c r="M49" s="182"/>
      <c r="N49" s="182">
        <f>'実質公債費比率（分子）の構造'!O$45</f>
        <v>384</v>
      </c>
      <c r="O49" s="182"/>
      <c r="P49" s="182"/>
    </row>
    <row r="50" spans="1:16" x14ac:dyDescent="0.15">
      <c r="A50" s="182" t="s">
        <v>71</v>
      </c>
      <c r="B50" s="182" t="e">
        <f>NA()</f>
        <v>#N/A</v>
      </c>
      <c r="C50" s="182">
        <f>IF(ISNUMBER('実質公債費比率（分子）の構造'!K$53),'実質公債費比率（分子）の構造'!K$53,NA())</f>
        <v>304</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281</v>
      </c>
      <c r="J50" s="182" t="e">
        <f>NA()</f>
        <v>#N/A</v>
      </c>
      <c r="K50" s="182" t="e">
        <f>NA()</f>
        <v>#N/A</v>
      </c>
      <c r="L50" s="182">
        <f>IF(ISNUMBER('実質公債費比率（分子）の構造'!N$53),'実質公債費比率（分子）の構造'!N$53,NA())</f>
        <v>255</v>
      </c>
      <c r="M50" s="182" t="e">
        <f>NA()</f>
        <v>#N/A</v>
      </c>
      <c r="N50" s="182" t="e">
        <f>NA()</f>
        <v>#N/A</v>
      </c>
      <c r="O50" s="182">
        <f>IF(ISNUMBER('実質公債費比率（分子）の構造'!O$53),'実質公債費比率（分子）の構造'!O$53,NA())</f>
        <v>235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5516</v>
      </c>
      <c r="E56" s="181"/>
      <c r="F56" s="181"/>
      <c r="G56" s="181">
        <f>'将来負担比率（分子）の構造'!J$52</f>
        <v>5294</v>
      </c>
      <c r="H56" s="181"/>
      <c r="I56" s="181"/>
      <c r="J56" s="181">
        <f>'将来負担比率（分子）の構造'!K$52</f>
        <v>5103</v>
      </c>
      <c r="K56" s="181"/>
      <c r="L56" s="181"/>
      <c r="M56" s="181">
        <f>'将来負担比率（分子）の構造'!L$52</f>
        <v>4923</v>
      </c>
      <c r="N56" s="181"/>
      <c r="O56" s="181"/>
      <c r="P56" s="181">
        <f>'将来負担比率（分子）の構造'!M$52</f>
        <v>4667</v>
      </c>
    </row>
    <row r="57" spans="1:16" x14ac:dyDescent="0.15">
      <c r="A57" s="181" t="s">
        <v>42</v>
      </c>
      <c r="B57" s="181"/>
      <c r="C57" s="181"/>
      <c r="D57" s="181">
        <f>'将来負担比率（分子）の構造'!I$51</f>
        <v>412</v>
      </c>
      <c r="E57" s="181"/>
      <c r="F57" s="181"/>
      <c r="G57" s="181">
        <f>'将来負担比率（分子）の構造'!J$51</f>
        <v>352</v>
      </c>
      <c r="H57" s="181"/>
      <c r="I57" s="181"/>
      <c r="J57" s="181">
        <f>'将来負担比率（分子）の構造'!K$51</f>
        <v>337</v>
      </c>
      <c r="K57" s="181"/>
      <c r="L57" s="181"/>
      <c r="M57" s="181">
        <f>'将来負担比率（分子）の構造'!L$51</f>
        <v>295</v>
      </c>
      <c r="N57" s="181"/>
      <c r="O57" s="181"/>
      <c r="P57" s="181">
        <f>'将来負担比率（分子）の構造'!M$51</f>
        <v>225</v>
      </c>
    </row>
    <row r="58" spans="1:16" x14ac:dyDescent="0.15">
      <c r="A58" s="181" t="s">
        <v>41</v>
      </c>
      <c r="B58" s="181"/>
      <c r="C58" s="181"/>
      <c r="D58" s="181">
        <f>'将来負担比率（分子）の構造'!I$50</f>
        <v>2155</v>
      </c>
      <c r="E58" s="181"/>
      <c r="F58" s="181"/>
      <c r="G58" s="181">
        <f>'将来負担比率（分子）の構造'!J$50</f>
        <v>2618</v>
      </c>
      <c r="H58" s="181"/>
      <c r="I58" s="181"/>
      <c r="J58" s="181">
        <f>'将来負担比率（分子）の構造'!K$50</f>
        <v>3836</v>
      </c>
      <c r="K58" s="181"/>
      <c r="L58" s="181"/>
      <c r="M58" s="181">
        <f>'将来負担比率（分子）の構造'!L$50</f>
        <v>4349</v>
      </c>
      <c r="N58" s="181"/>
      <c r="O58" s="181"/>
      <c r="P58" s="181">
        <f>'将来負担比率（分子）の構造'!M$50</f>
        <v>5503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310</v>
      </c>
      <c r="C62" s="181"/>
      <c r="D62" s="181"/>
      <c r="E62" s="181">
        <f>'将来負担比率（分子）の構造'!J$45</f>
        <v>182</v>
      </c>
      <c r="F62" s="181"/>
      <c r="G62" s="181"/>
      <c r="H62" s="181">
        <f>'将来負担比率（分子）の構造'!K$45</f>
        <v>187</v>
      </c>
      <c r="I62" s="181"/>
      <c r="J62" s="181"/>
      <c r="K62" s="181">
        <f>'将来負担比率（分子）の構造'!L$45</f>
        <v>202</v>
      </c>
      <c r="L62" s="181"/>
      <c r="M62" s="181"/>
      <c r="N62" s="181">
        <f>'将来負担比率（分子）の構造'!M$45</f>
        <v>169</v>
      </c>
      <c r="O62" s="181"/>
      <c r="P62" s="181"/>
    </row>
    <row r="63" spans="1:16" x14ac:dyDescent="0.15">
      <c r="A63" s="181" t="s">
        <v>34</v>
      </c>
      <c r="B63" s="181">
        <f>'将来負担比率（分子）の構造'!I$44</f>
        <v>225</v>
      </c>
      <c r="C63" s="181"/>
      <c r="D63" s="181"/>
      <c r="E63" s="181">
        <f>'将来負担比率（分子）の構造'!J$44</f>
        <v>157</v>
      </c>
      <c r="F63" s="181"/>
      <c r="G63" s="181"/>
      <c r="H63" s="181">
        <f>'将来負担比率（分子）の構造'!K$44</f>
        <v>87</v>
      </c>
      <c r="I63" s="181"/>
      <c r="J63" s="181"/>
      <c r="K63" s="181">
        <f>'将来負担比率（分子）の構造'!L$44</f>
        <v>39</v>
      </c>
      <c r="L63" s="181"/>
      <c r="M63" s="181"/>
      <c r="N63" s="181">
        <f>'将来負担比率（分子）の構造'!M$44</f>
        <v>227</v>
      </c>
      <c r="O63" s="181"/>
      <c r="P63" s="181"/>
    </row>
    <row r="64" spans="1:16" x14ac:dyDescent="0.15">
      <c r="A64" s="181" t="s">
        <v>33</v>
      </c>
      <c r="B64" s="181">
        <f>'将来負担比率（分子）の構造'!I$43</f>
        <v>2783</v>
      </c>
      <c r="C64" s="181"/>
      <c r="D64" s="181"/>
      <c r="E64" s="181">
        <f>'将来負担比率（分子）の構造'!J$43</f>
        <v>2782</v>
      </c>
      <c r="F64" s="181"/>
      <c r="G64" s="181"/>
      <c r="H64" s="181">
        <f>'将来負担比率（分子）の構造'!K$43</f>
        <v>2839</v>
      </c>
      <c r="I64" s="181"/>
      <c r="J64" s="181"/>
      <c r="K64" s="181">
        <f>'将来負担比率（分子）の構造'!L$43</f>
        <v>2760</v>
      </c>
      <c r="L64" s="181"/>
      <c r="M64" s="181"/>
      <c r="N64" s="181">
        <f>'将来負担比率（分子）の構造'!M$43</f>
        <v>2655</v>
      </c>
      <c r="O64" s="181"/>
      <c r="P64" s="181"/>
    </row>
    <row r="65" spans="1:16" x14ac:dyDescent="0.15">
      <c r="A65" s="181" t="s">
        <v>32</v>
      </c>
      <c r="B65" s="181">
        <f>'将来負担比率（分子）の構造'!I$42</f>
        <v>280</v>
      </c>
      <c r="C65" s="181"/>
      <c r="D65" s="181"/>
      <c r="E65" s="181">
        <f>'将来負担比率（分子）の構造'!J$42</f>
        <v>234</v>
      </c>
      <c r="F65" s="181"/>
      <c r="G65" s="181"/>
      <c r="H65" s="181">
        <f>'将来負担比率（分子）の構造'!K$42</f>
        <v>200</v>
      </c>
      <c r="I65" s="181"/>
      <c r="J65" s="181"/>
      <c r="K65" s="181">
        <f>'将来負担比率（分子）の構造'!L$42</f>
        <v>168</v>
      </c>
      <c r="L65" s="181"/>
      <c r="M65" s="181"/>
      <c r="N65" s="181">
        <f>'将来負担比率（分子）の構造'!M$42</f>
        <v>136</v>
      </c>
      <c r="O65" s="181"/>
      <c r="P65" s="181"/>
    </row>
    <row r="66" spans="1:16" x14ac:dyDescent="0.15">
      <c r="A66" s="181" t="s">
        <v>31</v>
      </c>
      <c r="B66" s="181">
        <f>'将来負担比率（分子）の構造'!I$41</f>
        <v>3861</v>
      </c>
      <c r="C66" s="181"/>
      <c r="D66" s="181"/>
      <c r="E66" s="181">
        <f>'将来負担比率（分子）の構造'!J$41</f>
        <v>3639</v>
      </c>
      <c r="F66" s="181"/>
      <c r="G66" s="181"/>
      <c r="H66" s="181">
        <f>'将来負担比率（分子）の構造'!K$41</f>
        <v>3445</v>
      </c>
      <c r="I66" s="181"/>
      <c r="J66" s="181"/>
      <c r="K66" s="181">
        <f>'将来負担比率（分子）の構造'!L$41</f>
        <v>3306</v>
      </c>
      <c r="L66" s="181"/>
      <c r="M66" s="181"/>
      <c r="N66" s="181">
        <f>'将来負担比率（分子）の構造'!M$41</f>
        <v>3174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520</v>
      </c>
      <c r="C72" s="185">
        <f>基金残高に係る経年分析!G55</f>
        <v>514</v>
      </c>
      <c r="D72" s="185">
        <f>基金残高に係る経年分析!H55</f>
        <v>533</v>
      </c>
    </row>
    <row r="73" spans="1:16" x14ac:dyDescent="0.15">
      <c r="A73" s="184" t="s">
        <v>78</v>
      </c>
      <c r="B73" s="185">
        <f>基金残高に係る経年分析!F56</f>
        <v>227</v>
      </c>
      <c r="C73" s="185">
        <f>基金残高に係る経年分析!G56</f>
        <v>220</v>
      </c>
      <c r="D73" s="185">
        <f>基金残高に係る経年分析!H56</f>
        <v>208</v>
      </c>
    </row>
    <row r="74" spans="1:16" x14ac:dyDescent="0.15">
      <c r="A74" s="184" t="s">
        <v>79</v>
      </c>
      <c r="B74" s="185">
        <f>基金残高に係る経年分析!F57</f>
        <v>3024</v>
      </c>
      <c r="C74" s="185">
        <f>基金残高に係る経年分析!G57</f>
        <v>3530</v>
      </c>
      <c r="D74" s="185">
        <f>基金残高に係る経年分析!H57</f>
        <v>4678</v>
      </c>
    </row>
  </sheetData>
  <sheetProtection algorithmName="SHA-512" hashValue="j8lJB+1algWfyHYoymLIUFBAgD2mXFiocxx6u3/XPumKgcOrbGkpAEXAv5Cj+wUsX/29Vs5cLjL0rNy4oTn7XQ==" saltValue="5fiTVjq/6c1HUP3r68w9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W34" sqref="BW34:BX3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1423107</v>
      </c>
      <c r="S5" s="734"/>
      <c r="T5" s="734"/>
      <c r="U5" s="734"/>
      <c r="V5" s="734"/>
      <c r="W5" s="734"/>
      <c r="X5" s="734"/>
      <c r="Y5" s="777"/>
      <c r="Z5" s="795">
        <v>11.4</v>
      </c>
      <c r="AA5" s="795"/>
      <c r="AB5" s="795"/>
      <c r="AC5" s="795"/>
      <c r="AD5" s="796">
        <v>1423107</v>
      </c>
      <c r="AE5" s="796"/>
      <c r="AF5" s="796"/>
      <c r="AG5" s="796"/>
      <c r="AH5" s="796"/>
      <c r="AI5" s="796"/>
      <c r="AJ5" s="796"/>
      <c r="AK5" s="796"/>
      <c r="AL5" s="778">
        <v>57.7</v>
      </c>
      <c r="AM5" s="749"/>
      <c r="AN5" s="749"/>
      <c r="AO5" s="779"/>
      <c r="AP5" s="744" t="s">
        <v>231</v>
      </c>
      <c r="AQ5" s="745"/>
      <c r="AR5" s="745"/>
      <c r="AS5" s="745"/>
      <c r="AT5" s="745"/>
      <c r="AU5" s="745"/>
      <c r="AV5" s="745"/>
      <c r="AW5" s="745"/>
      <c r="AX5" s="745"/>
      <c r="AY5" s="745"/>
      <c r="AZ5" s="745"/>
      <c r="BA5" s="745"/>
      <c r="BB5" s="745"/>
      <c r="BC5" s="745"/>
      <c r="BD5" s="745"/>
      <c r="BE5" s="745"/>
      <c r="BF5" s="746"/>
      <c r="BG5" s="678">
        <v>1422184</v>
      </c>
      <c r="BH5" s="679"/>
      <c r="BI5" s="679"/>
      <c r="BJ5" s="679"/>
      <c r="BK5" s="679"/>
      <c r="BL5" s="679"/>
      <c r="BM5" s="679"/>
      <c r="BN5" s="680"/>
      <c r="BO5" s="715">
        <v>99.9</v>
      </c>
      <c r="BP5" s="715"/>
      <c r="BQ5" s="715"/>
      <c r="BR5" s="715"/>
      <c r="BS5" s="716" t="s">
        <v>232</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224</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31126</v>
      </c>
      <c r="S6" s="679"/>
      <c r="T6" s="679"/>
      <c r="U6" s="679"/>
      <c r="V6" s="679"/>
      <c r="W6" s="679"/>
      <c r="X6" s="679"/>
      <c r="Y6" s="680"/>
      <c r="Z6" s="715">
        <v>0.2</v>
      </c>
      <c r="AA6" s="715"/>
      <c r="AB6" s="715"/>
      <c r="AC6" s="715"/>
      <c r="AD6" s="716">
        <v>31126</v>
      </c>
      <c r="AE6" s="716"/>
      <c r="AF6" s="716"/>
      <c r="AG6" s="716"/>
      <c r="AH6" s="716"/>
      <c r="AI6" s="716"/>
      <c r="AJ6" s="716"/>
      <c r="AK6" s="716"/>
      <c r="AL6" s="681">
        <v>1.3</v>
      </c>
      <c r="AM6" s="682"/>
      <c r="AN6" s="682"/>
      <c r="AO6" s="717"/>
      <c r="AP6" s="675" t="s">
        <v>237</v>
      </c>
      <c r="AQ6" s="676"/>
      <c r="AR6" s="676"/>
      <c r="AS6" s="676"/>
      <c r="AT6" s="676"/>
      <c r="AU6" s="676"/>
      <c r="AV6" s="676"/>
      <c r="AW6" s="676"/>
      <c r="AX6" s="676"/>
      <c r="AY6" s="676"/>
      <c r="AZ6" s="676"/>
      <c r="BA6" s="676"/>
      <c r="BB6" s="676"/>
      <c r="BC6" s="676"/>
      <c r="BD6" s="676"/>
      <c r="BE6" s="676"/>
      <c r="BF6" s="677"/>
      <c r="BG6" s="678">
        <v>1422184</v>
      </c>
      <c r="BH6" s="679"/>
      <c r="BI6" s="679"/>
      <c r="BJ6" s="679"/>
      <c r="BK6" s="679"/>
      <c r="BL6" s="679"/>
      <c r="BM6" s="679"/>
      <c r="BN6" s="680"/>
      <c r="BO6" s="715">
        <v>99.9</v>
      </c>
      <c r="BP6" s="715"/>
      <c r="BQ6" s="715"/>
      <c r="BR6" s="715"/>
      <c r="BS6" s="716" t="s">
        <v>232</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77815</v>
      </c>
      <c r="CS6" s="679"/>
      <c r="CT6" s="679"/>
      <c r="CU6" s="679"/>
      <c r="CV6" s="679"/>
      <c r="CW6" s="679"/>
      <c r="CX6" s="679"/>
      <c r="CY6" s="680"/>
      <c r="CZ6" s="778">
        <v>0.6</v>
      </c>
      <c r="DA6" s="749"/>
      <c r="DB6" s="749"/>
      <c r="DC6" s="781"/>
      <c r="DD6" s="684" t="s">
        <v>239</v>
      </c>
      <c r="DE6" s="679"/>
      <c r="DF6" s="679"/>
      <c r="DG6" s="679"/>
      <c r="DH6" s="679"/>
      <c r="DI6" s="679"/>
      <c r="DJ6" s="679"/>
      <c r="DK6" s="679"/>
      <c r="DL6" s="679"/>
      <c r="DM6" s="679"/>
      <c r="DN6" s="679"/>
      <c r="DO6" s="679"/>
      <c r="DP6" s="680"/>
      <c r="DQ6" s="684">
        <v>77810</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985</v>
      </c>
      <c r="S7" s="679"/>
      <c r="T7" s="679"/>
      <c r="U7" s="679"/>
      <c r="V7" s="679"/>
      <c r="W7" s="679"/>
      <c r="X7" s="679"/>
      <c r="Y7" s="680"/>
      <c r="Z7" s="715">
        <v>0</v>
      </c>
      <c r="AA7" s="715"/>
      <c r="AB7" s="715"/>
      <c r="AC7" s="715"/>
      <c r="AD7" s="716">
        <v>985</v>
      </c>
      <c r="AE7" s="716"/>
      <c r="AF7" s="716"/>
      <c r="AG7" s="716"/>
      <c r="AH7" s="716"/>
      <c r="AI7" s="716"/>
      <c r="AJ7" s="716"/>
      <c r="AK7" s="716"/>
      <c r="AL7" s="681">
        <v>0</v>
      </c>
      <c r="AM7" s="682"/>
      <c r="AN7" s="682"/>
      <c r="AO7" s="717"/>
      <c r="AP7" s="675" t="s">
        <v>241</v>
      </c>
      <c r="AQ7" s="676"/>
      <c r="AR7" s="676"/>
      <c r="AS7" s="676"/>
      <c r="AT7" s="676"/>
      <c r="AU7" s="676"/>
      <c r="AV7" s="676"/>
      <c r="AW7" s="676"/>
      <c r="AX7" s="676"/>
      <c r="AY7" s="676"/>
      <c r="AZ7" s="676"/>
      <c r="BA7" s="676"/>
      <c r="BB7" s="676"/>
      <c r="BC7" s="676"/>
      <c r="BD7" s="676"/>
      <c r="BE7" s="676"/>
      <c r="BF7" s="677"/>
      <c r="BG7" s="678">
        <v>595215</v>
      </c>
      <c r="BH7" s="679"/>
      <c r="BI7" s="679"/>
      <c r="BJ7" s="679"/>
      <c r="BK7" s="679"/>
      <c r="BL7" s="679"/>
      <c r="BM7" s="679"/>
      <c r="BN7" s="680"/>
      <c r="BO7" s="715">
        <v>41.8</v>
      </c>
      <c r="BP7" s="715"/>
      <c r="BQ7" s="715"/>
      <c r="BR7" s="715"/>
      <c r="BS7" s="716" t="s">
        <v>232</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8289367</v>
      </c>
      <c r="CS7" s="679"/>
      <c r="CT7" s="679"/>
      <c r="CU7" s="679"/>
      <c r="CV7" s="679"/>
      <c r="CW7" s="679"/>
      <c r="CX7" s="679"/>
      <c r="CY7" s="680"/>
      <c r="CZ7" s="715">
        <v>68</v>
      </c>
      <c r="DA7" s="715"/>
      <c r="DB7" s="715"/>
      <c r="DC7" s="715"/>
      <c r="DD7" s="684">
        <v>211802</v>
      </c>
      <c r="DE7" s="679"/>
      <c r="DF7" s="679"/>
      <c r="DG7" s="679"/>
      <c r="DH7" s="679"/>
      <c r="DI7" s="679"/>
      <c r="DJ7" s="679"/>
      <c r="DK7" s="679"/>
      <c r="DL7" s="679"/>
      <c r="DM7" s="679"/>
      <c r="DN7" s="679"/>
      <c r="DO7" s="679"/>
      <c r="DP7" s="680"/>
      <c r="DQ7" s="684">
        <v>785786</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3113</v>
      </c>
      <c r="S8" s="679"/>
      <c r="T8" s="679"/>
      <c r="U8" s="679"/>
      <c r="V8" s="679"/>
      <c r="W8" s="679"/>
      <c r="X8" s="679"/>
      <c r="Y8" s="680"/>
      <c r="Z8" s="715">
        <v>0</v>
      </c>
      <c r="AA8" s="715"/>
      <c r="AB8" s="715"/>
      <c r="AC8" s="715"/>
      <c r="AD8" s="716">
        <v>3113</v>
      </c>
      <c r="AE8" s="716"/>
      <c r="AF8" s="716"/>
      <c r="AG8" s="716"/>
      <c r="AH8" s="716"/>
      <c r="AI8" s="716"/>
      <c r="AJ8" s="716"/>
      <c r="AK8" s="716"/>
      <c r="AL8" s="681">
        <v>0.1</v>
      </c>
      <c r="AM8" s="682"/>
      <c r="AN8" s="682"/>
      <c r="AO8" s="717"/>
      <c r="AP8" s="675" t="s">
        <v>244</v>
      </c>
      <c r="AQ8" s="676"/>
      <c r="AR8" s="676"/>
      <c r="AS8" s="676"/>
      <c r="AT8" s="676"/>
      <c r="AU8" s="676"/>
      <c r="AV8" s="676"/>
      <c r="AW8" s="676"/>
      <c r="AX8" s="676"/>
      <c r="AY8" s="676"/>
      <c r="AZ8" s="676"/>
      <c r="BA8" s="676"/>
      <c r="BB8" s="676"/>
      <c r="BC8" s="676"/>
      <c r="BD8" s="676"/>
      <c r="BE8" s="676"/>
      <c r="BF8" s="677"/>
      <c r="BG8" s="678">
        <v>16589</v>
      </c>
      <c r="BH8" s="679"/>
      <c r="BI8" s="679"/>
      <c r="BJ8" s="679"/>
      <c r="BK8" s="679"/>
      <c r="BL8" s="679"/>
      <c r="BM8" s="679"/>
      <c r="BN8" s="680"/>
      <c r="BO8" s="715">
        <v>1.2</v>
      </c>
      <c r="BP8" s="715"/>
      <c r="BQ8" s="715"/>
      <c r="BR8" s="715"/>
      <c r="BS8" s="684" t="s">
        <v>184</v>
      </c>
      <c r="BT8" s="679"/>
      <c r="BU8" s="679"/>
      <c r="BV8" s="679"/>
      <c r="BW8" s="679"/>
      <c r="BX8" s="679"/>
      <c r="BY8" s="679"/>
      <c r="BZ8" s="679"/>
      <c r="CA8" s="679"/>
      <c r="CB8" s="722"/>
      <c r="CD8" s="711" t="s">
        <v>245</v>
      </c>
      <c r="CE8" s="712"/>
      <c r="CF8" s="712"/>
      <c r="CG8" s="712"/>
      <c r="CH8" s="712"/>
      <c r="CI8" s="712"/>
      <c r="CJ8" s="712"/>
      <c r="CK8" s="712"/>
      <c r="CL8" s="712"/>
      <c r="CM8" s="712"/>
      <c r="CN8" s="712"/>
      <c r="CO8" s="712"/>
      <c r="CP8" s="712"/>
      <c r="CQ8" s="713"/>
      <c r="CR8" s="678">
        <v>1367831</v>
      </c>
      <c r="CS8" s="679"/>
      <c r="CT8" s="679"/>
      <c r="CU8" s="679"/>
      <c r="CV8" s="679"/>
      <c r="CW8" s="679"/>
      <c r="CX8" s="679"/>
      <c r="CY8" s="680"/>
      <c r="CZ8" s="715">
        <v>11.2</v>
      </c>
      <c r="DA8" s="715"/>
      <c r="DB8" s="715"/>
      <c r="DC8" s="715"/>
      <c r="DD8" s="684" t="s">
        <v>232</v>
      </c>
      <c r="DE8" s="679"/>
      <c r="DF8" s="679"/>
      <c r="DG8" s="679"/>
      <c r="DH8" s="679"/>
      <c r="DI8" s="679"/>
      <c r="DJ8" s="679"/>
      <c r="DK8" s="679"/>
      <c r="DL8" s="679"/>
      <c r="DM8" s="679"/>
      <c r="DN8" s="679"/>
      <c r="DO8" s="679"/>
      <c r="DP8" s="680"/>
      <c r="DQ8" s="684">
        <v>543191</v>
      </c>
      <c r="DR8" s="679"/>
      <c r="DS8" s="679"/>
      <c r="DT8" s="679"/>
      <c r="DU8" s="679"/>
      <c r="DV8" s="679"/>
      <c r="DW8" s="679"/>
      <c r="DX8" s="679"/>
      <c r="DY8" s="679"/>
      <c r="DZ8" s="679"/>
      <c r="EA8" s="679"/>
      <c r="EB8" s="679"/>
      <c r="EC8" s="722"/>
    </row>
    <row r="9" spans="2:143" ht="11.25" customHeight="1" x14ac:dyDescent="0.15">
      <c r="B9" s="675" t="s">
        <v>246</v>
      </c>
      <c r="C9" s="676"/>
      <c r="D9" s="676"/>
      <c r="E9" s="676"/>
      <c r="F9" s="676"/>
      <c r="G9" s="676"/>
      <c r="H9" s="676"/>
      <c r="I9" s="676"/>
      <c r="J9" s="676"/>
      <c r="K9" s="676"/>
      <c r="L9" s="676"/>
      <c r="M9" s="676"/>
      <c r="N9" s="676"/>
      <c r="O9" s="676"/>
      <c r="P9" s="676"/>
      <c r="Q9" s="677"/>
      <c r="R9" s="678">
        <v>1645</v>
      </c>
      <c r="S9" s="679"/>
      <c r="T9" s="679"/>
      <c r="U9" s="679"/>
      <c r="V9" s="679"/>
      <c r="W9" s="679"/>
      <c r="X9" s="679"/>
      <c r="Y9" s="680"/>
      <c r="Z9" s="715">
        <v>0</v>
      </c>
      <c r="AA9" s="715"/>
      <c r="AB9" s="715"/>
      <c r="AC9" s="715"/>
      <c r="AD9" s="716">
        <v>1645</v>
      </c>
      <c r="AE9" s="716"/>
      <c r="AF9" s="716"/>
      <c r="AG9" s="716"/>
      <c r="AH9" s="716"/>
      <c r="AI9" s="716"/>
      <c r="AJ9" s="716"/>
      <c r="AK9" s="716"/>
      <c r="AL9" s="681">
        <v>0.1</v>
      </c>
      <c r="AM9" s="682"/>
      <c r="AN9" s="682"/>
      <c r="AO9" s="717"/>
      <c r="AP9" s="675" t="s">
        <v>247</v>
      </c>
      <c r="AQ9" s="676"/>
      <c r="AR9" s="676"/>
      <c r="AS9" s="676"/>
      <c r="AT9" s="676"/>
      <c r="AU9" s="676"/>
      <c r="AV9" s="676"/>
      <c r="AW9" s="676"/>
      <c r="AX9" s="676"/>
      <c r="AY9" s="676"/>
      <c r="AZ9" s="676"/>
      <c r="BA9" s="676"/>
      <c r="BB9" s="676"/>
      <c r="BC9" s="676"/>
      <c r="BD9" s="676"/>
      <c r="BE9" s="676"/>
      <c r="BF9" s="677"/>
      <c r="BG9" s="678">
        <v>393743</v>
      </c>
      <c r="BH9" s="679"/>
      <c r="BI9" s="679"/>
      <c r="BJ9" s="679"/>
      <c r="BK9" s="679"/>
      <c r="BL9" s="679"/>
      <c r="BM9" s="679"/>
      <c r="BN9" s="680"/>
      <c r="BO9" s="715">
        <v>27.7</v>
      </c>
      <c r="BP9" s="715"/>
      <c r="BQ9" s="715"/>
      <c r="BR9" s="715"/>
      <c r="BS9" s="684" t="s">
        <v>232</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408664</v>
      </c>
      <c r="CS9" s="679"/>
      <c r="CT9" s="679"/>
      <c r="CU9" s="679"/>
      <c r="CV9" s="679"/>
      <c r="CW9" s="679"/>
      <c r="CX9" s="679"/>
      <c r="CY9" s="680"/>
      <c r="CZ9" s="715">
        <v>3.4</v>
      </c>
      <c r="DA9" s="715"/>
      <c r="DB9" s="715"/>
      <c r="DC9" s="715"/>
      <c r="DD9" s="684" t="s">
        <v>184</v>
      </c>
      <c r="DE9" s="679"/>
      <c r="DF9" s="679"/>
      <c r="DG9" s="679"/>
      <c r="DH9" s="679"/>
      <c r="DI9" s="679"/>
      <c r="DJ9" s="679"/>
      <c r="DK9" s="679"/>
      <c r="DL9" s="679"/>
      <c r="DM9" s="679"/>
      <c r="DN9" s="679"/>
      <c r="DO9" s="679"/>
      <c r="DP9" s="680"/>
      <c r="DQ9" s="684">
        <v>305234</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184</v>
      </c>
      <c r="S10" s="679"/>
      <c r="T10" s="679"/>
      <c r="U10" s="679"/>
      <c r="V10" s="679"/>
      <c r="W10" s="679"/>
      <c r="X10" s="679"/>
      <c r="Y10" s="680"/>
      <c r="Z10" s="715" t="s">
        <v>184</v>
      </c>
      <c r="AA10" s="715"/>
      <c r="AB10" s="715"/>
      <c r="AC10" s="715"/>
      <c r="AD10" s="716" t="s">
        <v>232</v>
      </c>
      <c r="AE10" s="716"/>
      <c r="AF10" s="716"/>
      <c r="AG10" s="716"/>
      <c r="AH10" s="716"/>
      <c r="AI10" s="716"/>
      <c r="AJ10" s="716"/>
      <c r="AK10" s="716"/>
      <c r="AL10" s="681" t="s">
        <v>232</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41109</v>
      </c>
      <c r="BH10" s="679"/>
      <c r="BI10" s="679"/>
      <c r="BJ10" s="679"/>
      <c r="BK10" s="679"/>
      <c r="BL10" s="679"/>
      <c r="BM10" s="679"/>
      <c r="BN10" s="680"/>
      <c r="BO10" s="715">
        <v>2.9</v>
      </c>
      <c r="BP10" s="715"/>
      <c r="BQ10" s="715"/>
      <c r="BR10" s="715"/>
      <c r="BS10" s="684" t="s">
        <v>184</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t="s">
        <v>184</v>
      </c>
      <c r="CS10" s="679"/>
      <c r="CT10" s="679"/>
      <c r="CU10" s="679"/>
      <c r="CV10" s="679"/>
      <c r="CW10" s="679"/>
      <c r="CX10" s="679"/>
      <c r="CY10" s="680"/>
      <c r="CZ10" s="715" t="s">
        <v>184</v>
      </c>
      <c r="DA10" s="715"/>
      <c r="DB10" s="715"/>
      <c r="DC10" s="715"/>
      <c r="DD10" s="684" t="s">
        <v>232</v>
      </c>
      <c r="DE10" s="679"/>
      <c r="DF10" s="679"/>
      <c r="DG10" s="679"/>
      <c r="DH10" s="679"/>
      <c r="DI10" s="679"/>
      <c r="DJ10" s="679"/>
      <c r="DK10" s="679"/>
      <c r="DL10" s="679"/>
      <c r="DM10" s="679"/>
      <c r="DN10" s="679"/>
      <c r="DO10" s="679"/>
      <c r="DP10" s="680"/>
      <c r="DQ10" s="684" t="s">
        <v>232</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169201</v>
      </c>
      <c r="S11" s="679"/>
      <c r="T11" s="679"/>
      <c r="U11" s="679"/>
      <c r="V11" s="679"/>
      <c r="W11" s="679"/>
      <c r="X11" s="679"/>
      <c r="Y11" s="680"/>
      <c r="Z11" s="681">
        <v>1.4</v>
      </c>
      <c r="AA11" s="682"/>
      <c r="AB11" s="682"/>
      <c r="AC11" s="683"/>
      <c r="AD11" s="684">
        <v>169201</v>
      </c>
      <c r="AE11" s="679"/>
      <c r="AF11" s="679"/>
      <c r="AG11" s="679"/>
      <c r="AH11" s="679"/>
      <c r="AI11" s="679"/>
      <c r="AJ11" s="679"/>
      <c r="AK11" s="680"/>
      <c r="AL11" s="681">
        <v>6.9</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143774</v>
      </c>
      <c r="BH11" s="679"/>
      <c r="BI11" s="679"/>
      <c r="BJ11" s="679"/>
      <c r="BK11" s="679"/>
      <c r="BL11" s="679"/>
      <c r="BM11" s="679"/>
      <c r="BN11" s="680"/>
      <c r="BO11" s="715">
        <v>10.1</v>
      </c>
      <c r="BP11" s="715"/>
      <c r="BQ11" s="715"/>
      <c r="BR11" s="715"/>
      <c r="BS11" s="684" t="s">
        <v>184</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393733</v>
      </c>
      <c r="CS11" s="679"/>
      <c r="CT11" s="679"/>
      <c r="CU11" s="679"/>
      <c r="CV11" s="679"/>
      <c r="CW11" s="679"/>
      <c r="CX11" s="679"/>
      <c r="CY11" s="680"/>
      <c r="CZ11" s="715">
        <v>3.2</v>
      </c>
      <c r="DA11" s="715"/>
      <c r="DB11" s="715"/>
      <c r="DC11" s="715"/>
      <c r="DD11" s="684">
        <v>14680</v>
      </c>
      <c r="DE11" s="679"/>
      <c r="DF11" s="679"/>
      <c r="DG11" s="679"/>
      <c r="DH11" s="679"/>
      <c r="DI11" s="679"/>
      <c r="DJ11" s="679"/>
      <c r="DK11" s="679"/>
      <c r="DL11" s="679"/>
      <c r="DM11" s="679"/>
      <c r="DN11" s="679"/>
      <c r="DO11" s="679"/>
      <c r="DP11" s="680"/>
      <c r="DQ11" s="684">
        <v>361515</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t="s">
        <v>232</v>
      </c>
      <c r="S12" s="679"/>
      <c r="T12" s="679"/>
      <c r="U12" s="679"/>
      <c r="V12" s="679"/>
      <c r="W12" s="679"/>
      <c r="X12" s="679"/>
      <c r="Y12" s="680"/>
      <c r="Z12" s="715" t="s">
        <v>184</v>
      </c>
      <c r="AA12" s="715"/>
      <c r="AB12" s="715"/>
      <c r="AC12" s="715"/>
      <c r="AD12" s="716" t="s">
        <v>184</v>
      </c>
      <c r="AE12" s="716"/>
      <c r="AF12" s="716"/>
      <c r="AG12" s="716"/>
      <c r="AH12" s="716"/>
      <c r="AI12" s="716"/>
      <c r="AJ12" s="716"/>
      <c r="AK12" s="716"/>
      <c r="AL12" s="681" t="s">
        <v>184</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729528</v>
      </c>
      <c r="BH12" s="679"/>
      <c r="BI12" s="679"/>
      <c r="BJ12" s="679"/>
      <c r="BK12" s="679"/>
      <c r="BL12" s="679"/>
      <c r="BM12" s="679"/>
      <c r="BN12" s="680"/>
      <c r="BO12" s="715">
        <v>51.3</v>
      </c>
      <c r="BP12" s="715"/>
      <c r="BQ12" s="715"/>
      <c r="BR12" s="715"/>
      <c r="BS12" s="684" t="s">
        <v>232</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45925</v>
      </c>
      <c r="CS12" s="679"/>
      <c r="CT12" s="679"/>
      <c r="CU12" s="679"/>
      <c r="CV12" s="679"/>
      <c r="CW12" s="679"/>
      <c r="CX12" s="679"/>
      <c r="CY12" s="680"/>
      <c r="CZ12" s="715">
        <v>0.4</v>
      </c>
      <c r="DA12" s="715"/>
      <c r="DB12" s="715"/>
      <c r="DC12" s="715"/>
      <c r="DD12" s="684" t="s">
        <v>184</v>
      </c>
      <c r="DE12" s="679"/>
      <c r="DF12" s="679"/>
      <c r="DG12" s="679"/>
      <c r="DH12" s="679"/>
      <c r="DI12" s="679"/>
      <c r="DJ12" s="679"/>
      <c r="DK12" s="679"/>
      <c r="DL12" s="679"/>
      <c r="DM12" s="679"/>
      <c r="DN12" s="679"/>
      <c r="DO12" s="679"/>
      <c r="DP12" s="680"/>
      <c r="DQ12" s="684">
        <v>4522</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184</v>
      </c>
      <c r="S13" s="679"/>
      <c r="T13" s="679"/>
      <c r="U13" s="679"/>
      <c r="V13" s="679"/>
      <c r="W13" s="679"/>
      <c r="X13" s="679"/>
      <c r="Y13" s="680"/>
      <c r="Z13" s="715" t="s">
        <v>184</v>
      </c>
      <c r="AA13" s="715"/>
      <c r="AB13" s="715"/>
      <c r="AC13" s="715"/>
      <c r="AD13" s="716" t="s">
        <v>232</v>
      </c>
      <c r="AE13" s="716"/>
      <c r="AF13" s="716"/>
      <c r="AG13" s="716"/>
      <c r="AH13" s="716"/>
      <c r="AI13" s="716"/>
      <c r="AJ13" s="716"/>
      <c r="AK13" s="716"/>
      <c r="AL13" s="681" t="s">
        <v>184</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728875</v>
      </c>
      <c r="BH13" s="679"/>
      <c r="BI13" s="679"/>
      <c r="BJ13" s="679"/>
      <c r="BK13" s="679"/>
      <c r="BL13" s="679"/>
      <c r="BM13" s="679"/>
      <c r="BN13" s="680"/>
      <c r="BO13" s="715">
        <v>51.2</v>
      </c>
      <c r="BP13" s="715"/>
      <c r="BQ13" s="715"/>
      <c r="BR13" s="715"/>
      <c r="BS13" s="684" t="s">
        <v>232</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327754</v>
      </c>
      <c r="CS13" s="679"/>
      <c r="CT13" s="679"/>
      <c r="CU13" s="679"/>
      <c r="CV13" s="679"/>
      <c r="CW13" s="679"/>
      <c r="CX13" s="679"/>
      <c r="CY13" s="680"/>
      <c r="CZ13" s="715">
        <v>2.7</v>
      </c>
      <c r="DA13" s="715"/>
      <c r="DB13" s="715"/>
      <c r="DC13" s="715"/>
      <c r="DD13" s="684">
        <v>175655</v>
      </c>
      <c r="DE13" s="679"/>
      <c r="DF13" s="679"/>
      <c r="DG13" s="679"/>
      <c r="DH13" s="679"/>
      <c r="DI13" s="679"/>
      <c r="DJ13" s="679"/>
      <c r="DK13" s="679"/>
      <c r="DL13" s="679"/>
      <c r="DM13" s="679"/>
      <c r="DN13" s="679"/>
      <c r="DO13" s="679"/>
      <c r="DP13" s="680"/>
      <c r="DQ13" s="684">
        <v>91689</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3915</v>
      </c>
      <c r="S14" s="679"/>
      <c r="T14" s="679"/>
      <c r="U14" s="679"/>
      <c r="V14" s="679"/>
      <c r="W14" s="679"/>
      <c r="X14" s="679"/>
      <c r="Y14" s="680"/>
      <c r="Z14" s="715">
        <v>0</v>
      </c>
      <c r="AA14" s="715"/>
      <c r="AB14" s="715"/>
      <c r="AC14" s="715"/>
      <c r="AD14" s="716">
        <v>3915</v>
      </c>
      <c r="AE14" s="716"/>
      <c r="AF14" s="716"/>
      <c r="AG14" s="716"/>
      <c r="AH14" s="716"/>
      <c r="AI14" s="716"/>
      <c r="AJ14" s="716"/>
      <c r="AK14" s="716"/>
      <c r="AL14" s="681">
        <v>0.2</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32079</v>
      </c>
      <c r="BH14" s="679"/>
      <c r="BI14" s="679"/>
      <c r="BJ14" s="679"/>
      <c r="BK14" s="679"/>
      <c r="BL14" s="679"/>
      <c r="BM14" s="679"/>
      <c r="BN14" s="680"/>
      <c r="BO14" s="715">
        <v>2.2999999999999998</v>
      </c>
      <c r="BP14" s="715"/>
      <c r="BQ14" s="715"/>
      <c r="BR14" s="715"/>
      <c r="BS14" s="684" t="s">
        <v>184</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163747</v>
      </c>
      <c r="CS14" s="679"/>
      <c r="CT14" s="679"/>
      <c r="CU14" s="679"/>
      <c r="CV14" s="679"/>
      <c r="CW14" s="679"/>
      <c r="CX14" s="679"/>
      <c r="CY14" s="680"/>
      <c r="CZ14" s="715">
        <v>1.3</v>
      </c>
      <c r="DA14" s="715"/>
      <c r="DB14" s="715"/>
      <c r="DC14" s="715"/>
      <c r="DD14" s="684">
        <v>5468</v>
      </c>
      <c r="DE14" s="679"/>
      <c r="DF14" s="679"/>
      <c r="DG14" s="679"/>
      <c r="DH14" s="679"/>
      <c r="DI14" s="679"/>
      <c r="DJ14" s="679"/>
      <c r="DK14" s="679"/>
      <c r="DL14" s="679"/>
      <c r="DM14" s="679"/>
      <c r="DN14" s="679"/>
      <c r="DO14" s="679"/>
      <c r="DP14" s="680"/>
      <c r="DQ14" s="684">
        <v>152667</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184</v>
      </c>
      <c r="S15" s="679"/>
      <c r="T15" s="679"/>
      <c r="U15" s="679"/>
      <c r="V15" s="679"/>
      <c r="W15" s="679"/>
      <c r="X15" s="679"/>
      <c r="Y15" s="680"/>
      <c r="Z15" s="715" t="s">
        <v>232</v>
      </c>
      <c r="AA15" s="715"/>
      <c r="AB15" s="715"/>
      <c r="AC15" s="715"/>
      <c r="AD15" s="716" t="s">
        <v>232</v>
      </c>
      <c r="AE15" s="716"/>
      <c r="AF15" s="716"/>
      <c r="AG15" s="716"/>
      <c r="AH15" s="716"/>
      <c r="AI15" s="716"/>
      <c r="AJ15" s="716"/>
      <c r="AK15" s="716"/>
      <c r="AL15" s="681" t="s">
        <v>232</v>
      </c>
      <c r="AM15" s="682"/>
      <c r="AN15" s="682"/>
      <c r="AO15" s="717"/>
      <c r="AP15" s="675" t="s">
        <v>265</v>
      </c>
      <c r="AQ15" s="676"/>
      <c r="AR15" s="676"/>
      <c r="AS15" s="676"/>
      <c r="AT15" s="676"/>
      <c r="AU15" s="676"/>
      <c r="AV15" s="676"/>
      <c r="AW15" s="676"/>
      <c r="AX15" s="676"/>
      <c r="AY15" s="676"/>
      <c r="AZ15" s="676"/>
      <c r="BA15" s="676"/>
      <c r="BB15" s="676"/>
      <c r="BC15" s="676"/>
      <c r="BD15" s="676"/>
      <c r="BE15" s="676"/>
      <c r="BF15" s="677"/>
      <c r="BG15" s="678">
        <v>65362</v>
      </c>
      <c r="BH15" s="679"/>
      <c r="BI15" s="679"/>
      <c r="BJ15" s="679"/>
      <c r="BK15" s="679"/>
      <c r="BL15" s="679"/>
      <c r="BM15" s="679"/>
      <c r="BN15" s="680"/>
      <c r="BO15" s="715">
        <v>4.5999999999999996</v>
      </c>
      <c r="BP15" s="715"/>
      <c r="BQ15" s="715"/>
      <c r="BR15" s="715"/>
      <c r="BS15" s="684" t="s">
        <v>239</v>
      </c>
      <c r="BT15" s="679"/>
      <c r="BU15" s="679"/>
      <c r="BV15" s="679"/>
      <c r="BW15" s="679"/>
      <c r="BX15" s="679"/>
      <c r="BY15" s="679"/>
      <c r="BZ15" s="679"/>
      <c r="CA15" s="679"/>
      <c r="CB15" s="722"/>
      <c r="CD15" s="711" t="s">
        <v>266</v>
      </c>
      <c r="CE15" s="712"/>
      <c r="CF15" s="712"/>
      <c r="CG15" s="712"/>
      <c r="CH15" s="712"/>
      <c r="CI15" s="712"/>
      <c r="CJ15" s="712"/>
      <c r="CK15" s="712"/>
      <c r="CL15" s="712"/>
      <c r="CM15" s="712"/>
      <c r="CN15" s="712"/>
      <c r="CO15" s="712"/>
      <c r="CP15" s="712"/>
      <c r="CQ15" s="713"/>
      <c r="CR15" s="678">
        <v>704859</v>
      </c>
      <c r="CS15" s="679"/>
      <c r="CT15" s="679"/>
      <c r="CU15" s="679"/>
      <c r="CV15" s="679"/>
      <c r="CW15" s="679"/>
      <c r="CX15" s="679"/>
      <c r="CY15" s="680"/>
      <c r="CZ15" s="715">
        <v>5.8</v>
      </c>
      <c r="DA15" s="715"/>
      <c r="DB15" s="715"/>
      <c r="DC15" s="715"/>
      <c r="DD15" s="684">
        <v>132439</v>
      </c>
      <c r="DE15" s="679"/>
      <c r="DF15" s="679"/>
      <c r="DG15" s="679"/>
      <c r="DH15" s="679"/>
      <c r="DI15" s="679"/>
      <c r="DJ15" s="679"/>
      <c r="DK15" s="679"/>
      <c r="DL15" s="679"/>
      <c r="DM15" s="679"/>
      <c r="DN15" s="679"/>
      <c r="DO15" s="679"/>
      <c r="DP15" s="680"/>
      <c r="DQ15" s="684">
        <v>414704</v>
      </c>
      <c r="DR15" s="679"/>
      <c r="DS15" s="679"/>
      <c r="DT15" s="679"/>
      <c r="DU15" s="679"/>
      <c r="DV15" s="679"/>
      <c r="DW15" s="679"/>
      <c r="DX15" s="679"/>
      <c r="DY15" s="679"/>
      <c r="DZ15" s="679"/>
      <c r="EA15" s="679"/>
      <c r="EB15" s="679"/>
      <c r="EC15" s="722"/>
    </row>
    <row r="16" spans="2:143" ht="11.25" customHeight="1" x14ac:dyDescent="0.15">
      <c r="B16" s="675" t="s">
        <v>267</v>
      </c>
      <c r="C16" s="676"/>
      <c r="D16" s="676"/>
      <c r="E16" s="676"/>
      <c r="F16" s="676"/>
      <c r="G16" s="676"/>
      <c r="H16" s="676"/>
      <c r="I16" s="676"/>
      <c r="J16" s="676"/>
      <c r="K16" s="676"/>
      <c r="L16" s="676"/>
      <c r="M16" s="676"/>
      <c r="N16" s="676"/>
      <c r="O16" s="676"/>
      <c r="P16" s="676"/>
      <c r="Q16" s="677"/>
      <c r="R16" s="678">
        <v>1037</v>
      </c>
      <c r="S16" s="679"/>
      <c r="T16" s="679"/>
      <c r="U16" s="679"/>
      <c r="V16" s="679"/>
      <c r="W16" s="679"/>
      <c r="X16" s="679"/>
      <c r="Y16" s="680"/>
      <c r="Z16" s="715">
        <v>0</v>
      </c>
      <c r="AA16" s="715"/>
      <c r="AB16" s="715"/>
      <c r="AC16" s="715"/>
      <c r="AD16" s="716">
        <v>1037</v>
      </c>
      <c r="AE16" s="716"/>
      <c r="AF16" s="716"/>
      <c r="AG16" s="716"/>
      <c r="AH16" s="716"/>
      <c r="AI16" s="716"/>
      <c r="AJ16" s="716"/>
      <c r="AK16" s="716"/>
      <c r="AL16" s="681">
        <v>0</v>
      </c>
      <c r="AM16" s="682"/>
      <c r="AN16" s="682"/>
      <c r="AO16" s="717"/>
      <c r="AP16" s="675" t="s">
        <v>268</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239</v>
      </c>
      <c r="BP16" s="715"/>
      <c r="BQ16" s="715"/>
      <c r="BR16" s="715"/>
      <c r="BS16" s="684" t="s">
        <v>184</v>
      </c>
      <c r="BT16" s="679"/>
      <c r="BU16" s="679"/>
      <c r="BV16" s="679"/>
      <c r="BW16" s="679"/>
      <c r="BX16" s="679"/>
      <c r="BY16" s="679"/>
      <c r="BZ16" s="679"/>
      <c r="CA16" s="679"/>
      <c r="CB16" s="722"/>
      <c r="CD16" s="711" t="s">
        <v>269</v>
      </c>
      <c r="CE16" s="712"/>
      <c r="CF16" s="712"/>
      <c r="CG16" s="712"/>
      <c r="CH16" s="712"/>
      <c r="CI16" s="712"/>
      <c r="CJ16" s="712"/>
      <c r="CK16" s="712"/>
      <c r="CL16" s="712"/>
      <c r="CM16" s="712"/>
      <c r="CN16" s="712"/>
      <c r="CO16" s="712"/>
      <c r="CP16" s="712"/>
      <c r="CQ16" s="713"/>
      <c r="CR16" s="678">
        <v>20693</v>
      </c>
      <c r="CS16" s="679"/>
      <c r="CT16" s="679"/>
      <c r="CU16" s="679"/>
      <c r="CV16" s="679"/>
      <c r="CW16" s="679"/>
      <c r="CX16" s="679"/>
      <c r="CY16" s="680"/>
      <c r="CZ16" s="715">
        <v>0.2</v>
      </c>
      <c r="DA16" s="715"/>
      <c r="DB16" s="715"/>
      <c r="DC16" s="715"/>
      <c r="DD16" s="684" t="s">
        <v>184</v>
      </c>
      <c r="DE16" s="679"/>
      <c r="DF16" s="679"/>
      <c r="DG16" s="679"/>
      <c r="DH16" s="679"/>
      <c r="DI16" s="679"/>
      <c r="DJ16" s="679"/>
      <c r="DK16" s="679"/>
      <c r="DL16" s="679"/>
      <c r="DM16" s="679"/>
      <c r="DN16" s="679"/>
      <c r="DO16" s="679"/>
      <c r="DP16" s="680"/>
      <c r="DQ16" s="684">
        <v>12070</v>
      </c>
      <c r="DR16" s="679"/>
      <c r="DS16" s="679"/>
      <c r="DT16" s="679"/>
      <c r="DU16" s="679"/>
      <c r="DV16" s="679"/>
      <c r="DW16" s="679"/>
      <c r="DX16" s="679"/>
      <c r="DY16" s="679"/>
      <c r="DZ16" s="679"/>
      <c r="EA16" s="679"/>
      <c r="EB16" s="679"/>
      <c r="EC16" s="722"/>
    </row>
    <row r="17" spans="2:133" ht="11.25" customHeight="1" x14ac:dyDescent="0.15">
      <c r="B17" s="675" t="s">
        <v>270</v>
      </c>
      <c r="C17" s="676"/>
      <c r="D17" s="676"/>
      <c r="E17" s="676"/>
      <c r="F17" s="676"/>
      <c r="G17" s="676"/>
      <c r="H17" s="676"/>
      <c r="I17" s="676"/>
      <c r="J17" s="676"/>
      <c r="K17" s="676"/>
      <c r="L17" s="676"/>
      <c r="M17" s="676"/>
      <c r="N17" s="676"/>
      <c r="O17" s="676"/>
      <c r="P17" s="676"/>
      <c r="Q17" s="677"/>
      <c r="R17" s="678">
        <v>18257</v>
      </c>
      <c r="S17" s="679"/>
      <c r="T17" s="679"/>
      <c r="U17" s="679"/>
      <c r="V17" s="679"/>
      <c r="W17" s="679"/>
      <c r="X17" s="679"/>
      <c r="Y17" s="680"/>
      <c r="Z17" s="715">
        <v>0.1</v>
      </c>
      <c r="AA17" s="715"/>
      <c r="AB17" s="715"/>
      <c r="AC17" s="715"/>
      <c r="AD17" s="716">
        <v>18257</v>
      </c>
      <c r="AE17" s="716"/>
      <c r="AF17" s="716"/>
      <c r="AG17" s="716"/>
      <c r="AH17" s="716"/>
      <c r="AI17" s="716"/>
      <c r="AJ17" s="716"/>
      <c r="AK17" s="716"/>
      <c r="AL17" s="681">
        <v>0.7</v>
      </c>
      <c r="AM17" s="682"/>
      <c r="AN17" s="682"/>
      <c r="AO17" s="717"/>
      <c r="AP17" s="675" t="s">
        <v>271</v>
      </c>
      <c r="AQ17" s="676"/>
      <c r="AR17" s="676"/>
      <c r="AS17" s="676"/>
      <c r="AT17" s="676"/>
      <c r="AU17" s="676"/>
      <c r="AV17" s="676"/>
      <c r="AW17" s="676"/>
      <c r="AX17" s="676"/>
      <c r="AY17" s="676"/>
      <c r="AZ17" s="676"/>
      <c r="BA17" s="676"/>
      <c r="BB17" s="676"/>
      <c r="BC17" s="676"/>
      <c r="BD17" s="676"/>
      <c r="BE17" s="676"/>
      <c r="BF17" s="677"/>
      <c r="BG17" s="678" t="s">
        <v>184</v>
      </c>
      <c r="BH17" s="679"/>
      <c r="BI17" s="679"/>
      <c r="BJ17" s="679"/>
      <c r="BK17" s="679"/>
      <c r="BL17" s="679"/>
      <c r="BM17" s="679"/>
      <c r="BN17" s="680"/>
      <c r="BO17" s="715" t="s">
        <v>232</v>
      </c>
      <c r="BP17" s="715"/>
      <c r="BQ17" s="715"/>
      <c r="BR17" s="715"/>
      <c r="BS17" s="684" t="s">
        <v>239</v>
      </c>
      <c r="BT17" s="679"/>
      <c r="BU17" s="679"/>
      <c r="BV17" s="679"/>
      <c r="BW17" s="679"/>
      <c r="BX17" s="679"/>
      <c r="BY17" s="679"/>
      <c r="BZ17" s="679"/>
      <c r="CA17" s="679"/>
      <c r="CB17" s="722"/>
      <c r="CD17" s="711" t="s">
        <v>272</v>
      </c>
      <c r="CE17" s="712"/>
      <c r="CF17" s="712"/>
      <c r="CG17" s="712"/>
      <c r="CH17" s="712"/>
      <c r="CI17" s="712"/>
      <c r="CJ17" s="712"/>
      <c r="CK17" s="712"/>
      <c r="CL17" s="712"/>
      <c r="CM17" s="712"/>
      <c r="CN17" s="712"/>
      <c r="CO17" s="712"/>
      <c r="CP17" s="712"/>
      <c r="CQ17" s="713"/>
      <c r="CR17" s="678">
        <v>383887</v>
      </c>
      <c r="CS17" s="679"/>
      <c r="CT17" s="679"/>
      <c r="CU17" s="679"/>
      <c r="CV17" s="679"/>
      <c r="CW17" s="679"/>
      <c r="CX17" s="679"/>
      <c r="CY17" s="680"/>
      <c r="CZ17" s="715">
        <v>3.2</v>
      </c>
      <c r="DA17" s="715"/>
      <c r="DB17" s="715"/>
      <c r="DC17" s="715"/>
      <c r="DD17" s="684" t="s">
        <v>139</v>
      </c>
      <c r="DE17" s="679"/>
      <c r="DF17" s="679"/>
      <c r="DG17" s="679"/>
      <c r="DH17" s="679"/>
      <c r="DI17" s="679"/>
      <c r="DJ17" s="679"/>
      <c r="DK17" s="679"/>
      <c r="DL17" s="679"/>
      <c r="DM17" s="679"/>
      <c r="DN17" s="679"/>
      <c r="DO17" s="679"/>
      <c r="DP17" s="680"/>
      <c r="DQ17" s="684">
        <v>352400</v>
      </c>
      <c r="DR17" s="679"/>
      <c r="DS17" s="679"/>
      <c r="DT17" s="679"/>
      <c r="DU17" s="679"/>
      <c r="DV17" s="679"/>
      <c r="DW17" s="679"/>
      <c r="DX17" s="679"/>
      <c r="DY17" s="679"/>
      <c r="DZ17" s="679"/>
      <c r="EA17" s="679"/>
      <c r="EB17" s="679"/>
      <c r="EC17" s="722"/>
    </row>
    <row r="18" spans="2:133" ht="11.25" customHeight="1" x14ac:dyDescent="0.15">
      <c r="B18" s="675" t="s">
        <v>273</v>
      </c>
      <c r="C18" s="676"/>
      <c r="D18" s="676"/>
      <c r="E18" s="676"/>
      <c r="F18" s="676"/>
      <c r="G18" s="676"/>
      <c r="H18" s="676"/>
      <c r="I18" s="676"/>
      <c r="J18" s="676"/>
      <c r="K18" s="676"/>
      <c r="L18" s="676"/>
      <c r="M18" s="676"/>
      <c r="N18" s="676"/>
      <c r="O18" s="676"/>
      <c r="P18" s="676"/>
      <c r="Q18" s="677"/>
      <c r="R18" s="678">
        <v>8594</v>
      </c>
      <c r="S18" s="679"/>
      <c r="T18" s="679"/>
      <c r="U18" s="679"/>
      <c r="V18" s="679"/>
      <c r="W18" s="679"/>
      <c r="X18" s="679"/>
      <c r="Y18" s="680"/>
      <c r="Z18" s="715">
        <v>0.1</v>
      </c>
      <c r="AA18" s="715"/>
      <c r="AB18" s="715"/>
      <c r="AC18" s="715"/>
      <c r="AD18" s="716">
        <v>8594</v>
      </c>
      <c r="AE18" s="716"/>
      <c r="AF18" s="716"/>
      <c r="AG18" s="716"/>
      <c r="AH18" s="716"/>
      <c r="AI18" s="716"/>
      <c r="AJ18" s="716"/>
      <c r="AK18" s="716"/>
      <c r="AL18" s="681">
        <v>0.3</v>
      </c>
      <c r="AM18" s="682"/>
      <c r="AN18" s="682"/>
      <c r="AO18" s="717"/>
      <c r="AP18" s="675" t="s">
        <v>274</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184</v>
      </c>
      <c r="BP18" s="715"/>
      <c r="BQ18" s="715"/>
      <c r="BR18" s="715"/>
      <c r="BS18" s="684" t="s">
        <v>184</v>
      </c>
      <c r="BT18" s="679"/>
      <c r="BU18" s="679"/>
      <c r="BV18" s="679"/>
      <c r="BW18" s="679"/>
      <c r="BX18" s="679"/>
      <c r="BY18" s="679"/>
      <c r="BZ18" s="679"/>
      <c r="CA18" s="679"/>
      <c r="CB18" s="722"/>
      <c r="CD18" s="711" t="s">
        <v>275</v>
      </c>
      <c r="CE18" s="712"/>
      <c r="CF18" s="712"/>
      <c r="CG18" s="712"/>
      <c r="CH18" s="712"/>
      <c r="CI18" s="712"/>
      <c r="CJ18" s="712"/>
      <c r="CK18" s="712"/>
      <c r="CL18" s="712"/>
      <c r="CM18" s="712"/>
      <c r="CN18" s="712"/>
      <c r="CO18" s="712"/>
      <c r="CP18" s="712"/>
      <c r="CQ18" s="713"/>
      <c r="CR18" s="678" t="s">
        <v>184</v>
      </c>
      <c r="CS18" s="679"/>
      <c r="CT18" s="679"/>
      <c r="CU18" s="679"/>
      <c r="CV18" s="679"/>
      <c r="CW18" s="679"/>
      <c r="CX18" s="679"/>
      <c r="CY18" s="680"/>
      <c r="CZ18" s="715" t="s">
        <v>139</v>
      </c>
      <c r="DA18" s="715"/>
      <c r="DB18" s="715"/>
      <c r="DC18" s="715"/>
      <c r="DD18" s="684" t="s">
        <v>184</v>
      </c>
      <c r="DE18" s="679"/>
      <c r="DF18" s="679"/>
      <c r="DG18" s="679"/>
      <c r="DH18" s="679"/>
      <c r="DI18" s="679"/>
      <c r="DJ18" s="679"/>
      <c r="DK18" s="679"/>
      <c r="DL18" s="679"/>
      <c r="DM18" s="679"/>
      <c r="DN18" s="679"/>
      <c r="DO18" s="679"/>
      <c r="DP18" s="680"/>
      <c r="DQ18" s="684" t="s">
        <v>139</v>
      </c>
      <c r="DR18" s="679"/>
      <c r="DS18" s="679"/>
      <c r="DT18" s="679"/>
      <c r="DU18" s="679"/>
      <c r="DV18" s="679"/>
      <c r="DW18" s="679"/>
      <c r="DX18" s="679"/>
      <c r="DY18" s="679"/>
      <c r="DZ18" s="679"/>
      <c r="EA18" s="679"/>
      <c r="EB18" s="679"/>
      <c r="EC18" s="722"/>
    </row>
    <row r="19" spans="2:133" ht="11.25" customHeight="1" x14ac:dyDescent="0.15">
      <c r="B19" s="675" t="s">
        <v>276</v>
      </c>
      <c r="C19" s="676"/>
      <c r="D19" s="676"/>
      <c r="E19" s="676"/>
      <c r="F19" s="676"/>
      <c r="G19" s="676"/>
      <c r="H19" s="676"/>
      <c r="I19" s="676"/>
      <c r="J19" s="676"/>
      <c r="K19" s="676"/>
      <c r="L19" s="676"/>
      <c r="M19" s="676"/>
      <c r="N19" s="676"/>
      <c r="O19" s="676"/>
      <c r="P19" s="676"/>
      <c r="Q19" s="677"/>
      <c r="R19" s="678">
        <v>454</v>
      </c>
      <c r="S19" s="679"/>
      <c r="T19" s="679"/>
      <c r="U19" s="679"/>
      <c r="V19" s="679"/>
      <c r="W19" s="679"/>
      <c r="X19" s="679"/>
      <c r="Y19" s="680"/>
      <c r="Z19" s="715">
        <v>0</v>
      </c>
      <c r="AA19" s="715"/>
      <c r="AB19" s="715"/>
      <c r="AC19" s="715"/>
      <c r="AD19" s="716">
        <v>454</v>
      </c>
      <c r="AE19" s="716"/>
      <c r="AF19" s="716"/>
      <c r="AG19" s="716"/>
      <c r="AH19" s="716"/>
      <c r="AI19" s="716"/>
      <c r="AJ19" s="716"/>
      <c r="AK19" s="716"/>
      <c r="AL19" s="681">
        <v>0</v>
      </c>
      <c r="AM19" s="682"/>
      <c r="AN19" s="682"/>
      <c r="AO19" s="717"/>
      <c r="AP19" s="675" t="s">
        <v>277</v>
      </c>
      <c r="AQ19" s="676"/>
      <c r="AR19" s="676"/>
      <c r="AS19" s="676"/>
      <c r="AT19" s="676"/>
      <c r="AU19" s="676"/>
      <c r="AV19" s="676"/>
      <c r="AW19" s="676"/>
      <c r="AX19" s="676"/>
      <c r="AY19" s="676"/>
      <c r="AZ19" s="676"/>
      <c r="BA19" s="676"/>
      <c r="BB19" s="676"/>
      <c r="BC19" s="676"/>
      <c r="BD19" s="676"/>
      <c r="BE19" s="676"/>
      <c r="BF19" s="677"/>
      <c r="BG19" s="678">
        <v>923</v>
      </c>
      <c r="BH19" s="679"/>
      <c r="BI19" s="679"/>
      <c r="BJ19" s="679"/>
      <c r="BK19" s="679"/>
      <c r="BL19" s="679"/>
      <c r="BM19" s="679"/>
      <c r="BN19" s="680"/>
      <c r="BO19" s="715">
        <v>0.1</v>
      </c>
      <c r="BP19" s="715"/>
      <c r="BQ19" s="715"/>
      <c r="BR19" s="715"/>
      <c r="BS19" s="684" t="s">
        <v>184</v>
      </c>
      <c r="BT19" s="679"/>
      <c r="BU19" s="679"/>
      <c r="BV19" s="679"/>
      <c r="BW19" s="679"/>
      <c r="BX19" s="679"/>
      <c r="BY19" s="679"/>
      <c r="BZ19" s="679"/>
      <c r="CA19" s="679"/>
      <c r="CB19" s="722"/>
      <c r="CD19" s="711" t="s">
        <v>278</v>
      </c>
      <c r="CE19" s="712"/>
      <c r="CF19" s="712"/>
      <c r="CG19" s="712"/>
      <c r="CH19" s="712"/>
      <c r="CI19" s="712"/>
      <c r="CJ19" s="712"/>
      <c r="CK19" s="712"/>
      <c r="CL19" s="712"/>
      <c r="CM19" s="712"/>
      <c r="CN19" s="712"/>
      <c r="CO19" s="712"/>
      <c r="CP19" s="712"/>
      <c r="CQ19" s="713"/>
      <c r="CR19" s="678" t="s">
        <v>184</v>
      </c>
      <c r="CS19" s="679"/>
      <c r="CT19" s="679"/>
      <c r="CU19" s="679"/>
      <c r="CV19" s="679"/>
      <c r="CW19" s="679"/>
      <c r="CX19" s="679"/>
      <c r="CY19" s="680"/>
      <c r="CZ19" s="715" t="s">
        <v>184</v>
      </c>
      <c r="DA19" s="715"/>
      <c r="DB19" s="715"/>
      <c r="DC19" s="715"/>
      <c r="DD19" s="684" t="s">
        <v>184</v>
      </c>
      <c r="DE19" s="679"/>
      <c r="DF19" s="679"/>
      <c r="DG19" s="679"/>
      <c r="DH19" s="679"/>
      <c r="DI19" s="679"/>
      <c r="DJ19" s="679"/>
      <c r="DK19" s="679"/>
      <c r="DL19" s="679"/>
      <c r="DM19" s="679"/>
      <c r="DN19" s="679"/>
      <c r="DO19" s="679"/>
      <c r="DP19" s="680"/>
      <c r="DQ19" s="684" t="s">
        <v>184</v>
      </c>
      <c r="DR19" s="679"/>
      <c r="DS19" s="679"/>
      <c r="DT19" s="679"/>
      <c r="DU19" s="679"/>
      <c r="DV19" s="679"/>
      <c r="DW19" s="679"/>
      <c r="DX19" s="679"/>
      <c r="DY19" s="679"/>
      <c r="DZ19" s="679"/>
      <c r="EA19" s="679"/>
      <c r="EB19" s="679"/>
      <c r="EC19" s="722"/>
    </row>
    <row r="20" spans="2:133" ht="11.25" customHeight="1" x14ac:dyDescent="0.15">
      <c r="B20" s="675" t="s">
        <v>279</v>
      </c>
      <c r="C20" s="676"/>
      <c r="D20" s="676"/>
      <c r="E20" s="676"/>
      <c r="F20" s="676"/>
      <c r="G20" s="676"/>
      <c r="H20" s="676"/>
      <c r="I20" s="676"/>
      <c r="J20" s="676"/>
      <c r="K20" s="676"/>
      <c r="L20" s="676"/>
      <c r="M20" s="676"/>
      <c r="N20" s="676"/>
      <c r="O20" s="676"/>
      <c r="P20" s="676"/>
      <c r="Q20" s="677"/>
      <c r="R20" s="678">
        <v>214</v>
      </c>
      <c r="S20" s="679"/>
      <c r="T20" s="679"/>
      <c r="U20" s="679"/>
      <c r="V20" s="679"/>
      <c r="W20" s="679"/>
      <c r="X20" s="679"/>
      <c r="Y20" s="680"/>
      <c r="Z20" s="715">
        <v>0</v>
      </c>
      <c r="AA20" s="715"/>
      <c r="AB20" s="715"/>
      <c r="AC20" s="715"/>
      <c r="AD20" s="716">
        <v>214</v>
      </c>
      <c r="AE20" s="716"/>
      <c r="AF20" s="716"/>
      <c r="AG20" s="716"/>
      <c r="AH20" s="716"/>
      <c r="AI20" s="716"/>
      <c r="AJ20" s="716"/>
      <c r="AK20" s="716"/>
      <c r="AL20" s="681">
        <v>0</v>
      </c>
      <c r="AM20" s="682"/>
      <c r="AN20" s="682"/>
      <c r="AO20" s="717"/>
      <c r="AP20" s="675" t="s">
        <v>280</v>
      </c>
      <c r="AQ20" s="676"/>
      <c r="AR20" s="676"/>
      <c r="AS20" s="676"/>
      <c r="AT20" s="676"/>
      <c r="AU20" s="676"/>
      <c r="AV20" s="676"/>
      <c r="AW20" s="676"/>
      <c r="AX20" s="676"/>
      <c r="AY20" s="676"/>
      <c r="AZ20" s="676"/>
      <c r="BA20" s="676"/>
      <c r="BB20" s="676"/>
      <c r="BC20" s="676"/>
      <c r="BD20" s="676"/>
      <c r="BE20" s="676"/>
      <c r="BF20" s="677"/>
      <c r="BG20" s="678">
        <v>923</v>
      </c>
      <c r="BH20" s="679"/>
      <c r="BI20" s="679"/>
      <c r="BJ20" s="679"/>
      <c r="BK20" s="679"/>
      <c r="BL20" s="679"/>
      <c r="BM20" s="679"/>
      <c r="BN20" s="680"/>
      <c r="BO20" s="715">
        <v>0.1</v>
      </c>
      <c r="BP20" s="715"/>
      <c r="BQ20" s="715"/>
      <c r="BR20" s="715"/>
      <c r="BS20" s="684" t="s">
        <v>184</v>
      </c>
      <c r="BT20" s="679"/>
      <c r="BU20" s="679"/>
      <c r="BV20" s="679"/>
      <c r="BW20" s="679"/>
      <c r="BX20" s="679"/>
      <c r="BY20" s="679"/>
      <c r="BZ20" s="679"/>
      <c r="CA20" s="679"/>
      <c r="CB20" s="722"/>
      <c r="CD20" s="711" t="s">
        <v>281</v>
      </c>
      <c r="CE20" s="712"/>
      <c r="CF20" s="712"/>
      <c r="CG20" s="712"/>
      <c r="CH20" s="712"/>
      <c r="CI20" s="712"/>
      <c r="CJ20" s="712"/>
      <c r="CK20" s="712"/>
      <c r="CL20" s="712"/>
      <c r="CM20" s="712"/>
      <c r="CN20" s="712"/>
      <c r="CO20" s="712"/>
      <c r="CP20" s="712"/>
      <c r="CQ20" s="713"/>
      <c r="CR20" s="678">
        <v>12184275</v>
      </c>
      <c r="CS20" s="679"/>
      <c r="CT20" s="679"/>
      <c r="CU20" s="679"/>
      <c r="CV20" s="679"/>
      <c r="CW20" s="679"/>
      <c r="CX20" s="679"/>
      <c r="CY20" s="680"/>
      <c r="CZ20" s="715">
        <v>100</v>
      </c>
      <c r="DA20" s="715"/>
      <c r="DB20" s="715"/>
      <c r="DC20" s="715"/>
      <c r="DD20" s="684">
        <v>540044</v>
      </c>
      <c r="DE20" s="679"/>
      <c r="DF20" s="679"/>
      <c r="DG20" s="679"/>
      <c r="DH20" s="679"/>
      <c r="DI20" s="679"/>
      <c r="DJ20" s="679"/>
      <c r="DK20" s="679"/>
      <c r="DL20" s="679"/>
      <c r="DM20" s="679"/>
      <c r="DN20" s="679"/>
      <c r="DO20" s="679"/>
      <c r="DP20" s="680"/>
      <c r="DQ20" s="684">
        <v>3101588</v>
      </c>
      <c r="DR20" s="679"/>
      <c r="DS20" s="679"/>
      <c r="DT20" s="679"/>
      <c r="DU20" s="679"/>
      <c r="DV20" s="679"/>
      <c r="DW20" s="679"/>
      <c r="DX20" s="679"/>
      <c r="DY20" s="679"/>
      <c r="DZ20" s="679"/>
      <c r="EA20" s="679"/>
      <c r="EB20" s="679"/>
      <c r="EC20" s="722"/>
    </row>
    <row r="21" spans="2:133" ht="11.25" customHeight="1" x14ac:dyDescent="0.15">
      <c r="B21" s="675" t="s">
        <v>282</v>
      </c>
      <c r="C21" s="676"/>
      <c r="D21" s="676"/>
      <c r="E21" s="676"/>
      <c r="F21" s="676"/>
      <c r="G21" s="676"/>
      <c r="H21" s="676"/>
      <c r="I21" s="676"/>
      <c r="J21" s="676"/>
      <c r="K21" s="676"/>
      <c r="L21" s="676"/>
      <c r="M21" s="676"/>
      <c r="N21" s="676"/>
      <c r="O21" s="676"/>
      <c r="P21" s="676"/>
      <c r="Q21" s="677"/>
      <c r="R21" s="678">
        <v>8995</v>
      </c>
      <c r="S21" s="679"/>
      <c r="T21" s="679"/>
      <c r="U21" s="679"/>
      <c r="V21" s="679"/>
      <c r="W21" s="679"/>
      <c r="X21" s="679"/>
      <c r="Y21" s="680"/>
      <c r="Z21" s="715">
        <v>0.1</v>
      </c>
      <c r="AA21" s="715"/>
      <c r="AB21" s="715"/>
      <c r="AC21" s="715"/>
      <c r="AD21" s="716">
        <v>8995</v>
      </c>
      <c r="AE21" s="716"/>
      <c r="AF21" s="716"/>
      <c r="AG21" s="716"/>
      <c r="AH21" s="716"/>
      <c r="AI21" s="716"/>
      <c r="AJ21" s="716"/>
      <c r="AK21" s="716"/>
      <c r="AL21" s="681">
        <v>0.4</v>
      </c>
      <c r="AM21" s="682"/>
      <c r="AN21" s="682"/>
      <c r="AO21" s="717"/>
      <c r="AP21" s="772" t="s">
        <v>283</v>
      </c>
      <c r="AQ21" s="780"/>
      <c r="AR21" s="780"/>
      <c r="AS21" s="780"/>
      <c r="AT21" s="780"/>
      <c r="AU21" s="780"/>
      <c r="AV21" s="780"/>
      <c r="AW21" s="780"/>
      <c r="AX21" s="780"/>
      <c r="AY21" s="780"/>
      <c r="AZ21" s="780"/>
      <c r="BA21" s="780"/>
      <c r="BB21" s="780"/>
      <c r="BC21" s="780"/>
      <c r="BD21" s="780"/>
      <c r="BE21" s="780"/>
      <c r="BF21" s="774"/>
      <c r="BG21" s="678">
        <v>923</v>
      </c>
      <c r="BH21" s="679"/>
      <c r="BI21" s="679"/>
      <c r="BJ21" s="679"/>
      <c r="BK21" s="679"/>
      <c r="BL21" s="679"/>
      <c r="BM21" s="679"/>
      <c r="BN21" s="680"/>
      <c r="BO21" s="715">
        <v>0.1</v>
      </c>
      <c r="BP21" s="715"/>
      <c r="BQ21" s="715"/>
      <c r="BR21" s="715"/>
      <c r="BS21" s="684" t="s">
        <v>184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284</v>
      </c>
      <c r="C22" s="676"/>
      <c r="D22" s="676"/>
      <c r="E22" s="676"/>
      <c r="F22" s="676"/>
      <c r="G22" s="676"/>
      <c r="H22" s="676"/>
      <c r="I22" s="676"/>
      <c r="J22" s="676"/>
      <c r="K22" s="676"/>
      <c r="L22" s="676"/>
      <c r="M22" s="676"/>
      <c r="N22" s="676"/>
      <c r="O22" s="676"/>
      <c r="P22" s="676"/>
      <c r="Q22" s="677"/>
      <c r="R22" s="678">
        <v>861823</v>
      </c>
      <c r="S22" s="679"/>
      <c r="T22" s="679"/>
      <c r="U22" s="679"/>
      <c r="V22" s="679"/>
      <c r="W22" s="679"/>
      <c r="X22" s="679"/>
      <c r="Y22" s="680"/>
      <c r="Z22" s="715">
        <v>6.9</v>
      </c>
      <c r="AA22" s="715"/>
      <c r="AB22" s="715"/>
      <c r="AC22" s="715"/>
      <c r="AD22" s="716">
        <v>782848</v>
      </c>
      <c r="AE22" s="716"/>
      <c r="AF22" s="716"/>
      <c r="AG22" s="716"/>
      <c r="AH22" s="716"/>
      <c r="AI22" s="716"/>
      <c r="AJ22" s="716"/>
      <c r="AK22" s="716"/>
      <c r="AL22" s="681">
        <v>31.7</v>
      </c>
      <c r="AM22" s="682"/>
      <c r="AN22" s="682"/>
      <c r="AO22" s="717"/>
      <c r="AP22" s="772" t="s">
        <v>285</v>
      </c>
      <c r="AQ22" s="780"/>
      <c r="AR22" s="780"/>
      <c r="AS22" s="780"/>
      <c r="AT22" s="780"/>
      <c r="AU22" s="780"/>
      <c r="AV22" s="780"/>
      <c r="AW22" s="780"/>
      <c r="AX22" s="780"/>
      <c r="AY22" s="780"/>
      <c r="AZ22" s="780"/>
      <c r="BA22" s="780"/>
      <c r="BB22" s="780"/>
      <c r="BC22" s="780"/>
      <c r="BD22" s="780"/>
      <c r="BE22" s="780"/>
      <c r="BF22" s="774"/>
      <c r="BG22" s="678" t="s">
        <v>184</v>
      </c>
      <c r="BH22" s="679"/>
      <c r="BI22" s="679"/>
      <c r="BJ22" s="679"/>
      <c r="BK22" s="679"/>
      <c r="BL22" s="679"/>
      <c r="BM22" s="679"/>
      <c r="BN22" s="680"/>
      <c r="BO22" s="715" t="s">
        <v>232</v>
      </c>
      <c r="BP22" s="715"/>
      <c r="BQ22" s="715"/>
      <c r="BR22" s="715"/>
      <c r="BS22" s="684" t="s">
        <v>184</v>
      </c>
      <c r="BT22" s="679"/>
      <c r="BU22" s="679"/>
      <c r="BV22" s="679"/>
      <c r="BW22" s="679"/>
      <c r="BX22" s="679"/>
      <c r="BY22" s="679"/>
      <c r="BZ22" s="679"/>
      <c r="CA22" s="679"/>
      <c r="CB22" s="722"/>
      <c r="CD22" s="782" t="s">
        <v>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287</v>
      </c>
      <c r="C23" s="676"/>
      <c r="D23" s="676"/>
      <c r="E23" s="676"/>
      <c r="F23" s="676"/>
      <c r="G23" s="676"/>
      <c r="H23" s="676"/>
      <c r="I23" s="676"/>
      <c r="J23" s="676"/>
      <c r="K23" s="676"/>
      <c r="L23" s="676"/>
      <c r="M23" s="676"/>
      <c r="N23" s="676"/>
      <c r="O23" s="676"/>
      <c r="P23" s="676"/>
      <c r="Q23" s="677"/>
      <c r="R23" s="678">
        <v>782848</v>
      </c>
      <c r="S23" s="679"/>
      <c r="T23" s="679"/>
      <c r="U23" s="679"/>
      <c r="V23" s="679"/>
      <c r="W23" s="679"/>
      <c r="X23" s="679"/>
      <c r="Y23" s="680"/>
      <c r="Z23" s="715">
        <v>6.3</v>
      </c>
      <c r="AA23" s="715"/>
      <c r="AB23" s="715"/>
      <c r="AC23" s="715"/>
      <c r="AD23" s="716">
        <v>782848</v>
      </c>
      <c r="AE23" s="716"/>
      <c r="AF23" s="716"/>
      <c r="AG23" s="716"/>
      <c r="AH23" s="716"/>
      <c r="AI23" s="716"/>
      <c r="AJ23" s="716"/>
      <c r="AK23" s="716"/>
      <c r="AL23" s="681">
        <v>31.7</v>
      </c>
      <c r="AM23" s="682"/>
      <c r="AN23" s="682"/>
      <c r="AO23" s="717"/>
      <c r="AP23" s="772" t="s">
        <v>288</v>
      </c>
      <c r="AQ23" s="780"/>
      <c r="AR23" s="780"/>
      <c r="AS23" s="780"/>
      <c r="AT23" s="780"/>
      <c r="AU23" s="780"/>
      <c r="AV23" s="780"/>
      <c r="AW23" s="780"/>
      <c r="AX23" s="780"/>
      <c r="AY23" s="780"/>
      <c r="AZ23" s="780"/>
      <c r="BA23" s="780"/>
      <c r="BB23" s="780"/>
      <c r="BC23" s="780"/>
      <c r="BD23" s="780"/>
      <c r="BE23" s="780"/>
      <c r="BF23" s="774"/>
      <c r="BG23" s="678" t="s">
        <v>232</v>
      </c>
      <c r="BH23" s="679"/>
      <c r="BI23" s="679"/>
      <c r="BJ23" s="679"/>
      <c r="BK23" s="679"/>
      <c r="BL23" s="679"/>
      <c r="BM23" s="679"/>
      <c r="BN23" s="680"/>
      <c r="BO23" s="715" t="s">
        <v>232</v>
      </c>
      <c r="BP23" s="715"/>
      <c r="BQ23" s="715"/>
      <c r="BR23" s="715"/>
      <c r="BS23" s="684" t="s">
        <v>232</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289</v>
      </c>
      <c r="CS23" s="783"/>
      <c r="CT23" s="783"/>
      <c r="CU23" s="783"/>
      <c r="CV23" s="783"/>
      <c r="CW23" s="783"/>
      <c r="CX23" s="783"/>
      <c r="CY23" s="784"/>
      <c r="CZ23" s="782" t="s">
        <v>290</v>
      </c>
      <c r="DA23" s="783"/>
      <c r="DB23" s="783"/>
      <c r="DC23" s="784"/>
      <c r="DD23" s="782" t="s">
        <v>291</v>
      </c>
      <c r="DE23" s="783"/>
      <c r="DF23" s="783"/>
      <c r="DG23" s="783"/>
      <c r="DH23" s="783"/>
      <c r="DI23" s="783"/>
      <c r="DJ23" s="783"/>
      <c r="DK23" s="784"/>
      <c r="DL23" s="791" t="s">
        <v>292</v>
      </c>
      <c r="DM23" s="792"/>
      <c r="DN23" s="792"/>
      <c r="DO23" s="792"/>
      <c r="DP23" s="792"/>
      <c r="DQ23" s="792"/>
      <c r="DR23" s="792"/>
      <c r="DS23" s="792"/>
      <c r="DT23" s="792"/>
      <c r="DU23" s="792"/>
      <c r="DV23" s="793"/>
      <c r="DW23" s="782" t="s">
        <v>293</v>
      </c>
      <c r="DX23" s="783"/>
      <c r="DY23" s="783"/>
      <c r="DZ23" s="783"/>
      <c r="EA23" s="783"/>
      <c r="EB23" s="783"/>
      <c r="EC23" s="784"/>
    </row>
    <row r="24" spans="2:133" ht="11.25" customHeight="1" x14ac:dyDescent="0.15">
      <c r="B24" s="675" t="s">
        <v>294</v>
      </c>
      <c r="C24" s="676"/>
      <c r="D24" s="676"/>
      <c r="E24" s="676"/>
      <c r="F24" s="676"/>
      <c r="G24" s="676"/>
      <c r="H24" s="676"/>
      <c r="I24" s="676"/>
      <c r="J24" s="676"/>
      <c r="K24" s="676"/>
      <c r="L24" s="676"/>
      <c r="M24" s="676"/>
      <c r="N24" s="676"/>
      <c r="O24" s="676"/>
      <c r="P24" s="676"/>
      <c r="Q24" s="677"/>
      <c r="R24" s="678">
        <v>78975</v>
      </c>
      <c r="S24" s="679"/>
      <c r="T24" s="679"/>
      <c r="U24" s="679"/>
      <c r="V24" s="679"/>
      <c r="W24" s="679"/>
      <c r="X24" s="679"/>
      <c r="Y24" s="680"/>
      <c r="Z24" s="715">
        <v>0.6</v>
      </c>
      <c r="AA24" s="715"/>
      <c r="AB24" s="715"/>
      <c r="AC24" s="715"/>
      <c r="AD24" s="716" t="s">
        <v>232</v>
      </c>
      <c r="AE24" s="716"/>
      <c r="AF24" s="716"/>
      <c r="AG24" s="716"/>
      <c r="AH24" s="716"/>
      <c r="AI24" s="716"/>
      <c r="AJ24" s="716"/>
      <c r="AK24" s="716"/>
      <c r="AL24" s="681" t="s">
        <v>184</v>
      </c>
      <c r="AM24" s="682"/>
      <c r="AN24" s="682"/>
      <c r="AO24" s="717"/>
      <c r="AP24" s="772" t="s">
        <v>295</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184</v>
      </c>
      <c r="BP24" s="715"/>
      <c r="BQ24" s="715"/>
      <c r="BR24" s="715"/>
      <c r="BS24" s="684" t="s">
        <v>232</v>
      </c>
      <c r="BT24" s="679"/>
      <c r="BU24" s="679"/>
      <c r="BV24" s="679"/>
      <c r="BW24" s="679"/>
      <c r="BX24" s="679"/>
      <c r="BY24" s="679"/>
      <c r="BZ24" s="679"/>
      <c r="CA24" s="679"/>
      <c r="CB24" s="722"/>
      <c r="CD24" s="736" t="s">
        <v>296</v>
      </c>
      <c r="CE24" s="737"/>
      <c r="CF24" s="737"/>
      <c r="CG24" s="737"/>
      <c r="CH24" s="737"/>
      <c r="CI24" s="737"/>
      <c r="CJ24" s="737"/>
      <c r="CK24" s="737"/>
      <c r="CL24" s="737"/>
      <c r="CM24" s="737"/>
      <c r="CN24" s="737"/>
      <c r="CO24" s="737"/>
      <c r="CP24" s="737"/>
      <c r="CQ24" s="738"/>
      <c r="CR24" s="733">
        <v>1955956</v>
      </c>
      <c r="CS24" s="734"/>
      <c r="CT24" s="734"/>
      <c r="CU24" s="734"/>
      <c r="CV24" s="734"/>
      <c r="CW24" s="734"/>
      <c r="CX24" s="734"/>
      <c r="CY24" s="777"/>
      <c r="CZ24" s="778">
        <v>16.100000000000001</v>
      </c>
      <c r="DA24" s="749"/>
      <c r="DB24" s="749"/>
      <c r="DC24" s="781"/>
      <c r="DD24" s="776">
        <v>1193345</v>
      </c>
      <c r="DE24" s="734"/>
      <c r="DF24" s="734"/>
      <c r="DG24" s="734"/>
      <c r="DH24" s="734"/>
      <c r="DI24" s="734"/>
      <c r="DJ24" s="734"/>
      <c r="DK24" s="777"/>
      <c r="DL24" s="776">
        <v>1177881</v>
      </c>
      <c r="DM24" s="734"/>
      <c r="DN24" s="734"/>
      <c r="DO24" s="734"/>
      <c r="DP24" s="734"/>
      <c r="DQ24" s="734"/>
      <c r="DR24" s="734"/>
      <c r="DS24" s="734"/>
      <c r="DT24" s="734"/>
      <c r="DU24" s="734"/>
      <c r="DV24" s="777"/>
      <c r="DW24" s="778">
        <v>45.2</v>
      </c>
      <c r="DX24" s="749"/>
      <c r="DY24" s="749"/>
      <c r="DZ24" s="749"/>
      <c r="EA24" s="749"/>
      <c r="EB24" s="749"/>
      <c r="EC24" s="779"/>
    </row>
    <row r="25" spans="2:133" ht="11.25" customHeight="1" x14ac:dyDescent="0.15">
      <c r="B25" s="675" t="s">
        <v>297</v>
      </c>
      <c r="C25" s="676"/>
      <c r="D25" s="676"/>
      <c r="E25" s="676"/>
      <c r="F25" s="676"/>
      <c r="G25" s="676"/>
      <c r="H25" s="676"/>
      <c r="I25" s="676"/>
      <c r="J25" s="676"/>
      <c r="K25" s="676"/>
      <c r="L25" s="676"/>
      <c r="M25" s="676"/>
      <c r="N25" s="676"/>
      <c r="O25" s="676"/>
      <c r="P25" s="676"/>
      <c r="Q25" s="677"/>
      <c r="R25" s="678" t="s">
        <v>232</v>
      </c>
      <c r="S25" s="679"/>
      <c r="T25" s="679"/>
      <c r="U25" s="679"/>
      <c r="V25" s="679"/>
      <c r="W25" s="679"/>
      <c r="X25" s="679"/>
      <c r="Y25" s="680"/>
      <c r="Z25" s="715" t="s">
        <v>184</v>
      </c>
      <c r="AA25" s="715"/>
      <c r="AB25" s="715"/>
      <c r="AC25" s="715"/>
      <c r="AD25" s="716" t="s">
        <v>232</v>
      </c>
      <c r="AE25" s="716"/>
      <c r="AF25" s="716"/>
      <c r="AG25" s="716"/>
      <c r="AH25" s="716"/>
      <c r="AI25" s="716"/>
      <c r="AJ25" s="716"/>
      <c r="AK25" s="716"/>
      <c r="AL25" s="681" t="s">
        <v>184</v>
      </c>
      <c r="AM25" s="682"/>
      <c r="AN25" s="682"/>
      <c r="AO25" s="717"/>
      <c r="AP25" s="772" t="s">
        <v>298</v>
      </c>
      <c r="AQ25" s="780"/>
      <c r="AR25" s="780"/>
      <c r="AS25" s="780"/>
      <c r="AT25" s="780"/>
      <c r="AU25" s="780"/>
      <c r="AV25" s="780"/>
      <c r="AW25" s="780"/>
      <c r="AX25" s="780"/>
      <c r="AY25" s="780"/>
      <c r="AZ25" s="780"/>
      <c r="BA25" s="780"/>
      <c r="BB25" s="780"/>
      <c r="BC25" s="780"/>
      <c r="BD25" s="780"/>
      <c r="BE25" s="780"/>
      <c r="BF25" s="774"/>
      <c r="BG25" s="678" t="s">
        <v>232</v>
      </c>
      <c r="BH25" s="679"/>
      <c r="BI25" s="679"/>
      <c r="BJ25" s="679"/>
      <c r="BK25" s="679"/>
      <c r="BL25" s="679"/>
      <c r="BM25" s="679"/>
      <c r="BN25" s="680"/>
      <c r="BO25" s="715" t="s">
        <v>232</v>
      </c>
      <c r="BP25" s="715"/>
      <c r="BQ25" s="715"/>
      <c r="BR25" s="715"/>
      <c r="BS25" s="684" t="s">
        <v>184</v>
      </c>
      <c r="BT25" s="679"/>
      <c r="BU25" s="679"/>
      <c r="BV25" s="679"/>
      <c r="BW25" s="679"/>
      <c r="BX25" s="679"/>
      <c r="BY25" s="679"/>
      <c r="BZ25" s="679"/>
      <c r="CA25" s="679"/>
      <c r="CB25" s="722"/>
      <c r="CD25" s="711" t="s">
        <v>299</v>
      </c>
      <c r="CE25" s="712"/>
      <c r="CF25" s="712"/>
      <c r="CG25" s="712"/>
      <c r="CH25" s="712"/>
      <c r="CI25" s="712"/>
      <c r="CJ25" s="712"/>
      <c r="CK25" s="712"/>
      <c r="CL25" s="712"/>
      <c r="CM25" s="712"/>
      <c r="CN25" s="712"/>
      <c r="CO25" s="712"/>
      <c r="CP25" s="712"/>
      <c r="CQ25" s="713"/>
      <c r="CR25" s="678">
        <v>719993</v>
      </c>
      <c r="CS25" s="697"/>
      <c r="CT25" s="697"/>
      <c r="CU25" s="697"/>
      <c r="CV25" s="697"/>
      <c r="CW25" s="697"/>
      <c r="CX25" s="697"/>
      <c r="CY25" s="698"/>
      <c r="CZ25" s="681">
        <v>5.9</v>
      </c>
      <c r="DA25" s="699"/>
      <c r="DB25" s="699"/>
      <c r="DC25" s="700"/>
      <c r="DD25" s="684">
        <v>666638</v>
      </c>
      <c r="DE25" s="697"/>
      <c r="DF25" s="697"/>
      <c r="DG25" s="697"/>
      <c r="DH25" s="697"/>
      <c r="DI25" s="697"/>
      <c r="DJ25" s="697"/>
      <c r="DK25" s="698"/>
      <c r="DL25" s="684">
        <v>653034</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15">
      <c r="B26" s="675" t="s">
        <v>300</v>
      </c>
      <c r="C26" s="676"/>
      <c r="D26" s="676"/>
      <c r="E26" s="676"/>
      <c r="F26" s="676"/>
      <c r="G26" s="676"/>
      <c r="H26" s="676"/>
      <c r="I26" s="676"/>
      <c r="J26" s="676"/>
      <c r="K26" s="676"/>
      <c r="L26" s="676"/>
      <c r="M26" s="676"/>
      <c r="N26" s="676"/>
      <c r="O26" s="676"/>
      <c r="P26" s="676"/>
      <c r="Q26" s="677"/>
      <c r="R26" s="678">
        <v>2514209</v>
      </c>
      <c r="S26" s="679"/>
      <c r="T26" s="679"/>
      <c r="U26" s="679"/>
      <c r="V26" s="679"/>
      <c r="W26" s="679"/>
      <c r="X26" s="679"/>
      <c r="Y26" s="680"/>
      <c r="Z26" s="715">
        <v>20.2</v>
      </c>
      <c r="AA26" s="715"/>
      <c r="AB26" s="715"/>
      <c r="AC26" s="715"/>
      <c r="AD26" s="716">
        <v>2435234</v>
      </c>
      <c r="AE26" s="716"/>
      <c r="AF26" s="716"/>
      <c r="AG26" s="716"/>
      <c r="AH26" s="716"/>
      <c r="AI26" s="716"/>
      <c r="AJ26" s="716"/>
      <c r="AK26" s="716"/>
      <c r="AL26" s="681">
        <v>98.7</v>
      </c>
      <c r="AM26" s="682"/>
      <c r="AN26" s="682"/>
      <c r="AO26" s="717"/>
      <c r="AP26" s="772" t="s">
        <v>301</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232</v>
      </c>
      <c r="BP26" s="715"/>
      <c r="BQ26" s="715"/>
      <c r="BR26" s="715"/>
      <c r="BS26" s="684" t="s">
        <v>232</v>
      </c>
      <c r="BT26" s="679"/>
      <c r="BU26" s="679"/>
      <c r="BV26" s="679"/>
      <c r="BW26" s="679"/>
      <c r="BX26" s="679"/>
      <c r="BY26" s="679"/>
      <c r="BZ26" s="679"/>
      <c r="CA26" s="679"/>
      <c r="CB26" s="722"/>
      <c r="CD26" s="711" t="s">
        <v>302</v>
      </c>
      <c r="CE26" s="712"/>
      <c r="CF26" s="712"/>
      <c r="CG26" s="712"/>
      <c r="CH26" s="712"/>
      <c r="CI26" s="712"/>
      <c r="CJ26" s="712"/>
      <c r="CK26" s="712"/>
      <c r="CL26" s="712"/>
      <c r="CM26" s="712"/>
      <c r="CN26" s="712"/>
      <c r="CO26" s="712"/>
      <c r="CP26" s="712"/>
      <c r="CQ26" s="713"/>
      <c r="CR26" s="678">
        <v>421083</v>
      </c>
      <c r="CS26" s="679"/>
      <c r="CT26" s="679"/>
      <c r="CU26" s="679"/>
      <c r="CV26" s="679"/>
      <c r="CW26" s="679"/>
      <c r="CX26" s="679"/>
      <c r="CY26" s="680"/>
      <c r="CZ26" s="681">
        <v>3.5</v>
      </c>
      <c r="DA26" s="699"/>
      <c r="DB26" s="699"/>
      <c r="DC26" s="700"/>
      <c r="DD26" s="684">
        <v>376677</v>
      </c>
      <c r="DE26" s="679"/>
      <c r="DF26" s="679"/>
      <c r="DG26" s="679"/>
      <c r="DH26" s="679"/>
      <c r="DI26" s="679"/>
      <c r="DJ26" s="679"/>
      <c r="DK26" s="680"/>
      <c r="DL26" s="684" t="s">
        <v>232</v>
      </c>
      <c r="DM26" s="679"/>
      <c r="DN26" s="679"/>
      <c r="DO26" s="679"/>
      <c r="DP26" s="679"/>
      <c r="DQ26" s="679"/>
      <c r="DR26" s="679"/>
      <c r="DS26" s="679"/>
      <c r="DT26" s="679"/>
      <c r="DU26" s="679"/>
      <c r="DV26" s="680"/>
      <c r="DW26" s="681" t="s">
        <v>184</v>
      </c>
      <c r="DX26" s="699"/>
      <c r="DY26" s="699"/>
      <c r="DZ26" s="699"/>
      <c r="EA26" s="699"/>
      <c r="EB26" s="699"/>
      <c r="EC26" s="714"/>
    </row>
    <row r="27" spans="2:133" ht="11.25" customHeight="1" x14ac:dyDescent="0.15">
      <c r="B27" s="675" t="s">
        <v>303</v>
      </c>
      <c r="C27" s="676"/>
      <c r="D27" s="676"/>
      <c r="E27" s="676"/>
      <c r="F27" s="676"/>
      <c r="G27" s="676"/>
      <c r="H27" s="676"/>
      <c r="I27" s="676"/>
      <c r="J27" s="676"/>
      <c r="K27" s="676"/>
      <c r="L27" s="676"/>
      <c r="M27" s="676"/>
      <c r="N27" s="676"/>
      <c r="O27" s="676"/>
      <c r="P27" s="676"/>
      <c r="Q27" s="677"/>
      <c r="R27" s="678">
        <v>1367</v>
      </c>
      <c r="S27" s="679"/>
      <c r="T27" s="679"/>
      <c r="U27" s="679"/>
      <c r="V27" s="679"/>
      <c r="W27" s="679"/>
      <c r="X27" s="679"/>
      <c r="Y27" s="680"/>
      <c r="Z27" s="715">
        <v>0</v>
      </c>
      <c r="AA27" s="715"/>
      <c r="AB27" s="715"/>
      <c r="AC27" s="715"/>
      <c r="AD27" s="716">
        <v>1367</v>
      </c>
      <c r="AE27" s="716"/>
      <c r="AF27" s="716"/>
      <c r="AG27" s="716"/>
      <c r="AH27" s="716"/>
      <c r="AI27" s="716"/>
      <c r="AJ27" s="716"/>
      <c r="AK27" s="716"/>
      <c r="AL27" s="681">
        <v>0.1</v>
      </c>
      <c r="AM27" s="682"/>
      <c r="AN27" s="682"/>
      <c r="AO27" s="717"/>
      <c r="AP27" s="675" t="s">
        <v>304</v>
      </c>
      <c r="AQ27" s="676"/>
      <c r="AR27" s="676"/>
      <c r="AS27" s="676"/>
      <c r="AT27" s="676"/>
      <c r="AU27" s="676"/>
      <c r="AV27" s="676"/>
      <c r="AW27" s="676"/>
      <c r="AX27" s="676"/>
      <c r="AY27" s="676"/>
      <c r="AZ27" s="676"/>
      <c r="BA27" s="676"/>
      <c r="BB27" s="676"/>
      <c r="BC27" s="676"/>
      <c r="BD27" s="676"/>
      <c r="BE27" s="676"/>
      <c r="BF27" s="677"/>
      <c r="BG27" s="678">
        <v>1423107</v>
      </c>
      <c r="BH27" s="679"/>
      <c r="BI27" s="679"/>
      <c r="BJ27" s="679"/>
      <c r="BK27" s="679"/>
      <c r="BL27" s="679"/>
      <c r="BM27" s="679"/>
      <c r="BN27" s="680"/>
      <c r="BO27" s="715">
        <v>100</v>
      </c>
      <c r="BP27" s="715"/>
      <c r="BQ27" s="715"/>
      <c r="BR27" s="715"/>
      <c r="BS27" s="684" t="s">
        <v>184</v>
      </c>
      <c r="BT27" s="679"/>
      <c r="BU27" s="679"/>
      <c r="BV27" s="679"/>
      <c r="BW27" s="679"/>
      <c r="BX27" s="679"/>
      <c r="BY27" s="679"/>
      <c r="BZ27" s="679"/>
      <c r="CA27" s="679"/>
      <c r="CB27" s="722"/>
      <c r="CD27" s="711" t="s">
        <v>305</v>
      </c>
      <c r="CE27" s="712"/>
      <c r="CF27" s="712"/>
      <c r="CG27" s="712"/>
      <c r="CH27" s="712"/>
      <c r="CI27" s="712"/>
      <c r="CJ27" s="712"/>
      <c r="CK27" s="712"/>
      <c r="CL27" s="712"/>
      <c r="CM27" s="712"/>
      <c r="CN27" s="712"/>
      <c r="CO27" s="712"/>
      <c r="CP27" s="712"/>
      <c r="CQ27" s="713"/>
      <c r="CR27" s="678">
        <v>852076</v>
      </c>
      <c r="CS27" s="697"/>
      <c r="CT27" s="697"/>
      <c r="CU27" s="697"/>
      <c r="CV27" s="697"/>
      <c r="CW27" s="697"/>
      <c r="CX27" s="697"/>
      <c r="CY27" s="698"/>
      <c r="CZ27" s="681">
        <v>7</v>
      </c>
      <c r="DA27" s="699"/>
      <c r="DB27" s="699"/>
      <c r="DC27" s="700"/>
      <c r="DD27" s="684">
        <v>174307</v>
      </c>
      <c r="DE27" s="697"/>
      <c r="DF27" s="697"/>
      <c r="DG27" s="697"/>
      <c r="DH27" s="697"/>
      <c r="DI27" s="697"/>
      <c r="DJ27" s="697"/>
      <c r="DK27" s="698"/>
      <c r="DL27" s="684">
        <v>172447</v>
      </c>
      <c r="DM27" s="697"/>
      <c r="DN27" s="697"/>
      <c r="DO27" s="697"/>
      <c r="DP27" s="697"/>
      <c r="DQ27" s="697"/>
      <c r="DR27" s="697"/>
      <c r="DS27" s="697"/>
      <c r="DT27" s="697"/>
      <c r="DU27" s="697"/>
      <c r="DV27" s="698"/>
      <c r="DW27" s="681">
        <v>6.6</v>
      </c>
      <c r="DX27" s="699"/>
      <c r="DY27" s="699"/>
      <c r="DZ27" s="699"/>
      <c r="EA27" s="699"/>
      <c r="EB27" s="699"/>
      <c r="EC27" s="714"/>
    </row>
    <row r="28" spans="2:133" ht="11.25" customHeight="1" x14ac:dyDescent="0.15">
      <c r="B28" s="675" t="s">
        <v>306</v>
      </c>
      <c r="C28" s="676"/>
      <c r="D28" s="676"/>
      <c r="E28" s="676"/>
      <c r="F28" s="676"/>
      <c r="G28" s="676"/>
      <c r="H28" s="676"/>
      <c r="I28" s="676"/>
      <c r="J28" s="676"/>
      <c r="K28" s="676"/>
      <c r="L28" s="676"/>
      <c r="M28" s="676"/>
      <c r="N28" s="676"/>
      <c r="O28" s="676"/>
      <c r="P28" s="676"/>
      <c r="Q28" s="677"/>
      <c r="R28" s="678">
        <v>30329</v>
      </c>
      <c r="S28" s="679"/>
      <c r="T28" s="679"/>
      <c r="U28" s="679"/>
      <c r="V28" s="679"/>
      <c r="W28" s="679"/>
      <c r="X28" s="679"/>
      <c r="Y28" s="680"/>
      <c r="Z28" s="715">
        <v>0.2</v>
      </c>
      <c r="AA28" s="715"/>
      <c r="AB28" s="715"/>
      <c r="AC28" s="715"/>
      <c r="AD28" s="716" t="s">
        <v>184</v>
      </c>
      <c r="AE28" s="716"/>
      <c r="AF28" s="716"/>
      <c r="AG28" s="716"/>
      <c r="AH28" s="716"/>
      <c r="AI28" s="716"/>
      <c r="AJ28" s="716"/>
      <c r="AK28" s="716"/>
      <c r="AL28" s="681" t="s">
        <v>184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307</v>
      </c>
      <c r="CE28" s="712"/>
      <c r="CF28" s="712"/>
      <c r="CG28" s="712"/>
      <c r="CH28" s="712"/>
      <c r="CI28" s="712"/>
      <c r="CJ28" s="712"/>
      <c r="CK28" s="712"/>
      <c r="CL28" s="712"/>
      <c r="CM28" s="712"/>
      <c r="CN28" s="712"/>
      <c r="CO28" s="712"/>
      <c r="CP28" s="712"/>
      <c r="CQ28" s="713"/>
      <c r="CR28" s="678">
        <v>383887</v>
      </c>
      <c r="CS28" s="679"/>
      <c r="CT28" s="679"/>
      <c r="CU28" s="679"/>
      <c r="CV28" s="679"/>
      <c r="CW28" s="679"/>
      <c r="CX28" s="679"/>
      <c r="CY28" s="680"/>
      <c r="CZ28" s="681">
        <v>3.2</v>
      </c>
      <c r="DA28" s="699"/>
      <c r="DB28" s="699"/>
      <c r="DC28" s="700"/>
      <c r="DD28" s="684">
        <v>352400</v>
      </c>
      <c r="DE28" s="679"/>
      <c r="DF28" s="679"/>
      <c r="DG28" s="679"/>
      <c r="DH28" s="679"/>
      <c r="DI28" s="679"/>
      <c r="DJ28" s="679"/>
      <c r="DK28" s="680"/>
      <c r="DL28" s="684">
        <v>352400</v>
      </c>
      <c r="DM28" s="679"/>
      <c r="DN28" s="679"/>
      <c r="DO28" s="679"/>
      <c r="DP28" s="679"/>
      <c r="DQ28" s="679"/>
      <c r="DR28" s="679"/>
      <c r="DS28" s="679"/>
      <c r="DT28" s="679"/>
      <c r="DU28" s="679"/>
      <c r="DV28" s="680"/>
      <c r="DW28" s="681">
        <v>13.5</v>
      </c>
      <c r="DX28" s="699"/>
      <c r="DY28" s="699"/>
      <c r="DZ28" s="699"/>
      <c r="EA28" s="699"/>
      <c r="EB28" s="699"/>
      <c r="EC28" s="714"/>
    </row>
    <row r="29" spans="2:133" ht="11.25" customHeight="1" x14ac:dyDescent="0.15">
      <c r="B29" s="675" t="s">
        <v>308</v>
      </c>
      <c r="C29" s="676"/>
      <c r="D29" s="676"/>
      <c r="E29" s="676"/>
      <c r="F29" s="676"/>
      <c r="G29" s="676"/>
      <c r="H29" s="676"/>
      <c r="I29" s="676"/>
      <c r="J29" s="676"/>
      <c r="K29" s="676"/>
      <c r="L29" s="676"/>
      <c r="M29" s="676"/>
      <c r="N29" s="676"/>
      <c r="O29" s="676"/>
      <c r="P29" s="676"/>
      <c r="Q29" s="677"/>
      <c r="R29" s="678">
        <v>58168</v>
      </c>
      <c r="S29" s="679"/>
      <c r="T29" s="679"/>
      <c r="U29" s="679"/>
      <c r="V29" s="679"/>
      <c r="W29" s="679"/>
      <c r="X29" s="679"/>
      <c r="Y29" s="680"/>
      <c r="Z29" s="715">
        <v>0.5</v>
      </c>
      <c r="AA29" s="715"/>
      <c r="AB29" s="715"/>
      <c r="AC29" s="715"/>
      <c r="AD29" s="716">
        <v>3006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309</v>
      </c>
      <c r="CE29" s="764"/>
      <c r="CF29" s="711" t="s">
        <v>70</v>
      </c>
      <c r="CG29" s="712"/>
      <c r="CH29" s="712"/>
      <c r="CI29" s="712"/>
      <c r="CJ29" s="712"/>
      <c r="CK29" s="712"/>
      <c r="CL29" s="712"/>
      <c r="CM29" s="712"/>
      <c r="CN29" s="712"/>
      <c r="CO29" s="712"/>
      <c r="CP29" s="712"/>
      <c r="CQ29" s="713"/>
      <c r="CR29" s="678">
        <v>383887</v>
      </c>
      <c r="CS29" s="697"/>
      <c r="CT29" s="697"/>
      <c r="CU29" s="697"/>
      <c r="CV29" s="697"/>
      <c r="CW29" s="697"/>
      <c r="CX29" s="697"/>
      <c r="CY29" s="698"/>
      <c r="CZ29" s="681">
        <v>3.2</v>
      </c>
      <c r="DA29" s="699"/>
      <c r="DB29" s="699"/>
      <c r="DC29" s="700"/>
      <c r="DD29" s="684">
        <v>352400</v>
      </c>
      <c r="DE29" s="697"/>
      <c r="DF29" s="697"/>
      <c r="DG29" s="697"/>
      <c r="DH29" s="697"/>
      <c r="DI29" s="697"/>
      <c r="DJ29" s="697"/>
      <c r="DK29" s="698"/>
      <c r="DL29" s="684">
        <v>352400</v>
      </c>
      <c r="DM29" s="697"/>
      <c r="DN29" s="697"/>
      <c r="DO29" s="697"/>
      <c r="DP29" s="697"/>
      <c r="DQ29" s="697"/>
      <c r="DR29" s="697"/>
      <c r="DS29" s="697"/>
      <c r="DT29" s="697"/>
      <c r="DU29" s="697"/>
      <c r="DV29" s="698"/>
      <c r="DW29" s="681">
        <v>13.5</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18710</v>
      </c>
      <c r="S30" s="679"/>
      <c r="T30" s="679"/>
      <c r="U30" s="679"/>
      <c r="V30" s="679"/>
      <c r="W30" s="679"/>
      <c r="X30" s="679"/>
      <c r="Y30" s="680"/>
      <c r="Z30" s="715">
        <v>0.2</v>
      </c>
      <c r="AA30" s="715"/>
      <c r="AB30" s="715"/>
      <c r="AC30" s="715"/>
      <c r="AD30" s="716">
        <v>1</v>
      </c>
      <c r="AE30" s="716"/>
      <c r="AF30" s="716"/>
      <c r="AG30" s="716"/>
      <c r="AH30" s="716"/>
      <c r="AI30" s="716"/>
      <c r="AJ30" s="716"/>
      <c r="AK30" s="716"/>
      <c r="AL30" s="681">
        <v>0</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359784</v>
      </c>
      <c r="CS30" s="679"/>
      <c r="CT30" s="679"/>
      <c r="CU30" s="679"/>
      <c r="CV30" s="679"/>
      <c r="CW30" s="679"/>
      <c r="CX30" s="679"/>
      <c r="CY30" s="680"/>
      <c r="CZ30" s="681">
        <v>3</v>
      </c>
      <c r="DA30" s="699"/>
      <c r="DB30" s="699"/>
      <c r="DC30" s="700"/>
      <c r="DD30" s="684">
        <v>328297</v>
      </c>
      <c r="DE30" s="679"/>
      <c r="DF30" s="679"/>
      <c r="DG30" s="679"/>
      <c r="DH30" s="679"/>
      <c r="DI30" s="679"/>
      <c r="DJ30" s="679"/>
      <c r="DK30" s="680"/>
      <c r="DL30" s="684">
        <v>328297</v>
      </c>
      <c r="DM30" s="679"/>
      <c r="DN30" s="679"/>
      <c r="DO30" s="679"/>
      <c r="DP30" s="679"/>
      <c r="DQ30" s="679"/>
      <c r="DR30" s="679"/>
      <c r="DS30" s="679"/>
      <c r="DT30" s="679"/>
      <c r="DU30" s="679"/>
      <c r="DV30" s="680"/>
      <c r="DW30" s="681">
        <v>12.6</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521860</v>
      </c>
      <c r="S31" s="679"/>
      <c r="T31" s="679"/>
      <c r="U31" s="679"/>
      <c r="V31" s="679"/>
      <c r="W31" s="679"/>
      <c r="X31" s="679"/>
      <c r="Y31" s="680"/>
      <c r="Z31" s="715">
        <v>4.2</v>
      </c>
      <c r="AA31" s="715"/>
      <c r="AB31" s="715"/>
      <c r="AC31" s="715"/>
      <c r="AD31" s="716" t="s">
        <v>184</v>
      </c>
      <c r="AE31" s="716"/>
      <c r="AF31" s="716"/>
      <c r="AG31" s="716"/>
      <c r="AH31" s="716"/>
      <c r="AI31" s="716"/>
      <c r="AJ31" s="716"/>
      <c r="AK31" s="716"/>
      <c r="AL31" s="681" t="s">
        <v>232</v>
      </c>
      <c r="AM31" s="682"/>
      <c r="AN31" s="682"/>
      <c r="AO31" s="717"/>
      <c r="AP31" s="754" t="s">
        <v>315</v>
      </c>
      <c r="AQ31" s="755"/>
      <c r="AR31" s="755"/>
      <c r="AS31" s="755"/>
      <c r="AT31" s="760" t="s">
        <v>316</v>
      </c>
      <c r="AU31" s="231"/>
      <c r="AV31" s="231"/>
      <c r="AW31" s="231"/>
      <c r="AX31" s="744" t="s">
        <v>191</v>
      </c>
      <c r="AY31" s="745"/>
      <c r="AZ31" s="745"/>
      <c r="BA31" s="745"/>
      <c r="BB31" s="745"/>
      <c r="BC31" s="745"/>
      <c r="BD31" s="745"/>
      <c r="BE31" s="745"/>
      <c r="BF31" s="746"/>
      <c r="BG31" s="747">
        <v>99.4</v>
      </c>
      <c r="BH31" s="748"/>
      <c r="BI31" s="748"/>
      <c r="BJ31" s="748"/>
      <c r="BK31" s="748"/>
      <c r="BL31" s="748"/>
      <c r="BM31" s="749">
        <v>97.7</v>
      </c>
      <c r="BN31" s="748"/>
      <c r="BO31" s="748"/>
      <c r="BP31" s="748"/>
      <c r="BQ31" s="750"/>
      <c r="BR31" s="747">
        <v>99.2</v>
      </c>
      <c r="BS31" s="748"/>
      <c r="BT31" s="748"/>
      <c r="BU31" s="748"/>
      <c r="BV31" s="748"/>
      <c r="BW31" s="748"/>
      <c r="BX31" s="749">
        <v>97.5</v>
      </c>
      <c r="BY31" s="748"/>
      <c r="BZ31" s="748"/>
      <c r="CA31" s="748"/>
      <c r="CB31" s="750"/>
      <c r="CD31" s="765"/>
      <c r="CE31" s="766"/>
      <c r="CF31" s="711" t="s">
        <v>317</v>
      </c>
      <c r="CG31" s="712"/>
      <c r="CH31" s="712"/>
      <c r="CI31" s="712"/>
      <c r="CJ31" s="712"/>
      <c r="CK31" s="712"/>
      <c r="CL31" s="712"/>
      <c r="CM31" s="712"/>
      <c r="CN31" s="712"/>
      <c r="CO31" s="712"/>
      <c r="CP31" s="712"/>
      <c r="CQ31" s="713"/>
      <c r="CR31" s="678">
        <v>24103</v>
      </c>
      <c r="CS31" s="697"/>
      <c r="CT31" s="697"/>
      <c r="CU31" s="697"/>
      <c r="CV31" s="697"/>
      <c r="CW31" s="697"/>
      <c r="CX31" s="697"/>
      <c r="CY31" s="698"/>
      <c r="CZ31" s="681">
        <v>0.2</v>
      </c>
      <c r="DA31" s="699"/>
      <c r="DB31" s="699"/>
      <c r="DC31" s="700"/>
      <c r="DD31" s="684">
        <v>24103</v>
      </c>
      <c r="DE31" s="697"/>
      <c r="DF31" s="697"/>
      <c r="DG31" s="697"/>
      <c r="DH31" s="697"/>
      <c r="DI31" s="697"/>
      <c r="DJ31" s="697"/>
      <c r="DK31" s="698"/>
      <c r="DL31" s="684">
        <v>24103</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318</v>
      </c>
      <c r="C32" s="770"/>
      <c r="D32" s="770"/>
      <c r="E32" s="770"/>
      <c r="F32" s="770"/>
      <c r="G32" s="770"/>
      <c r="H32" s="770"/>
      <c r="I32" s="770"/>
      <c r="J32" s="770"/>
      <c r="K32" s="770"/>
      <c r="L32" s="770"/>
      <c r="M32" s="770"/>
      <c r="N32" s="770"/>
      <c r="O32" s="770"/>
      <c r="P32" s="770"/>
      <c r="Q32" s="771"/>
      <c r="R32" s="678">
        <v>8281</v>
      </c>
      <c r="S32" s="679"/>
      <c r="T32" s="679"/>
      <c r="U32" s="679"/>
      <c r="V32" s="679"/>
      <c r="W32" s="679"/>
      <c r="X32" s="679"/>
      <c r="Y32" s="680"/>
      <c r="Z32" s="715">
        <v>0.1</v>
      </c>
      <c r="AA32" s="715"/>
      <c r="AB32" s="715"/>
      <c r="AC32" s="715"/>
      <c r="AD32" s="716">
        <v>8281</v>
      </c>
      <c r="AE32" s="716"/>
      <c r="AF32" s="716"/>
      <c r="AG32" s="716"/>
      <c r="AH32" s="716"/>
      <c r="AI32" s="716"/>
      <c r="AJ32" s="716"/>
      <c r="AK32" s="716"/>
      <c r="AL32" s="681">
        <v>0.3</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99.4</v>
      </c>
      <c r="BH32" s="697"/>
      <c r="BI32" s="697"/>
      <c r="BJ32" s="697"/>
      <c r="BK32" s="697"/>
      <c r="BL32" s="697"/>
      <c r="BM32" s="682">
        <v>97.7</v>
      </c>
      <c r="BN32" s="743"/>
      <c r="BO32" s="743"/>
      <c r="BP32" s="743"/>
      <c r="BQ32" s="721"/>
      <c r="BR32" s="751">
        <v>99.1</v>
      </c>
      <c r="BS32" s="697"/>
      <c r="BT32" s="697"/>
      <c r="BU32" s="697"/>
      <c r="BV32" s="697"/>
      <c r="BW32" s="697"/>
      <c r="BX32" s="682">
        <v>97.5</v>
      </c>
      <c r="BY32" s="743"/>
      <c r="BZ32" s="743"/>
      <c r="CA32" s="743"/>
      <c r="CB32" s="721"/>
      <c r="CD32" s="767"/>
      <c r="CE32" s="768"/>
      <c r="CF32" s="711" t="s">
        <v>321</v>
      </c>
      <c r="CG32" s="712"/>
      <c r="CH32" s="712"/>
      <c r="CI32" s="712"/>
      <c r="CJ32" s="712"/>
      <c r="CK32" s="712"/>
      <c r="CL32" s="712"/>
      <c r="CM32" s="712"/>
      <c r="CN32" s="712"/>
      <c r="CO32" s="712"/>
      <c r="CP32" s="712"/>
      <c r="CQ32" s="713"/>
      <c r="CR32" s="678" t="s">
        <v>184</v>
      </c>
      <c r="CS32" s="679"/>
      <c r="CT32" s="679"/>
      <c r="CU32" s="679"/>
      <c r="CV32" s="679"/>
      <c r="CW32" s="679"/>
      <c r="CX32" s="679"/>
      <c r="CY32" s="680"/>
      <c r="CZ32" s="681" t="s">
        <v>232</v>
      </c>
      <c r="DA32" s="699"/>
      <c r="DB32" s="699"/>
      <c r="DC32" s="700"/>
      <c r="DD32" s="684" t="s">
        <v>232</v>
      </c>
      <c r="DE32" s="679"/>
      <c r="DF32" s="679"/>
      <c r="DG32" s="679"/>
      <c r="DH32" s="679"/>
      <c r="DI32" s="679"/>
      <c r="DJ32" s="679"/>
      <c r="DK32" s="680"/>
      <c r="DL32" s="684" t="s">
        <v>232</v>
      </c>
      <c r="DM32" s="679"/>
      <c r="DN32" s="679"/>
      <c r="DO32" s="679"/>
      <c r="DP32" s="679"/>
      <c r="DQ32" s="679"/>
      <c r="DR32" s="679"/>
      <c r="DS32" s="679"/>
      <c r="DT32" s="679"/>
      <c r="DU32" s="679"/>
      <c r="DV32" s="680"/>
      <c r="DW32" s="681" t="s">
        <v>184</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297779</v>
      </c>
      <c r="S33" s="679"/>
      <c r="T33" s="679"/>
      <c r="U33" s="679"/>
      <c r="V33" s="679"/>
      <c r="W33" s="679"/>
      <c r="X33" s="679"/>
      <c r="Y33" s="680"/>
      <c r="Z33" s="715">
        <v>2.4</v>
      </c>
      <c r="AA33" s="715"/>
      <c r="AB33" s="715"/>
      <c r="AC33" s="715"/>
      <c r="AD33" s="716" t="s">
        <v>232</v>
      </c>
      <c r="AE33" s="716"/>
      <c r="AF33" s="716"/>
      <c r="AG33" s="716"/>
      <c r="AH33" s="716"/>
      <c r="AI33" s="716"/>
      <c r="AJ33" s="716"/>
      <c r="AK33" s="716"/>
      <c r="AL33" s="681" t="s">
        <v>232</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99.4</v>
      </c>
      <c r="BH33" s="663"/>
      <c r="BI33" s="663"/>
      <c r="BJ33" s="663"/>
      <c r="BK33" s="663"/>
      <c r="BL33" s="663"/>
      <c r="BM33" s="706">
        <v>97.7</v>
      </c>
      <c r="BN33" s="663"/>
      <c r="BO33" s="663"/>
      <c r="BP33" s="663"/>
      <c r="BQ33" s="727"/>
      <c r="BR33" s="742">
        <v>99.2</v>
      </c>
      <c r="BS33" s="663"/>
      <c r="BT33" s="663"/>
      <c r="BU33" s="663"/>
      <c r="BV33" s="663"/>
      <c r="BW33" s="663"/>
      <c r="BX33" s="706">
        <v>97.3</v>
      </c>
      <c r="BY33" s="663"/>
      <c r="BZ33" s="663"/>
      <c r="CA33" s="663"/>
      <c r="CB33" s="727"/>
      <c r="CD33" s="711" t="s">
        <v>324</v>
      </c>
      <c r="CE33" s="712"/>
      <c r="CF33" s="712"/>
      <c r="CG33" s="712"/>
      <c r="CH33" s="712"/>
      <c r="CI33" s="712"/>
      <c r="CJ33" s="712"/>
      <c r="CK33" s="712"/>
      <c r="CL33" s="712"/>
      <c r="CM33" s="712"/>
      <c r="CN33" s="712"/>
      <c r="CO33" s="712"/>
      <c r="CP33" s="712"/>
      <c r="CQ33" s="713"/>
      <c r="CR33" s="678">
        <v>9667582</v>
      </c>
      <c r="CS33" s="697"/>
      <c r="CT33" s="697"/>
      <c r="CU33" s="697"/>
      <c r="CV33" s="697"/>
      <c r="CW33" s="697"/>
      <c r="CX33" s="697"/>
      <c r="CY33" s="698"/>
      <c r="CZ33" s="681">
        <v>79.3</v>
      </c>
      <c r="DA33" s="699"/>
      <c r="DB33" s="699"/>
      <c r="DC33" s="700"/>
      <c r="DD33" s="684">
        <v>1843152</v>
      </c>
      <c r="DE33" s="697"/>
      <c r="DF33" s="697"/>
      <c r="DG33" s="697"/>
      <c r="DH33" s="697"/>
      <c r="DI33" s="697"/>
      <c r="DJ33" s="697"/>
      <c r="DK33" s="698"/>
      <c r="DL33" s="684">
        <v>1256072</v>
      </c>
      <c r="DM33" s="697"/>
      <c r="DN33" s="697"/>
      <c r="DO33" s="697"/>
      <c r="DP33" s="697"/>
      <c r="DQ33" s="697"/>
      <c r="DR33" s="697"/>
      <c r="DS33" s="697"/>
      <c r="DT33" s="697"/>
      <c r="DU33" s="697"/>
      <c r="DV33" s="698"/>
      <c r="DW33" s="681">
        <v>48.2</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6346</v>
      </c>
      <c r="S34" s="679"/>
      <c r="T34" s="679"/>
      <c r="U34" s="679"/>
      <c r="V34" s="679"/>
      <c r="W34" s="679"/>
      <c r="X34" s="679"/>
      <c r="Y34" s="680"/>
      <c r="Z34" s="715">
        <v>0.1</v>
      </c>
      <c r="AA34" s="715"/>
      <c r="AB34" s="715"/>
      <c r="AC34" s="715"/>
      <c r="AD34" s="716" t="s">
        <v>232</v>
      </c>
      <c r="AE34" s="716"/>
      <c r="AF34" s="716"/>
      <c r="AG34" s="716"/>
      <c r="AH34" s="716"/>
      <c r="AI34" s="716"/>
      <c r="AJ34" s="716"/>
      <c r="AK34" s="716"/>
      <c r="AL34" s="681" t="s">
        <v>184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1460803</v>
      </c>
      <c r="CS34" s="679"/>
      <c r="CT34" s="679"/>
      <c r="CU34" s="679"/>
      <c r="CV34" s="679"/>
      <c r="CW34" s="679"/>
      <c r="CX34" s="679"/>
      <c r="CY34" s="680"/>
      <c r="CZ34" s="681">
        <v>12</v>
      </c>
      <c r="DA34" s="699"/>
      <c r="DB34" s="699"/>
      <c r="DC34" s="700"/>
      <c r="DD34" s="684">
        <v>403895</v>
      </c>
      <c r="DE34" s="679"/>
      <c r="DF34" s="679"/>
      <c r="DG34" s="679"/>
      <c r="DH34" s="679"/>
      <c r="DI34" s="679"/>
      <c r="DJ34" s="679"/>
      <c r="DK34" s="680"/>
      <c r="DL34" s="684">
        <v>255499</v>
      </c>
      <c r="DM34" s="679"/>
      <c r="DN34" s="679"/>
      <c r="DO34" s="679"/>
      <c r="DP34" s="679"/>
      <c r="DQ34" s="679"/>
      <c r="DR34" s="679"/>
      <c r="DS34" s="679"/>
      <c r="DT34" s="679"/>
      <c r="DU34" s="679"/>
      <c r="DV34" s="680"/>
      <c r="DW34" s="681">
        <v>9.8000000000000007</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4672294</v>
      </c>
      <c r="S35" s="679"/>
      <c r="T35" s="679"/>
      <c r="U35" s="679"/>
      <c r="V35" s="679"/>
      <c r="W35" s="679"/>
      <c r="X35" s="679"/>
      <c r="Y35" s="680"/>
      <c r="Z35" s="715">
        <v>37.5</v>
      </c>
      <c r="AA35" s="715"/>
      <c r="AB35" s="715"/>
      <c r="AC35" s="715"/>
      <c r="AD35" s="716" t="s">
        <v>232</v>
      </c>
      <c r="AE35" s="716"/>
      <c r="AF35" s="716"/>
      <c r="AG35" s="716"/>
      <c r="AH35" s="716"/>
      <c r="AI35" s="716"/>
      <c r="AJ35" s="716"/>
      <c r="AK35" s="716"/>
      <c r="AL35" s="681" t="s">
        <v>232</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19484</v>
      </c>
      <c r="CS35" s="697"/>
      <c r="CT35" s="697"/>
      <c r="CU35" s="697"/>
      <c r="CV35" s="697"/>
      <c r="CW35" s="697"/>
      <c r="CX35" s="697"/>
      <c r="CY35" s="698"/>
      <c r="CZ35" s="681">
        <v>0.2</v>
      </c>
      <c r="DA35" s="699"/>
      <c r="DB35" s="699"/>
      <c r="DC35" s="700"/>
      <c r="DD35" s="684">
        <v>16150</v>
      </c>
      <c r="DE35" s="697"/>
      <c r="DF35" s="697"/>
      <c r="DG35" s="697"/>
      <c r="DH35" s="697"/>
      <c r="DI35" s="697"/>
      <c r="DJ35" s="697"/>
      <c r="DK35" s="698"/>
      <c r="DL35" s="684">
        <v>16117</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3789802</v>
      </c>
      <c r="S36" s="679"/>
      <c r="T36" s="679"/>
      <c r="U36" s="679"/>
      <c r="V36" s="679"/>
      <c r="W36" s="679"/>
      <c r="X36" s="679"/>
      <c r="Y36" s="680"/>
      <c r="Z36" s="715">
        <v>30.4</v>
      </c>
      <c r="AA36" s="715"/>
      <c r="AB36" s="715"/>
      <c r="AC36" s="715"/>
      <c r="AD36" s="716" t="s">
        <v>232</v>
      </c>
      <c r="AE36" s="716"/>
      <c r="AF36" s="716"/>
      <c r="AG36" s="716"/>
      <c r="AH36" s="716"/>
      <c r="AI36" s="716"/>
      <c r="AJ36" s="716"/>
      <c r="AK36" s="716"/>
      <c r="AL36" s="681" t="s">
        <v>184</v>
      </c>
      <c r="AM36" s="682"/>
      <c r="AN36" s="682"/>
      <c r="AO36" s="717"/>
      <c r="AP36" s="235"/>
      <c r="AQ36" s="730" t="s">
        <v>332</v>
      </c>
      <c r="AR36" s="731"/>
      <c r="AS36" s="731"/>
      <c r="AT36" s="731"/>
      <c r="AU36" s="731"/>
      <c r="AV36" s="731"/>
      <c r="AW36" s="731"/>
      <c r="AX36" s="731"/>
      <c r="AY36" s="732"/>
      <c r="AZ36" s="733">
        <v>641272</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123021</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2592530</v>
      </c>
      <c r="CS36" s="679"/>
      <c r="CT36" s="679"/>
      <c r="CU36" s="679"/>
      <c r="CV36" s="679"/>
      <c r="CW36" s="679"/>
      <c r="CX36" s="679"/>
      <c r="CY36" s="680"/>
      <c r="CZ36" s="681">
        <v>21.3</v>
      </c>
      <c r="DA36" s="699"/>
      <c r="DB36" s="699"/>
      <c r="DC36" s="700"/>
      <c r="DD36" s="684">
        <v>544817</v>
      </c>
      <c r="DE36" s="679"/>
      <c r="DF36" s="679"/>
      <c r="DG36" s="679"/>
      <c r="DH36" s="679"/>
      <c r="DI36" s="679"/>
      <c r="DJ36" s="679"/>
      <c r="DK36" s="680"/>
      <c r="DL36" s="684">
        <v>419741</v>
      </c>
      <c r="DM36" s="679"/>
      <c r="DN36" s="679"/>
      <c r="DO36" s="679"/>
      <c r="DP36" s="679"/>
      <c r="DQ36" s="679"/>
      <c r="DR36" s="679"/>
      <c r="DS36" s="679"/>
      <c r="DT36" s="679"/>
      <c r="DU36" s="679"/>
      <c r="DV36" s="680"/>
      <c r="DW36" s="681">
        <v>16.100000000000001</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238385</v>
      </c>
      <c r="S37" s="679"/>
      <c r="T37" s="679"/>
      <c r="U37" s="679"/>
      <c r="V37" s="679"/>
      <c r="W37" s="679"/>
      <c r="X37" s="679"/>
      <c r="Y37" s="680"/>
      <c r="Z37" s="715">
        <v>1.9</v>
      </c>
      <c r="AA37" s="715"/>
      <c r="AB37" s="715"/>
      <c r="AC37" s="715"/>
      <c r="AD37" s="716" t="s">
        <v>184</v>
      </c>
      <c r="AE37" s="716"/>
      <c r="AF37" s="716"/>
      <c r="AG37" s="716"/>
      <c r="AH37" s="716"/>
      <c r="AI37" s="716"/>
      <c r="AJ37" s="716"/>
      <c r="AK37" s="716"/>
      <c r="AL37" s="681" t="s">
        <v>139</v>
      </c>
      <c r="AM37" s="682"/>
      <c r="AN37" s="682"/>
      <c r="AO37" s="717"/>
      <c r="AQ37" s="718" t="s">
        <v>336</v>
      </c>
      <c r="AR37" s="719"/>
      <c r="AS37" s="719"/>
      <c r="AT37" s="719"/>
      <c r="AU37" s="719"/>
      <c r="AV37" s="719"/>
      <c r="AW37" s="719"/>
      <c r="AX37" s="719"/>
      <c r="AY37" s="720"/>
      <c r="AZ37" s="678">
        <v>262168</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115264</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345126</v>
      </c>
      <c r="CS37" s="697"/>
      <c r="CT37" s="697"/>
      <c r="CU37" s="697"/>
      <c r="CV37" s="697"/>
      <c r="CW37" s="697"/>
      <c r="CX37" s="697"/>
      <c r="CY37" s="698"/>
      <c r="CZ37" s="681">
        <v>2.8</v>
      </c>
      <c r="DA37" s="699"/>
      <c r="DB37" s="699"/>
      <c r="DC37" s="700"/>
      <c r="DD37" s="684">
        <v>345126</v>
      </c>
      <c r="DE37" s="697"/>
      <c r="DF37" s="697"/>
      <c r="DG37" s="697"/>
      <c r="DH37" s="697"/>
      <c r="DI37" s="697"/>
      <c r="DJ37" s="697"/>
      <c r="DK37" s="698"/>
      <c r="DL37" s="684">
        <v>322666</v>
      </c>
      <c r="DM37" s="697"/>
      <c r="DN37" s="697"/>
      <c r="DO37" s="697"/>
      <c r="DP37" s="697"/>
      <c r="DQ37" s="697"/>
      <c r="DR37" s="697"/>
      <c r="DS37" s="697"/>
      <c r="DT37" s="697"/>
      <c r="DU37" s="697"/>
      <c r="DV37" s="698"/>
      <c r="DW37" s="681">
        <v>12.4</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82183</v>
      </c>
      <c r="S38" s="679"/>
      <c r="T38" s="679"/>
      <c r="U38" s="679"/>
      <c r="V38" s="679"/>
      <c r="W38" s="679"/>
      <c r="X38" s="679"/>
      <c r="Y38" s="680"/>
      <c r="Z38" s="715">
        <v>0.7</v>
      </c>
      <c r="AA38" s="715"/>
      <c r="AB38" s="715"/>
      <c r="AC38" s="715"/>
      <c r="AD38" s="716">
        <v>19442</v>
      </c>
      <c r="AE38" s="716"/>
      <c r="AF38" s="716"/>
      <c r="AG38" s="716"/>
      <c r="AH38" s="716"/>
      <c r="AI38" s="716"/>
      <c r="AJ38" s="716"/>
      <c r="AK38" s="716"/>
      <c r="AL38" s="681">
        <v>0.8</v>
      </c>
      <c r="AM38" s="682"/>
      <c r="AN38" s="682"/>
      <c r="AO38" s="717"/>
      <c r="AQ38" s="718" t="s">
        <v>340</v>
      </c>
      <c r="AR38" s="719"/>
      <c r="AS38" s="719"/>
      <c r="AT38" s="719"/>
      <c r="AU38" s="719"/>
      <c r="AV38" s="719"/>
      <c r="AW38" s="719"/>
      <c r="AX38" s="719"/>
      <c r="AY38" s="720"/>
      <c r="AZ38" s="678">
        <v>390</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1014</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640882</v>
      </c>
      <c r="CS38" s="679"/>
      <c r="CT38" s="679"/>
      <c r="CU38" s="679"/>
      <c r="CV38" s="679"/>
      <c r="CW38" s="679"/>
      <c r="CX38" s="679"/>
      <c r="CY38" s="680"/>
      <c r="CZ38" s="681">
        <v>5.3</v>
      </c>
      <c r="DA38" s="699"/>
      <c r="DB38" s="699"/>
      <c r="DC38" s="700"/>
      <c r="DD38" s="684">
        <v>580856</v>
      </c>
      <c r="DE38" s="679"/>
      <c r="DF38" s="679"/>
      <c r="DG38" s="679"/>
      <c r="DH38" s="679"/>
      <c r="DI38" s="679"/>
      <c r="DJ38" s="679"/>
      <c r="DK38" s="680"/>
      <c r="DL38" s="684">
        <v>564715</v>
      </c>
      <c r="DM38" s="679"/>
      <c r="DN38" s="679"/>
      <c r="DO38" s="679"/>
      <c r="DP38" s="679"/>
      <c r="DQ38" s="679"/>
      <c r="DR38" s="679"/>
      <c r="DS38" s="679"/>
      <c r="DT38" s="679"/>
      <c r="DU38" s="679"/>
      <c r="DV38" s="680"/>
      <c r="DW38" s="681">
        <v>21.7</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227688</v>
      </c>
      <c r="S39" s="679"/>
      <c r="T39" s="679"/>
      <c r="U39" s="679"/>
      <c r="V39" s="679"/>
      <c r="W39" s="679"/>
      <c r="X39" s="679"/>
      <c r="Y39" s="680"/>
      <c r="Z39" s="715">
        <v>1.8</v>
      </c>
      <c r="AA39" s="715"/>
      <c r="AB39" s="715"/>
      <c r="AC39" s="715"/>
      <c r="AD39" s="716" t="s">
        <v>232</v>
      </c>
      <c r="AE39" s="716"/>
      <c r="AF39" s="716"/>
      <c r="AG39" s="716"/>
      <c r="AH39" s="716"/>
      <c r="AI39" s="716"/>
      <c r="AJ39" s="716"/>
      <c r="AK39" s="716"/>
      <c r="AL39" s="681" t="s">
        <v>184</v>
      </c>
      <c r="AM39" s="682"/>
      <c r="AN39" s="682"/>
      <c r="AO39" s="717"/>
      <c r="AQ39" s="718" t="s">
        <v>344</v>
      </c>
      <c r="AR39" s="719"/>
      <c r="AS39" s="719"/>
      <c r="AT39" s="719"/>
      <c r="AU39" s="719"/>
      <c r="AV39" s="719"/>
      <c r="AW39" s="719"/>
      <c r="AX39" s="719"/>
      <c r="AY39" s="720"/>
      <c r="AZ39" s="678" t="s">
        <v>184</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1658</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4933883</v>
      </c>
      <c r="CS39" s="697"/>
      <c r="CT39" s="697"/>
      <c r="CU39" s="697"/>
      <c r="CV39" s="697"/>
      <c r="CW39" s="697"/>
      <c r="CX39" s="697"/>
      <c r="CY39" s="698"/>
      <c r="CZ39" s="681">
        <v>40.5</v>
      </c>
      <c r="DA39" s="699"/>
      <c r="DB39" s="699"/>
      <c r="DC39" s="700"/>
      <c r="DD39" s="684">
        <v>297434</v>
      </c>
      <c r="DE39" s="697"/>
      <c r="DF39" s="697"/>
      <c r="DG39" s="697"/>
      <c r="DH39" s="697"/>
      <c r="DI39" s="697"/>
      <c r="DJ39" s="697"/>
      <c r="DK39" s="698"/>
      <c r="DL39" s="684" t="s">
        <v>139</v>
      </c>
      <c r="DM39" s="697"/>
      <c r="DN39" s="697"/>
      <c r="DO39" s="697"/>
      <c r="DP39" s="697"/>
      <c r="DQ39" s="697"/>
      <c r="DR39" s="697"/>
      <c r="DS39" s="697"/>
      <c r="DT39" s="697"/>
      <c r="DU39" s="697"/>
      <c r="DV39" s="698"/>
      <c r="DW39" s="681" t="s">
        <v>184</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232</v>
      </c>
      <c r="AA40" s="715"/>
      <c r="AB40" s="715"/>
      <c r="AC40" s="715"/>
      <c r="AD40" s="716" t="s">
        <v>139</v>
      </c>
      <c r="AE40" s="716"/>
      <c r="AF40" s="716"/>
      <c r="AG40" s="716"/>
      <c r="AH40" s="716"/>
      <c r="AI40" s="716"/>
      <c r="AJ40" s="716"/>
      <c r="AK40" s="716"/>
      <c r="AL40" s="681" t="s">
        <v>232</v>
      </c>
      <c r="AM40" s="682"/>
      <c r="AN40" s="682"/>
      <c r="AO40" s="717"/>
      <c r="AQ40" s="718" t="s">
        <v>348</v>
      </c>
      <c r="AR40" s="719"/>
      <c r="AS40" s="719"/>
      <c r="AT40" s="719"/>
      <c r="AU40" s="719"/>
      <c r="AV40" s="719"/>
      <c r="AW40" s="719"/>
      <c r="AX40" s="719"/>
      <c r="AY40" s="720"/>
      <c r="AZ40" s="678" t="s">
        <v>184</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98</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20000</v>
      </c>
      <c r="CS40" s="679"/>
      <c r="CT40" s="679"/>
      <c r="CU40" s="679"/>
      <c r="CV40" s="679"/>
      <c r="CW40" s="679"/>
      <c r="CX40" s="679"/>
      <c r="CY40" s="680"/>
      <c r="CZ40" s="681">
        <v>0.2</v>
      </c>
      <c r="DA40" s="699"/>
      <c r="DB40" s="699"/>
      <c r="DC40" s="700"/>
      <c r="DD40" s="684" t="s">
        <v>184</v>
      </c>
      <c r="DE40" s="679"/>
      <c r="DF40" s="679"/>
      <c r="DG40" s="679"/>
      <c r="DH40" s="679"/>
      <c r="DI40" s="679"/>
      <c r="DJ40" s="679"/>
      <c r="DK40" s="680"/>
      <c r="DL40" s="684" t="s">
        <v>184</v>
      </c>
      <c r="DM40" s="679"/>
      <c r="DN40" s="679"/>
      <c r="DO40" s="679"/>
      <c r="DP40" s="679"/>
      <c r="DQ40" s="679"/>
      <c r="DR40" s="679"/>
      <c r="DS40" s="679"/>
      <c r="DT40" s="679"/>
      <c r="DU40" s="679"/>
      <c r="DV40" s="680"/>
      <c r="DW40" s="681" t="s">
        <v>184</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140988</v>
      </c>
      <c r="S41" s="679"/>
      <c r="T41" s="679"/>
      <c r="U41" s="679"/>
      <c r="V41" s="679"/>
      <c r="W41" s="679"/>
      <c r="X41" s="679"/>
      <c r="Y41" s="680"/>
      <c r="Z41" s="715">
        <v>1.1000000000000001</v>
      </c>
      <c r="AA41" s="715"/>
      <c r="AB41" s="715"/>
      <c r="AC41" s="715"/>
      <c r="AD41" s="716" t="s">
        <v>184</v>
      </c>
      <c r="AE41" s="716"/>
      <c r="AF41" s="716"/>
      <c r="AG41" s="716"/>
      <c r="AH41" s="716"/>
      <c r="AI41" s="716"/>
      <c r="AJ41" s="716"/>
      <c r="AK41" s="716"/>
      <c r="AL41" s="681" t="s">
        <v>184</v>
      </c>
      <c r="AM41" s="682"/>
      <c r="AN41" s="682"/>
      <c r="AO41" s="717"/>
      <c r="AQ41" s="718" t="s">
        <v>353</v>
      </c>
      <c r="AR41" s="719"/>
      <c r="AS41" s="719"/>
      <c r="AT41" s="719"/>
      <c r="AU41" s="719"/>
      <c r="AV41" s="719"/>
      <c r="AW41" s="719"/>
      <c r="AX41" s="719"/>
      <c r="AY41" s="720"/>
      <c r="AZ41" s="678">
        <v>70881</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232</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184</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12467401</v>
      </c>
      <c r="S42" s="701"/>
      <c r="T42" s="701"/>
      <c r="U42" s="701"/>
      <c r="V42" s="701"/>
      <c r="W42" s="701"/>
      <c r="X42" s="701"/>
      <c r="Y42" s="703"/>
      <c r="Z42" s="704">
        <v>100</v>
      </c>
      <c r="AA42" s="704"/>
      <c r="AB42" s="704"/>
      <c r="AC42" s="704"/>
      <c r="AD42" s="705">
        <v>2467331</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307833</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396</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560737</v>
      </c>
      <c r="CS42" s="679"/>
      <c r="CT42" s="679"/>
      <c r="CU42" s="679"/>
      <c r="CV42" s="679"/>
      <c r="CW42" s="679"/>
      <c r="CX42" s="679"/>
      <c r="CY42" s="680"/>
      <c r="CZ42" s="681">
        <v>4.5999999999999996</v>
      </c>
      <c r="DA42" s="682"/>
      <c r="DB42" s="682"/>
      <c r="DC42" s="683"/>
      <c r="DD42" s="684">
        <v>65091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t="s">
        <v>232</v>
      </c>
      <c r="CS43" s="697"/>
      <c r="CT43" s="697"/>
      <c r="CU43" s="697"/>
      <c r="CV43" s="697"/>
      <c r="CW43" s="697"/>
      <c r="CX43" s="697"/>
      <c r="CY43" s="698"/>
      <c r="CZ43" s="681" t="s">
        <v>184</v>
      </c>
      <c r="DA43" s="699"/>
      <c r="DB43" s="699"/>
      <c r="DC43" s="700"/>
      <c r="DD43" s="684" t="s">
        <v>184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309</v>
      </c>
      <c r="CE44" s="692"/>
      <c r="CF44" s="675" t="s">
        <v>361</v>
      </c>
      <c r="CG44" s="676"/>
      <c r="CH44" s="676"/>
      <c r="CI44" s="676"/>
      <c r="CJ44" s="676"/>
      <c r="CK44" s="676"/>
      <c r="CL44" s="676"/>
      <c r="CM44" s="676"/>
      <c r="CN44" s="676"/>
      <c r="CO44" s="676"/>
      <c r="CP44" s="676"/>
      <c r="CQ44" s="677"/>
      <c r="CR44" s="678">
        <v>540044</v>
      </c>
      <c r="CS44" s="679"/>
      <c r="CT44" s="679"/>
      <c r="CU44" s="679"/>
      <c r="CV44" s="679"/>
      <c r="CW44" s="679"/>
      <c r="CX44" s="679"/>
      <c r="CY44" s="680"/>
      <c r="CZ44" s="681">
        <v>4.4000000000000004</v>
      </c>
      <c r="DA44" s="682"/>
      <c r="DB44" s="682"/>
      <c r="DC44" s="683"/>
      <c r="DD44" s="684">
        <v>53021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97181</v>
      </c>
      <c r="CS45" s="697"/>
      <c r="CT45" s="697"/>
      <c r="CU45" s="697"/>
      <c r="CV45" s="697"/>
      <c r="CW45" s="697"/>
      <c r="CX45" s="697"/>
      <c r="CY45" s="698"/>
      <c r="CZ45" s="681">
        <v>0.8</v>
      </c>
      <c r="DA45" s="699"/>
      <c r="DB45" s="699"/>
      <c r="DC45" s="700"/>
      <c r="DD45" s="684">
        <v>4372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428183</v>
      </c>
      <c r="CS46" s="679"/>
      <c r="CT46" s="679"/>
      <c r="CU46" s="679"/>
      <c r="CV46" s="679"/>
      <c r="CW46" s="679"/>
      <c r="CX46" s="679"/>
      <c r="CY46" s="680"/>
      <c r="CZ46" s="681">
        <v>3.5</v>
      </c>
      <c r="DA46" s="682"/>
      <c r="DB46" s="682"/>
      <c r="DC46" s="683"/>
      <c r="DD46" s="684">
        <v>33969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20693</v>
      </c>
      <c r="CS47" s="697"/>
      <c r="CT47" s="697"/>
      <c r="CU47" s="697"/>
      <c r="CV47" s="697"/>
      <c r="CW47" s="697"/>
      <c r="CX47" s="697"/>
      <c r="CY47" s="698"/>
      <c r="CZ47" s="681">
        <v>0.2</v>
      </c>
      <c r="DA47" s="699"/>
      <c r="DB47" s="699"/>
      <c r="DC47" s="700"/>
      <c r="DD47" s="684">
        <v>12070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232</v>
      </c>
      <c r="CS48" s="679"/>
      <c r="CT48" s="679"/>
      <c r="CU48" s="679"/>
      <c r="CV48" s="679"/>
      <c r="CW48" s="679"/>
      <c r="CX48" s="679"/>
      <c r="CY48" s="680"/>
      <c r="CZ48" s="681" t="s">
        <v>184</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12184275</v>
      </c>
      <c r="CS49" s="663"/>
      <c r="CT49" s="663"/>
      <c r="CU49" s="663"/>
      <c r="CV49" s="663"/>
      <c r="CW49" s="663"/>
      <c r="CX49" s="663"/>
      <c r="CY49" s="664"/>
      <c r="CZ49" s="665">
        <v>100</v>
      </c>
      <c r="DA49" s="666"/>
      <c r="DB49" s="666"/>
      <c r="DC49" s="667"/>
      <c r="DD49" s="668">
        <v>3101588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A35MjkHT1MkegvgQ/GvT74gyOuhK2StppEWWmntxel0ZPN+6CFrJvaxqNLSA2qkmkfl6irvaORXnSwrk26ABw==" saltValue="hSqa6riHoJ11bjeW3GDVN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D1" zoomScale="60" zoomScaleNormal="60" zoomScaleSheetLayoutView="70" workbookViewId="0">
      <selection activeCell="BW34" sqref="BW34:BX3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v>12465</v>
      </c>
      <c r="R7" s="1198"/>
      <c r="S7" s="1198"/>
      <c r="T7" s="1198"/>
      <c r="U7" s="1198"/>
      <c r="V7" s="1198">
        <v>12184</v>
      </c>
      <c r="W7" s="1198"/>
      <c r="X7" s="1198"/>
      <c r="Y7" s="1198"/>
      <c r="Z7" s="1198"/>
      <c r="AA7" s="1198">
        <v>281</v>
      </c>
      <c r="AB7" s="1198"/>
      <c r="AC7" s="1198"/>
      <c r="AD7" s="1198"/>
      <c r="AE7" s="1199"/>
      <c r="AF7" s="1200">
        <v>213</v>
      </c>
      <c r="AG7" s="1201"/>
      <c r="AH7" s="1201"/>
      <c r="AI7" s="1201"/>
      <c r="AJ7" s="1202"/>
      <c r="AK7" s="1184">
        <v>3790</v>
      </c>
      <c r="AL7" s="1185"/>
      <c r="AM7" s="1185"/>
      <c r="AN7" s="1185"/>
      <c r="AO7" s="1185"/>
      <c r="AP7" s="1185">
        <v>3174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595</v>
      </c>
      <c r="BT7" s="1189"/>
      <c r="BU7" s="1189"/>
      <c r="BV7" s="1189"/>
      <c r="BW7" s="1189"/>
      <c r="BX7" s="1189"/>
      <c r="BY7" s="1189"/>
      <c r="BZ7" s="1189"/>
      <c r="CA7" s="1189"/>
      <c r="CB7" s="1189"/>
      <c r="CC7" s="1189"/>
      <c r="CD7" s="1189"/>
      <c r="CE7" s="1189"/>
      <c r="CF7" s="1189"/>
      <c r="CG7" s="1190"/>
      <c r="CH7" s="1181">
        <v>1</v>
      </c>
      <c r="CI7" s="1182"/>
      <c r="CJ7" s="1182"/>
      <c r="CK7" s="1182"/>
      <c r="CL7" s="1183"/>
      <c r="CM7" s="1181">
        <v>11</v>
      </c>
      <c r="CN7" s="1182"/>
      <c r="CO7" s="1182"/>
      <c r="CP7" s="1182"/>
      <c r="CQ7" s="1183"/>
      <c r="CR7" s="1181">
        <v>2</v>
      </c>
      <c r="CS7" s="1182"/>
      <c r="CT7" s="1182"/>
      <c r="CU7" s="1182"/>
      <c r="CV7" s="1183"/>
      <c r="CW7" s="1181" t="s">
        <v>582</v>
      </c>
      <c r="CX7" s="1182"/>
      <c r="CY7" s="1182"/>
      <c r="CZ7" s="1182"/>
      <c r="DA7" s="1183"/>
      <c r="DB7" s="1181" t="s">
        <v>582</v>
      </c>
      <c r="DC7" s="1182"/>
      <c r="DD7" s="1182"/>
      <c r="DE7" s="1182"/>
      <c r="DF7" s="1183"/>
      <c r="DG7" s="1181" t="s">
        <v>582</v>
      </c>
      <c r="DH7" s="1182"/>
      <c r="DI7" s="1182"/>
      <c r="DJ7" s="1182"/>
      <c r="DK7" s="1183"/>
      <c r="DL7" s="1181" t="s">
        <v>582</v>
      </c>
      <c r="DM7" s="1182"/>
      <c r="DN7" s="1182"/>
      <c r="DO7" s="1182"/>
      <c r="DP7" s="1183"/>
      <c r="DQ7" s="1181" t="s">
        <v>582</v>
      </c>
      <c r="DR7" s="1182"/>
      <c r="DS7" s="1182"/>
      <c r="DT7" s="1182"/>
      <c r="DU7" s="1183"/>
      <c r="DV7" s="1208"/>
      <c r="DW7" s="1209"/>
      <c r="DX7" s="1209"/>
      <c r="DY7" s="1209"/>
      <c r="DZ7" s="1210"/>
      <c r="EA7" s="255"/>
    </row>
    <row r="8" spans="1:131" s="256" customFormat="1" ht="26.25" customHeight="1" x14ac:dyDescent="0.15">
      <c r="A8" s="262">
        <v>2</v>
      </c>
      <c r="B8" s="1130" t="s">
        <v>393</v>
      </c>
      <c r="C8" s="1131"/>
      <c r="D8" s="1131"/>
      <c r="E8" s="1131"/>
      <c r="F8" s="1131"/>
      <c r="G8" s="1131"/>
      <c r="H8" s="1131"/>
      <c r="I8" s="1131"/>
      <c r="J8" s="1131"/>
      <c r="K8" s="1131"/>
      <c r="L8" s="1131"/>
      <c r="M8" s="1131"/>
      <c r="N8" s="1131"/>
      <c r="O8" s="1131"/>
      <c r="P8" s="1132"/>
      <c r="Q8" s="1136">
        <v>2</v>
      </c>
      <c r="R8" s="1137"/>
      <c r="S8" s="1137"/>
      <c r="T8" s="1137"/>
      <c r="U8" s="1137"/>
      <c r="V8" s="1137" t="s">
        <v>582</v>
      </c>
      <c r="W8" s="1137"/>
      <c r="X8" s="1137"/>
      <c r="Y8" s="1137"/>
      <c r="Z8" s="1137"/>
      <c r="AA8" s="1137">
        <v>2</v>
      </c>
      <c r="AB8" s="1137"/>
      <c r="AC8" s="1137"/>
      <c r="AD8" s="1137"/>
      <c r="AE8" s="1138"/>
      <c r="AF8" s="1112">
        <v>2</v>
      </c>
      <c r="AG8" s="1113"/>
      <c r="AH8" s="1113"/>
      <c r="AI8" s="1113"/>
      <c r="AJ8" s="1114"/>
      <c r="AK8" s="1179" t="s">
        <v>582</v>
      </c>
      <c r="AL8" s="1180"/>
      <c r="AM8" s="1180"/>
      <c r="AN8" s="1180"/>
      <c r="AO8" s="1180"/>
      <c r="AP8" s="1180" t="s">
        <v>582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395</v>
      </c>
      <c r="B23" s="1037" t="s">
        <v>396</v>
      </c>
      <c r="C23" s="1038"/>
      <c r="D23" s="1038"/>
      <c r="E23" s="1038"/>
      <c r="F23" s="1038"/>
      <c r="G23" s="1038"/>
      <c r="H23" s="1038"/>
      <c r="I23" s="1038"/>
      <c r="J23" s="1038"/>
      <c r="K23" s="1038"/>
      <c r="L23" s="1038"/>
      <c r="M23" s="1038"/>
      <c r="N23" s="1038"/>
      <c r="O23" s="1038"/>
      <c r="P23" s="1039"/>
      <c r="Q23" s="1161">
        <v>12467</v>
      </c>
      <c r="R23" s="1162"/>
      <c r="S23" s="1162"/>
      <c r="T23" s="1162"/>
      <c r="U23" s="1162"/>
      <c r="V23" s="1162">
        <v>12184</v>
      </c>
      <c r="W23" s="1162"/>
      <c r="X23" s="1162"/>
      <c r="Y23" s="1162"/>
      <c r="Z23" s="1162"/>
      <c r="AA23" s="1162">
        <v>283</v>
      </c>
      <c r="AB23" s="1162"/>
      <c r="AC23" s="1162"/>
      <c r="AD23" s="1162"/>
      <c r="AE23" s="1163"/>
      <c r="AF23" s="1164">
        <v>215</v>
      </c>
      <c r="AG23" s="1162"/>
      <c r="AH23" s="1162"/>
      <c r="AI23" s="1162"/>
      <c r="AJ23" s="1165"/>
      <c r="AK23" s="1166"/>
      <c r="AL23" s="1167"/>
      <c r="AM23" s="1167"/>
      <c r="AN23" s="1167"/>
      <c r="AO23" s="1167"/>
      <c r="AP23" s="1162">
        <v>3174</v>
      </c>
      <c r="AQ23" s="1162"/>
      <c r="AR23" s="1162"/>
      <c r="AS23" s="1162"/>
      <c r="AT23" s="1162"/>
      <c r="AU23" s="1168"/>
      <c r="AV23" s="1168"/>
      <c r="AW23" s="1168"/>
      <c r="AX23" s="1168"/>
      <c r="AY23" s="1169"/>
      <c r="AZ23" s="1158" t="s">
        <v>397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408</v>
      </c>
      <c r="C28" s="1144"/>
      <c r="D28" s="1144"/>
      <c r="E28" s="1144"/>
      <c r="F28" s="1144"/>
      <c r="G28" s="1144"/>
      <c r="H28" s="1144"/>
      <c r="I28" s="1144"/>
      <c r="J28" s="1144"/>
      <c r="K28" s="1144"/>
      <c r="L28" s="1144"/>
      <c r="M28" s="1144"/>
      <c r="N28" s="1144"/>
      <c r="O28" s="1144"/>
      <c r="P28" s="1145"/>
      <c r="Q28" s="1146">
        <v>1066</v>
      </c>
      <c r="R28" s="1147"/>
      <c r="S28" s="1147"/>
      <c r="T28" s="1147"/>
      <c r="U28" s="1147"/>
      <c r="V28" s="1147">
        <v>943</v>
      </c>
      <c r="W28" s="1147"/>
      <c r="X28" s="1147"/>
      <c r="Y28" s="1147"/>
      <c r="Z28" s="1147"/>
      <c r="AA28" s="1147">
        <v>123</v>
      </c>
      <c r="AB28" s="1147"/>
      <c r="AC28" s="1147"/>
      <c r="AD28" s="1147"/>
      <c r="AE28" s="1148"/>
      <c r="AF28" s="1149">
        <v>123</v>
      </c>
      <c r="AG28" s="1147"/>
      <c r="AH28" s="1147"/>
      <c r="AI28" s="1147"/>
      <c r="AJ28" s="1150"/>
      <c r="AK28" s="1151">
        <v>65</v>
      </c>
      <c r="AL28" s="1139"/>
      <c r="AM28" s="1139"/>
      <c r="AN28" s="1139"/>
      <c r="AO28" s="1139"/>
      <c r="AP28" s="1139" t="s">
        <v>582</v>
      </c>
      <c r="AQ28" s="1139"/>
      <c r="AR28" s="1139"/>
      <c r="AS28" s="1139"/>
      <c r="AT28" s="1139"/>
      <c r="AU28" s="1139" t="s">
        <v>582</v>
      </c>
      <c r="AV28" s="1139"/>
      <c r="AW28" s="1139"/>
      <c r="AX28" s="1139"/>
      <c r="AY28" s="1139"/>
      <c r="AZ28" s="1140" t="s">
        <v>582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409</v>
      </c>
      <c r="C29" s="1131"/>
      <c r="D29" s="1131"/>
      <c r="E29" s="1131"/>
      <c r="F29" s="1131"/>
      <c r="G29" s="1131"/>
      <c r="H29" s="1131"/>
      <c r="I29" s="1131"/>
      <c r="J29" s="1131"/>
      <c r="K29" s="1131"/>
      <c r="L29" s="1131"/>
      <c r="M29" s="1131"/>
      <c r="N29" s="1131"/>
      <c r="O29" s="1131"/>
      <c r="P29" s="1132"/>
      <c r="Q29" s="1136">
        <v>110</v>
      </c>
      <c r="R29" s="1137"/>
      <c r="S29" s="1137"/>
      <c r="T29" s="1137"/>
      <c r="U29" s="1137"/>
      <c r="V29" s="1137">
        <v>109</v>
      </c>
      <c r="W29" s="1137"/>
      <c r="X29" s="1137"/>
      <c r="Y29" s="1137"/>
      <c r="Z29" s="1137"/>
      <c r="AA29" s="1137">
        <v>1</v>
      </c>
      <c r="AB29" s="1137"/>
      <c r="AC29" s="1137"/>
      <c r="AD29" s="1137"/>
      <c r="AE29" s="1138"/>
      <c r="AF29" s="1112">
        <v>1</v>
      </c>
      <c r="AG29" s="1113"/>
      <c r="AH29" s="1113"/>
      <c r="AI29" s="1113"/>
      <c r="AJ29" s="1114"/>
      <c r="AK29" s="1073">
        <v>23</v>
      </c>
      <c r="AL29" s="1064"/>
      <c r="AM29" s="1064"/>
      <c r="AN29" s="1064"/>
      <c r="AO29" s="1064"/>
      <c r="AP29" s="1064" t="s">
        <v>582</v>
      </c>
      <c r="AQ29" s="1064"/>
      <c r="AR29" s="1064"/>
      <c r="AS29" s="1064"/>
      <c r="AT29" s="1064"/>
      <c r="AU29" s="1064" t="s">
        <v>582</v>
      </c>
      <c r="AV29" s="1064"/>
      <c r="AW29" s="1064"/>
      <c r="AX29" s="1064"/>
      <c r="AY29" s="1064"/>
      <c r="AZ29" s="1135" t="s">
        <v>582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410</v>
      </c>
      <c r="C30" s="1131"/>
      <c r="D30" s="1131"/>
      <c r="E30" s="1131"/>
      <c r="F30" s="1131"/>
      <c r="G30" s="1131"/>
      <c r="H30" s="1131"/>
      <c r="I30" s="1131"/>
      <c r="J30" s="1131"/>
      <c r="K30" s="1131"/>
      <c r="L30" s="1131"/>
      <c r="M30" s="1131"/>
      <c r="N30" s="1131"/>
      <c r="O30" s="1131"/>
      <c r="P30" s="1132"/>
      <c r="Q30" s="1136">
        <v>578</v>
      </c>
      <c r="R30" s="1137"/>
      <c r="S30" s="1137"/>
      <c r="T30" s="1137"/>
      <c r="U30" s="1137"/>
      <c r="V30" s="1137">
        <v>569</v>
      </c>
      <c r="W30" s="1137"/>
      <c r="X30" s="1137"/>
      <c r="Y30" s="1137"/>
      <c r="Z30" s="1137"/>
      <c r="AA30" s="1137">
        <v>9</v>
      </c>
      <c r="AB30" s="1137"/>
      <c r="AC30" s="1137"/>
      <c r="AD30" s="1137"/>
      <c r="AE30" s="1138"/>
      <c r="AF30" s="1112">
        <v>9</v>
      </c>
      <c r="AG30" s="1113"/>
      <c r="AH30" s="1113"/>
      <c r="AI30" s="1113"/>
      <c r="AJ30" s="1114"/>
      <c r="AK30" s="1073">
        <v>264</v>
      </c>
      <c r="AL30" s="1064"/>
      <c r="AM30" s="1064"/>
      <c r="AN30" s="1064"/>
      <c r="AO30" s="1064"/>
      <c r="AP30" s="1064">
        <v>3607</v>
      </c>
      <c r="AQ30" s="1064"/>
      <c r="AR30" s="1064"/>
      <c r="AS30" s="1064"/>
      <c r="AT30" s="1064"/>
      <c r="AU30" s="1064">
        <v>2655</v>
      </c>
      <c r="AV30" s="1064"/>
      <c r="AW30" s="1064"/>
      <c r="AX30" s="1064"/>
      <c r="AY30" s="1064"/>
      <c r="AZ30" s="1135" t="s">
        <v>596</v>
      </c>
      <c r="BA30" s="1135"/>
      <c r="BB30" s="1135"/>
      <c r="BC30" s="1135"/>
      <c r="BD30" s="1135"/>
      <c r="BE30" s="1125" t="s">
        <v>411</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395</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133</v>
      </c>
      <c r="AG63" s="1052"/>
      <c r="AH63" s="1052"/>
      <c r="AI63" s="1052"/>
      <c r="AJ63" s="1123"/>
      <c r="AK63" s="1124"/>
      <c r="AL63" s="1056"/>
      <c r="AM63" s="1056"/>
      <c r="AN63" s="1056"/>
      <c r="AO63" s="1056"/>
      <c r="AP63" s="1052">
        <v>3607</v>
      </c>
      <c r="AQ63" s="1052"/>
      <c r="AR63" s="1052"/>
      <c r="AS63" s="1052"/>
      <c r="AT63" s="1052"/>
      <c r="AU63" s="1052">
        <v>2655</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420</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581</v>
      </c>
      <c r="C68" s="1079"/>
      <c r="D68" s="1079"/>
      <c r="E68" s="1079"/>
      <c r="F68" s="1079"/>
      <c r="G68" s="1079"/>
      <c r="H68" s="1079"/>
      <c r="I68" s="1079"/>
      <c r="J68" s="1079"/>
      <c r="K68" s="1079"/>
      <c r="L68" s="1079"/>
      <c r="M68" s="1079"/>
      <c r="N68" s="1079"/>
      <c r="O68" s="1079"/>
      <c r="P68" s="1080"/>
      <c r="Q68" s="1081">
        <v>1575</v>
      </c>
      <c r="R68" s="1075"/>
      <c r="S68" s="1075"/>
      <c r="T68" s="1075"/>
      <c r="U68" s="1075"/>
      <c r="V68" s="1075">
        <v>1555</v>
      </c>
      <c r="W68" s="1075"/>
      <c r="X68" s="1075"/>
      <c r="Y68" s="1075"/>
      <c r="Z68" s="1075"/>
      <c r="AA68" s="1075">
        <v>20</v>
      </c>
      <c r="AB68" s="1075"/>
      <c r="AC68" s="1075"/>
      <c r="AD68" s="1075"/>
      <c r="AE68" s="1075"/>
      <c r="AF68" s="1075">
        <v>20</v>
      </c>
      <c r="AG68" s="1075"/>
      <c r="AH68" s="1075"/>
      <c r="AI68" s="1075"/>
      <c r="AJ68" s="1075"/>
      <c r="AK68" s="1075">
        <v>87</v>
      </c>
      <c r="AL68" s="1075"/>
      <c r="AM68" s="1075"/>
      <c r="AN68" s="1075"/>
      <c r="AO68" s="1075"/>
      <c r="AP68" s="1075">
        <v>378</v>
      </c>
      <c r="AQ68" s="1075"/>
      <c r="AR68" s="1075"/>
      <c r="AS68" s="1075"/>
      <c r="AT68" s="1075"/>
      <c r="AU68" s="1075" t="s">
        <v>582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583</v>
      </c>
      <c r="C69" s="1068"/>
      <c r="D69" s="1068"/>
      <c r="E69" s="1068"/>
      <c r="F69" s="1068"/>
      <c r="G69" s="1068"/>
      <c r="H69" s="1068"/>
      <c r="I69" s="1068"/>
      <c r="J69" s="1068"/>
      <c r="K69" s="1068"/>
      <c r="L69" s="1068"/>
      <c r="M69" s="1068"/>
      <c r="N69" s="1068"/>
      <c r="O69" s="1068"/>
      <c r="P69" s="1069"/>
      <c r="Q69" s="1070">
        <v>51</v>
      </c>
      <c r="R69" s="1064"/>
      <c r="S69" s="1064"/>
      <c r="T69" s="1064"/>
      <c r="U69" s="1064"/>
      <c r="V69" s="1064">
        <v>51</v>
      </c>
      <c r="W69" s="1064"/>
      <c r="X69" s="1064"/>
      <c r="Y69" s="1064"/>
      <c r="Z69" s="1064"/>
      <c r="AA69" s="1064">
        <v>0</v>
      </c>
      <c r="AB69" s="1064"/>
      <c r="AC69" s="1064"/>
      <c r="AD69" s="1064"/>
      <c r="AE69" s="1064"/>
      <c r="AF69" s="1064">
        <v>154</v>
      </c>
      <c r="AG69" s="1064"/>
      <c r="AH69" s="1064"/>
      <c r="AI69" s="1064"/>
      <c r="AJ69" s="1064"/>
      <c r="AK69" s="1064">
        <v>0</v>
      </c>
      <c r="AL69" s="1064"/>
      <c r="AM69" s="1064"/>
      <c r="AN69" s="1064"/>
      <c r="AO69" s="1064"/>
      <c r="AP69" s="1064" t="s">
        <v>582</v>
      </c>
      <c r="AQ69" s="1064"/>
      <c r="AR69" s="1064"/>
      <c r="AS69" s="1064"/>
      <c r="AT69" s="1064"/>
      <c r="AU69" s="1064" t="s">
        <v>582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584</v>
      </c>
      <c r="C70" s="1068"/>
      <c r="D70" s="1068"/>
      <c r="E70" s="1068"/>
      <c r="F70" s="1068"/>
      <c r="G70" s="1068"/>
      <c r="H70" s="1068"/>
      <c r="I70" s="1068"/>
      <c r="J70" s="1068"/>
      <c r="K70" s="1068"/>
      <c r="L70" s="1068"/>
      <c r="M70" s="1068"/>
      <c r="N70" s="1068"/>
      <c r="O70" s="1068"/>
      <c r="P70" s="1069"/>
      <c r="Q70" s="1070">
        <v>55</v>
      </c>
      <c r="R70" s="1064"/>
      <c r="S70" s="1064"/>
      <c r="T70" s="1064"/>
      <c r="U70" s="1064"/>
      <c r="V70" s="1064">
        <v>47</v>
      </c>
      <c r="W70" s="1064"/>
      <c r="X70" s="1064"/>
      <c r="Y70" s="1064"/>
      <c r="Z70" s="1064"/>
      <c r="AA70" s="1064">
        <v>8</v>
      </c>
      <c r="AB70" s="1064"/>
      <c r="AC70" s="1064"/>
      <c r="AD70" s="1064"/>
      <c r="AE70" s="1064"/>
      <c r="AF70" s="1064">
        <v>8</v>
      </c>
      <c r="AG70" s="1064"/>
      <c r="AH70" s="1064"/>
      <c r="AI70" s="1064"/>
      <c r="AJ70" s="1064"/>
      <c r="AK70" s="1064">
        <v>0</v>
      </c>
      <c r="AL70" s="1064"/>
      <c r="AM70" s="1064"/>
      <c r="AN70" s="1064"/>
      <c r="AO70" s="1064"/>
      <c r="AP70" s="1064" t="s">
        <v>582</v>
      </c>
      <c r="AQ70" s="1064"/>
      <c r="AR70" s="1064"/>
      <c r="AS70" s="1064"/>
      <c r="AT70" s="1064"/>
      <c r="AU70" s="1064" t="s">
        <v>582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585</v>
      </c>
      <c r="C71" s="1068"/>
      <c r="D71" s="1068"/>
      <c r="E71" s="1068"/>
      <c r="F71" s="1068"/>
      <c r="G71" s="1068"/>
      <c r="H71" s="1068"/>
      <c r="I71" s="1068"/>
      <c r="J71" s="1068"/>
      <c r="K71" s="1068"/>
      <c r="L71" s="1068"/>
      <c r="M71" s="1068"/>
      <c r="N71" s="1068"/>
      <c r="O71" s="1068"/>
      <c r="P71" s="1069"/>
      <c r="Q71" s="1070">
        <v>454</v>
      </c>
      <c r="R71" s="1064"/>
      <c r="S71" s="1064"/>
      <c r="T71" s="1064"/>
      <c r="U71" s="1064"/>
      <c r="V71" s="1064">
        <v>431</v>
      </c>
      <c r="W71" s="1064"/>
      <c r="X71" s="1064"/>
      <c r="Y71" s="1064"/>
      <c r="Z71" s="1064"/>
      <c r="AA71" s="1064">
        <v>24</v>
      </c>
      <c r="AB71" s="1064"/>
      <c r="AC71" s="1064"/>
      <c r="AD71" s="1064"/>
      <c r="AE71" s="1064"/>
      <c r="AF71" s="1064">
        <v>24</v>
      </c>
      <c r="AG71" s="1064"/>
      <c r="AH71" s="1064"/>
      <c r="AI71" s="1064"/>
      <c r="AJ71" s="1064"/>
      <c r="AK71" s="1064">
        <v>18</v>
      </c>
      <c r="AL71" s="1064"/>
      <c r="AM71" s="1064"/>
      <c r="AN71" s="1064"/>
      <c r="AO71" s="1064"/>
      <c r="AP71" s="1064" t="s">
        <v>582</v>
      </c>
      <c r="AQ71" s="1064"/>
      <c r="AR71" s="1064"/>
      <c r="AS71" s="1064"/>
      <c r="AT71" s="1064"/>
      <c r="AU71" s="1064" t="s">
        <v>582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586</v>
      </c>
      <c r="C72" s="1068"/>
      <c r="D72" s="1068"/>
      <c r="E72" s="1068"/>
      <c r="F72" s="1068"/>
      <c r="G72" s="1068"/>
      <c r="H72" s="1068"/>
      <c r="I72" s="1068"/>
      <c r="J72" s="1068"/>
      <c r="K72" s="1068"/>
      <c r="L72" s="1068"/>
      <c r="M72" s="1068"/>
      <c r="N72" s="1068"/>
      <c r="O72" s="1068"/>
      <c r="P72" s="1069"/>
      <c r="Q72" s="1070">
        <v>1434</v>
      </c>
      <c r="R72" s="1064"/>
      <c r="S72" s="1064"/>
      <c r="T72" s="1064"/>
      <c r="U72" s="1064"/>
      <c r="V72" s="1064">
        <v>1397</v>
      </c>
      <c r="W72" s="1064"/>
      <c r="X72" s="1064"/>
      <c r="Y72" s="1064"/>
      <c r="Z72" s="1064"/>
      <c r="AA72" s="1064">
        <v>37</v>
      </c>
      <c r="AB72" s="1064"/>
      <c r="AC72" s="1064"/>
      <c r="AD72" s="1064"/>
      <c r="AE72" s="1064"/>
      <c r="AF72" s="1064">
        <v>37</v>
      </c>
      <c r="AG72" s="1064"/>
      <c r="AH72" s="1064"/>
      <c r="AI72" s="1064"/>
      <c r="AJ72" s="1064"/>
      <c r="AK72" s="1064">
        <v>0</v>
      </c>
      <c r="AL72" s="1064"/>
      <c r="AM72" s="1064"/>
      <c r="AN72" s="1064"/>
      <c r="AO72" s="1064"/>
      <c r="AP72" s="1064" t="s">
        <v>582</v>
      </c>
      <c r="AQ72" s="1064"/>
      <c r="AR72" s="1064"/>
      <c r="AS72" s="1064"/>
      <c r="AT72" s="1064"/>
      <c r="AU72" s="1064" t="s">
        <v>582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587</v>
      </c>
      <c r="C73" s="1068"/>
      <c r="D73" s="1068"/>
      <c r="E73" s="1068"/>
      <c r="F73" s="1068"/>
      <c r="G73" s="1068"/>
      <c r="H73" s="1068"/>
      <c r="I73" s="1068"/>
      <c r="J73" s="1068"/>
      <c r="K73" s="1068"/>
      <c r="L73" s="1068"/>
      <c r="M73" s="1068"/>
      <c r="N73" s="1068"/>
      <c r="O73" s="1068"/>
      <c r="P73" s="1069"/>
      <c r="Q73" s="1070">
        <v>509</v>
      </c>
      <c r="R73" s="1064"/>
      <c r="S73" s="1064"/>
      <c r="T73" s="1064"/>
      <c r="U73" s="1064"/>
      <c r="V73" s="1064">
        <v>503</v>
      </c>
      <c r="W73" s="1064"/>
      <c r="X73" s="1064"/>
      <c r="Y73" s="1064"/>
      <c r="Z73" s="1064"/>
      <c r="AA73" s="1064">
        <v>6</v>
      </c>
      <c r="AB73" s="1064"/>
      <c r="AC73" s="1064"/>
      <c r="AD73" s="1064"/>
      <c r="AE73" s="1064"/>
      <c r="AF73" s="1064">
        <v>6</v>
      </c>
      <c r="AG73" s="1064"/>
      <c r="AH73" s="1064"/>
      <c r="AI73" s="1064"/>
      <c r="AJ73" s="1064"/>
      <c r="AK73" s="1064">
        <v>41</v>
      </c>
      <c r="AL73" s="1064"/>
      <c r="AM73" s="1064"/>
      <c r="AN73" s="1064"/>
      <c r="AO73" s="1064"/>
      <c r="AP73" s="1064" t="s">
        <v>582</v>
      </c>
      <c r="AQ73" s="1064"/>
      <c r="AR73" s="1064"/>
      <c r="AS73" s="1064"/>
      <c r="AT73" s="1064"/>
      <c r="AU73" s="1064" t="s">
        <v>582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588</v>
      </c>
      <c r="C74" s="1068"/>
      <c r="D74" s="1068"/>
      <c r="E74" s="1068"/>
      <c r="F74" s="1068"/>
      <c r="G74" s="1068"/>
      <c r="H74" s="1068"/>
      <c r="I74" s="1068"/>
      <c r="J74" s="1068"/>
      <c r="K74" s="1068"/>
      <c r="L74" s="1068"/>
      <c r="M74" s="1068"/>
      <c r="N74" s="1068"/>
      <c r="O74" s="1068"/>
      <c r="P74" s="1069"/>
      <c r="Q74" s="1070">
        <v>3389</v>
      </c>
      <c r="R74" s="1064"/>
      <c r="S74" s="1064"/>
      <c r="T74" s="1064"/>
      <c r="U74" s="1064"/>
      <c r="V74" s="1064">
        <v>2966</v>
      </c>
      <c r="W74" s="1064"/>
      <c r="X74" s="1064"/>
      <c r="Y74" s="1064"/>
      <c r="Z74" s="1064"/>
      <c r="AA74" s="1064">
        <v>422</v>
      </c>
      <c r="AB74" s="1064"/>
      <c r="AC74" s="1064"/>
      <c r="AD74" s="1064"/>
      <c r="AE74" s="1064"/>
      <c r="AF74" s="1064">
        <v>422</v>
      </c>
      <c r="AG74" s="1064"/>
      <c r="AH74" s="1064"/>
      <c r="AI74" s="1064"/>
      <c r="AJ74" s="1064"/>
      <c r="AK74" s="1064">
        <v>10</v>
      </c>
      <c r="AL74" s="1064"/>
      <c r="AM74" s="1064"/>
      <c r="AN74" s="1064"/>
      <c r="AO74" s="1064"/>
      <c r="AP74" s="1064" t="s">
        <v>582</v>
      </c>
      <c r="AQ74" s="1064"/>
      <c r="AR74" s="1064"/>
      <c r="AS74" s="1064"/>
      <c r="AT74" s="1064"/>
      <c r="AU74" s="1064" t="s">
        <v>582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589</v>
      </c>
      <c r="C75" s="1068"/>
      <c r="D75" s="1068"/>
      <c r="E75" s="1068"/>
      <c r="F75" s="1068"/>
      <c r="G75" s="1068"/>
      <c r="H75" s="1068"/>
      <c r="I75" s="1068"/>
      <c r="J75" s="1068"/>
      <c r="K75" s="1068"/>
      <c r="L75" s="1068"/>
      <c r="M75" s="1068"/>
      <c r="N75" s="1068"/>
      <c r="O75" s="1068"/>
      <c r="P75" s="1069"/>
      <c r="Q75" s="1071">
        <v>198</v>
      </c>
      <c r="R75" s="1072"/>
      <c r="S75" s="1072"/>
      <c r="T75" s="1072"/>
      <c r="U75" s="1073"/>
      <c r="V75" s="1074">
        <v>194</v>
      </c>
      <c r="W75" s="1072"/>
      <c r="X75" s="1072"/>
      <c r="Y75" s="1072"/>
      <c r="Z75" s="1073"/>
      <c r="AA75" s="1074">
        <v>4</v>
      </c>
      <c r="AB75" s="1072"/>
      <c r="AC75" s="1072"/>
      <c r="AD75" s="1072"/>
      <c r="AE75" s="1073"/>
      <c r="AF75" s="1074">
        <v>4</v>
      </c>
      <c r="AG75" s="1072"/>
      <c r="AH75" s="1072"/>
      <c r="AI75" s="1072"/>
      <c r="AJ75" s="1073"/>
      <c r="AK75" s="1074">
        <v>0</v>
      </c>
      <c r="AL75" s="1072"/>
      <c r="AM75" s="1072"/>
      <c r="AN75" s="1072"/>
      <c r="AO75" s="1073"/>
      <c r="AP75" s="1074" t="s">
        <v>582</v>
      </c>
      <c r="AQ75" s="1072"/>
      <c r="AR75" s="1072"/>
      <c r="AS75" s="1072"/>
      <c r="AT75" s="1073"/>
      <c r="AU75" s="1074" t="s">
        <v>582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590</v>
      </c>
      <c r="C76" s="1068"/>
      <c r="D76" s="1068"/>
      <c r="E76" s="1068"/>
      <c r="F76" s="1068"/>
      <c r="G76" s="1068"/>
      <c r="H76" s="1068"/>
      <c r="I76" s="1068"/>
      <c r="J76" s="1068"/>
      <c r="K76" s="1068"/>
      <c r="L76" s="1068"/>
      <c r="M76" s="1068"/>
      <c r="N76" s="1068"/>
      <c r="O76" s="1068"/>
      <c r="P76" s="1069"/>
      <c r="Q76" s="1071">
        <v>9957</v>
      </c>
      <c r="R76" s="1072"/>
      <c r="S76" s="1072"/>
      <c r="T76" s="1072"/>
      <c r="U76" s="1073"/>
      <c r="V76" s="1074">
        <v>9572</v>
      </c>
      <c r="W76" s="1072"/>
      <c r="X76" s="1072"/>
      <c r="Y76" s="1072"/>
      <c r="Z76" s="1073"/>
      <c r="AA76" s="1074">
        <v>385</v>
      </c>
      <c r="AB76" s="1072"/>
      <c r="AC76" s="1072"/>
      <c r="AD76" s="1072"/>
      <c r="AE76" s="1073"/>
      <c r="AF76" s="1074">
        <v>385</v>
      </c>
      <c r="AG76" s="1072"/>
      <c r="AH76" s="1072"/>
      <c r="AI76" s="1072"/>
      <c r="AJ76" s="1073"/>
      <c r="AK76" s="1074">
        <v>1470</v>
      </c>
      <c r="AL76" s="1072"/>
      <c r="AM76" s="1072"/>
      <c r="AN76" s="1072"/>
      <c r="AO76" s="1073"/>
      <c r="AP76" s="1074" t="s">
        <v>582</v>
      </c>
      <c r="AQ76" s="1072"/>
      <c r="AR76" s="1072"/>
      <c r="AS76" s="1072"/>
      <c r="AT76" s="1073"/>
      <c r="AU76" s="1074" t="s">
        <v>582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591</v>
      </c>
      <c r="C77" s="1068"/>
      <c r="D77" s="1068"/>
      <c r="E77" s="1068"/>
      <c r="F77" s="1068"/>
      <c r="G77" s="1068"/>
      <c r="H77" s="1068"/>
      <c r="I77" s="1068"/>
      <c r="J77" s="1068"/>
      <c r="K77" s="1068"/>
      <c r="L77" s="1068"/>
      <c r="M77" s="1068"/>
      <c r="N77" s="1068"/>
      <c r="O77" s="1068"/>
      <c r="P77" s="1069"/>
      <c r="Q77" s="1071">
        <v>131177</v>
      </c>
      <c r="R77" s="1072"/>
      <c r="S77" s="1072"/>
      <c r="T77" s="1072"/>
      <c r="U77" s="1073"/>
      <c r="V77" s="1074">
        <v>128584</v>
      </c>
      <c r="W77" s="1072"/>
      <c r="X77" s="1072"/>
      <c r="Y77" s="1072"/>
      <c r="Z77" s="1073"/>
      <c r="AA77" s="1074">
        <v>2593</v>
      </c>
      <c r="AB77" s="1072"/>
      <c r="AC77" s="1072"/>
      <c r="AD77" s="1072"/>
      <c r="AE77" s="1073"/>
      <c r="AF77" s="1074">
        <v>2593</v>
      </c>
      <c r="AG77" s="1072"/>
      <c r="AH77" s="1072"/>
      <c r="AI77" s="1072"/>
      <c r="AJ77" s="1073"/>
      <c r="AK77" s="1074">
        <v>1324</v>
      </c>
      <c r="AL77" s="1072"/>
      <c r="AM77" s="1072"/>
      <c r="AN77" s="1072"/>
      <c r="AO77" s="1073"/>
      <c r="AP77" s="1074" t="s">
        <v>582</v>
      </c>
      <c r="AQ77" s="1072"/>
      <c r="AR77" s="1072"/>
      <c r="AS77" s="1072"/>
      <c r="AT77" s="1073"/>
      <c r="AU77" s="1074" t="s">
        <v>582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592</v>
      </c>
      <c r="C78" s="1068"/>
      <c r="D78" s="1068"/>
      <c r="E78" s="1068"/>
      <c r="F78" s="1068"/>
      <c r="G78" s="1068"/>
      <c r="H78" s="1068"/>
      <c r="I78" s="1068"/>
      <c r="J78" s="1068"/>
      <c r="K78" s="1068"/>
      <c r="L78" s="1068"/>
      <c r="M78" s="1068"/>
      <c r="N78" s="1068"/>
      <c r="O78" s="1068"/>
      <c r="P78" s="1069"/>
      <c r="Q78" s="1070">
        <v>28</v>
      </c>
      <c r="R78" s="1064"/>
      <c r="S78" s="1064"/>
      <c r="T78" s="1064"/>
      <c r="U78" s="1064"/>
      <c r="V78" s="1064">
        <v>22</v>
      </c>
      <c r="W78" s="1064"/>
      <c r="X78" s="1064"/>
      <c r="Y78" s="1064"/>
      <c r="Z78" s="1064"/>
      <c r="AA78" s="1064">
        <v>6</v>
      </c>
      <c r="AB78" s="1064"/>
      <c r="AC78" s="1064"/>
      <c r="AD78" s="1064"/>
      <c r="AE78" s="1064"/>
      <c r="AF78" s="1064">
        <v>6</v>
      </c>
      <c r="AG78" s="1064"/>
      <c r="AH78" s="1064"/>
      <c r="AI78" s="1064"/>
      <c r="AJ78" s="1064"/>
      <c r="AK78" s="1064">
        <v>0</v>
      </c>
      <c r="AL78" s="1064"/>
      <c r="AM78" s="1064"/>
      <c r="AN78" s="1064"/>
      <c r="AO78" s="1064"/>
      <c r="AP78" s="1064" t="s">
        <v>582</v>
      </c>
      <c r="AQ78" s="1064"/>
      <c r="AR78" s="1064"/>
      <c r="AS78" s="1064"/>
      <c r="AT78" s="1064"/>
      <c r="AU78" s="1064" t="s">
        <v>582</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593</v>
      </c>
      <c r="C79" s="1068"/>
      <c r="D79" s="1068"/>
      <c r="E79" s="1068"/>
      <c r="F79" s="1068"/>
      <c r="G79" s="1068"/>
      <c r="H79" s="1068"/>
      <c r="I79" s="1068"/>
      <c r="J79" s="1068"/>
      <c r="K79" s="1068"/>
      <c r="L79" s="1068"/>
      <c r="M79" s="1068"/>
      <c r="N79" s="1068"/>
      <c r="O79" s="1068"/>
      <c r="P79" s="1069"/>
      <c r="Q79" s="1070">
        <v>2432</v>
      </c>
      <c r="R79" s="1064"/>
      <c r="S79" s="1064"/>
      <c r="T79" s="1064"/>
      <c r="U79" s="1064"/>
      <c r="V79" s="1064">
        <v>2451</v>
      </c>
      <c r="W79" s="1064"/>
      <c r="X79" s="1064"/>
      <c r="Y79" s="1064"/>
      <c r="Z79" s="1064"/>
      <c r="AA79" s="1064">
        <v>-19</v>
      </c>
      <c r="AB79" s="1064"/>
      <c r="AC79" s="1064"/>
      <c r="AD79" s="1064"/>
      <c r="AE79" s="1064"/>
      <c r="AF79" s="1064">
        <v>2621</v>
      </c>
      <c r="AG79" s="1064"/>
      <c r="AH79" s="1064"/>
      <c r="AI79" s="1064"/>
      <c r="AJ79" s="1064"/>
      <c r="AK79" s="1064">
        <v>34</v>
      </c>
      <c r="AL79" s="1064"/>
      <c r="AM79" s="1064"/>
      <c r="AN79" s="1064"/>
      <c r="AO79" s="1064"/>
      <c r="AP79" s="1064">
        <v>1204</v>
      </c>
      <c r="AQ79" s="1064"/>
      <c r="AR79" s="1064"/>
      <c r="AS79" s="1064"/>
      <c r="AT79" s="1064"/>
      <c r="AU79" s="1064" t="s">
        <v>582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594</v>
      </c>
      <c r="C80" s="1068"/>
      <c r="D80" s="1068"/>
      <c r="E80" s="1068"/>
      <c r="F80" s="1068"/>
      <c r="G80" s="1068"/>
      <c r="H80" s="1068"/>
      <c r="I80" s="1068"/>
      <c r="J80" s="1068"/>
      <c r="K80" s="1068"/>
      <c r="L80" s="1068"/>
      <c r="M80" s="1068"/>
      <c r="N80" s="1068"/>
      <c r="O80" s="1068"/>
      <c r="P80" s="1069"/>
      <c r="Q80" s="1070">
        <v>2388</v>
      </c>
      <c r="R80" s="1064"/>
      <c r="S80" s="1064"/>
      <c r="T80" s="1064"/>
      <c r="U80" s="1064"/>
      <c r="V80" s="1064">
        <v>2182</v>
      </c>
      <c r="W80" s="1064"/>
      <c r="X80" s="1064"/>
      <c r="Y80" s="1064"/>
      <c r="Z80" s="1064"/>
      <c r="AA80" s="1064">
        <v>206</v>
      </c>
      <c r="AB80" s="1064"/>
      <c r="AC80" s="1064"/>
      <c r="AD80" s="1064"/>
      <c r="AE80" s="1064"/>
      <c r="AF80" s="1064">
        <v>1776</v>
      </c>
      <c r="AG80" s="1064"/>
      <c r="AH80" s="1064"/>
      <c r="AI80" s="1064"/>
      <c r="AJ80" s="1064"/>
      <c r="AK80" s="1064">
        <v>10</v>
      </c>
      <c r="AL80" s="1064"/>
      <c r="AM80" s="1064"/>
      <c r="AN80" s="1064"/>
      <c r="AO80" s="1064"/>
      <c r="AP80" s="1064">
        <v>5737</v>
      </c>
      <c r="AQ80" s="1064"/>
      <c r="AR80" s="1064"/>
      <c r="AS80" s="1064"/>
      <c r="AT80" s="1064"/>
      <c r="AU80" s="1064">
        <v>1</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395</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8056</v>
      </c>
      <c r="AG88" s="1052"/>
      <c r="AH88" s="1052"/>
      <c r="AI88" s="1052"/>
      <c r="AJ88" s="1052"/>
      <c r="AK88" s="1056"/>
      <c r="AL88" s="1056"/>
      <c r="AM88" s="1056"/>
      <c r="AN88" s="1056"/>
      <c r="AO88" s="1056"/>
      <c r="AP88" s="1052">
        <v>6941</v>
      </c>
      <c r="AQ88" s="1052"/>
      <c r="AR88" s="1052"/>
      <c r="AS88" s="1052"/>
      <c r="AT88" s="1052"/>
      <c r="AU88" s="1052">
        <v>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312</v>
      </c>
      <c r="AG109" s="987"/>
      <c r="AH109" s="987"/>
      <c r="AI109" s="987"/>
      <c r="AJ109" s="988"/>
      <c r="AK109" s="989" t="s">
        <v>311</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312</v>
      </c>
      <c r="BW109" s="987"/>
      <c r="BX109" s="987"/>
      <c r="BY109" s="987"/>
      <c r="BZ109" s="988"/>
      <c r="CA109" s="989" t="s">
        <v>311</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312</v>
      </c>
      <c r="DM109" s="987"/>
      <c r="DN109" s="987"/>
      <c r="DO109" s="987"/>
      <c r="DP109" s="988"/>
      <c r="DQ109" s="989" t="s">
        <v>311</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413078</v>
      </c>
      <c r="AB110" s="980"/>
      <c r="AC110" s="980"/>
      <c r="AD110" s="980"/>
      <c r="AE110" s="981"/>
      <c r="AF110" s="982">
        <v>414576</v>
      </c>
      <c r="AG110" s="980"/>
      <c r="AH110" s="980"/>
      <c r="AI110" s="980"/>
      <c r="AJ110" s="981"/>
      <c r="AK110" s="982">
        <v>383887</v>
      </c>
      <c r="AL110" s="980"/>
      <c r="AM110" s="980"/>
      <c r="AN110" s="980"/>
      <c r="AO110" s="981"/>
      <c r="AP110" s="983">
        <v>18</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3444818</v>
      </c>
      <c r="BR110" s="927"/>
      <c r="BS110" s="927"/>
      <c r="BT110" s="927"/>
      <c r="BU110" s="927"/>
      <c r="BV110" s="927">
        <v>3306499</v>
      </c>
      <c r="BW110" s="927"/>
      <c r="BX110" s="927"/>
      <c r="BY110" s="927"/>
      <c r="BZ110" s="927"/>
      <c r="CA110" s="927">
        <v>3174403</v>
      </c>
      <c r="CB110" s="927"/>
      <c r="CC110" s="927"/>
      <c r="CD110" s="927"/>
      <c r="CE110" s="927"/>
      <c r="CF110" s="951">
        <v>149.19999999999999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441</v>
      </c>
      <c r="DM110" s="927"/>
      <c r="DN110" s="927"/>
      <c r="DO110" s="927"/>
      <c r="DP110" s="927"/>
      <c r="DQ110" s="927" t="s">
        <v>441</v>
      </c>
      <c r="DR110" s="927"/>
      <c r="DS110" s="927"/>
      <c r="DT110" s="927"/>
      <c r="DU110" s="927"/>
      <c r="DV110" s="928" t="s">
        <v>442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445</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200315</v>
      </c>
      <c r="BR111" s="899"/>
      <c r="BS111" s="899"/>
      <c r="BT111" s="899"/>
      <c r="BU111" s="899"/>
      <c r="BV111" s="899">
        <v>167859</v>
      </c>
      <c r="BW111" s="899"/>
      <c r="BX111" s="899"/>
      <c r="BY111" s="899"/>
      <c r="BZ111" s="899"/>
      <c r="CA111" s="899">
        <v>136050</v>
      </c>
      <c r="CB111" s="899"/>
      <c r="CC111" s="899"/>
      <c r="CD111" s="899"/>
      <c r="CE111" s="899"/>
      <c r="CF111" s="960">
        <v>6.4</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440</v>
      </c>
      <c r="DM111" s="899"/>
      <c r="DN111" s="899"/>
      <c r="DO111" s="899"/>
      <c r="DP111" s="899"/>
      <c r="DQ111" s="899" t="s">
        <v>440</v>
      </c>
      <c r="DR111" s="899"/>
      <c r="DS111" s="899"/>
      <c r="DT111" s="899"/>
      <c r="DU111" s="899"/>
      <c r="DV111" s="876" t="s">
        <v>448</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451</v>
      </c>
      <c r="AB112" s="862"/>
      <c r="AC112" s="862"/>
      <c r="AD112" s="862"/>
      <c r="AE112" s="863"/>
      <c r="AF112" s="864" t="s">
        <v>442</v>
      </c>
      <c r="AG112" s="862"/>
      <c r="AH112" s="862"/>
      <c r="AI112" s="862"/>
      <c r="AJ112" s="863"/>
      <c r="AK112" s="864" t="s">
        <v>440</v>
      </c>
      <c r="AL112" s="862"/>
      <c r="AM112" s="862"/>
      <c r="AN112" s="862"/>
      <c r="AO112" s="863"/>
      <c r="AP112" s="909" t="s">
        <v>445</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2838757</v>
      </c>
      <c r="BR112" s="899"/>
      <c r="BS112" s="899"/>
      <c r="BT112" s="899"/>
      <c r="BU112" s="899"/>
      <c r="BV112" s="899">
        <v>2759581</v>
      </c>
      <c r="BW112" s="899"/>
      <c r="BX112" s="899"/>
      <c r="BY112" s="899"/>
      <c r="BZ112" s="899"/>
      <c r="CA112" s="899">
        <v>2654685</v>
      </c>
      <c r="CB112" s="899"/>
      <c r="CC112" s="899"/>
      <c r="CD112" s="899"/>
      <c r="CE112" s="899"/>
      <c r="CF112" s="960">
        <v>124.7</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v>56085</v>
      </c>
      <c r="DH112" s="899"/>
      <c r="DI112" s="899"/>
      <c r="DJ112" s="899"/>
      <c r="DK112" s="899"/>
      <c r="DL112" s="899">
        <v>3000</v>
      </c>
      <c r="DM112" s="899"/>
      <c r="DN112" s="899"/>
      <c r="DO112" s="899"/>
      <c r="DP112" s="899"/>
      <c r="DQ112" s="899">
        <v>3000</v>
      </c>
      <c r="DR112" s="899"/>
      <c r="DS112" s="899"/>
      <c r="DT112" s="899"/>
      <c r="DU112" s="899"/>
      <c r="DV112" s="876">
        <v>0.1</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240653</v>
      </c>
      <c r="AB113" s="1008"/>
      <c r="AC113" s="1008"/>
      <c r="AD113" s="1008"/>
      <c r="AE113" s="1009"/>
      <c r="AF113" s="1010">
        <v>234802</v>
      </c>
      <c r="AG113" s="1008"/>
      <c r="AH113" s="1008"/>
      <c r="AI113" s="1008"/>
      <c r="AJ113" s="1009"/>
      <c r="AK113" s="1010">
        <v>253780</v>
      </c>
      <c r="AL113" s="1008"/>
      <c r="AM113" s="1008"/>
      <c r="AN113" s="1008"/>
      <c r="AO113" s="1009"/>
      <c r="AP113" s="1011">
        <v>11.9</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86657</v>
      </c>
      <c r="BR113" s="899"/>
      <c r="BS113" s="899"/>
      <c r="BT113" s="899"/>
      <c r="BU113" s="899"/>
      <c r="BV113" s="899">
        <v>38540</v>
      </c>
      <c r="BW113" s="899"/>
      <c r="BX113" s="899"/>
      <c r="BY113" s="899"/>
      <c r="BZ113" s="899"/>
      <c r="CA113" s="899">
        <v>227070</v>
      </c>
      <c r="CB113" s="899"/>
      <c r="CC113" s="899"/>
      <c r="CD113" s="899"/>
      <c r="CE113" s="899"/>
      <c r="CF113" s="960">
        <v>10.7</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v>9277</v>
      </c>
      <c r="DM113" s="862"/>
      <c r="DN113" s="862"/>
      <c r="DO113" s="862"/>
      <c r="DP113" s="863"/>
      <c r="DQ113" s="864">
        <v>5577</v>
      </c>
      <c r="DR113" s="862"/>
      <c r="DS113" s="862"/>
      <c r="DT113" s="862"/>
      <c r="DU113" s="863"/>
      <c r="DV113" s="909">
        <v>0.3</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76601</v>
      </c>
      <c r="AB114" s="862"/>
      <c r="AC114" s="862"/>
      <c r="AD114" s="862"/>
      <c r="AE114" s="863"/>
      <c r="AF114" s="864">
        <v>52447</v>
      </c>
      <c r="AG114" s="862"/>
      <c r="AH114" s="862"/>
      <c r="AI114" s="862"/>
      <c r="AJ114" s="863"/>
      <c r="AK114" s="864">
        <v>9324</v>
      </c>
      <c r="AL114" s="862"/>
      <c r="AM114" s="862"/>
      <c r="AN114" s="862"/>
      <c r="AO114" s="863"/>
      <c r="AP114" s="909">
        <v>0.4</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187122</v>
      </c>
      <c r="BR114" s="899"/>
      <c r="BS114" s="899"/>
      <c r="BT114" s="899"/>
      <c r="BU114" s="899"/>
      <c r="BV114" s="899">
        <v>201617</v>
      </c>
      <c r="BW114" s="899"/>
      <c r="BX114" s="899"/>
      <c r="BY114" s="899"/>
      <c r="BZ114" s="899"/>
      <c r="CA114" s="899">
        <v>168945</v>
      </c>
      <c r="CB114" s="899"/>
      <c r="CC114" s="899"/>
      <c r="CD114" s="899"/>
      <c r="CE114" s="899"/>
      <c r="CF114" s="960">
        <v>7.9</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442</v>
      </c>
      <c r="DH114" s="862"/>
      <c r="DI114" s="862"/>
      <c r="DJ114" s="862"/>
      <c r="DK114" s="863"/>
      <c r="DL114" s="864" t="s">
        <v>448</v>
      </c>
      <c r="DM114" s="862"/>
      <c r="DN114" s="862"/>
      <c r="DO114" s="862"/>
      <c r="DP114" s="863"/>
      <c r="DQ114" s="864" t="s">
        <v>442</v>
      </c>
      <c r="DR114" s="862"/>
      <c r="DS114" s="862"/>
      <c r="DT114" s="862"/>
      <c r="DU114" s="863"/>
      <c r="DV114" s="909" t="s">
        <v>440</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32416</v>
      </c>
      <c r="AB115" s="1008"/>
      <c r="AC115" s="1008"/>
      <c r="AD115" s="1008"/>
      <c r="AE115" s="1009"/>
      <c r="AF115" s="1010">
        <v>31328</v>
      </c>
      <c r="AG115" s="1008"/>
      <c r="AH115" s="1008"/>
      <c r="AI115" s="1008"/>
      <c r="AJ115" s="1009"/>
      <c r="AK115" s="1010">
        <v>30542</v>
      </c>
      <c r="AL115" s="1008"/>
      <c r="AM115" s="1008"/>
      <c r="AN115" s="1008"/>
      <c r="AO115" s="1009"/>
      <c r="AP115" s="1011">
        <v>1.4</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462</v>
      </c>
      <c r="BW115" s="899"/>
      <c r="BX115" s="899"/>
      <c r="BY115" s="899"/>
      <c r="BZ115" s="899"/>
      <c r="CA115" s="899" t="s">
        <v>441</v>
      </c>
      <c r="CB115" s="899"/>
      <c r="CC115" s="899"/>
      <c r="CD115" s="899"/>
      <c r="CE115" s="899"/>
      <c r="CF115" s="960" t="s">
        <v>442</v>
      </c>
      <c r="CG115" s="961"/>
      <c r="CH115" s="961"/>
      <c r="CI115" s="961"/>
      <c r="CJ115" s="961"/>
      <c r="CK115" s="1016"/>
      <c r="CL115" s="903"/>
      <c r="CM115" s="897" t="s">
        <v>463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441</v>
      </c>
      <c r="DM115" s="862"/>
      <c r="DN115" s="862"/>
      <c r="DO115" s="862"/>
      <c r="DP115" s="863"/>
      <c r="DQ115" s="864" t="s">
        <v>440</v>
      </c>
      <c r="DR115" s="862"/>
      <c r="DS115" s="862"/>
      <c r="DT115" s="862"/>
      <c r="DU115" s="863"/>
      <c r="DV115" s="909" t="s">
        <v>441</v>
      </c>
      <c r="DW115" s="910"/>
      <c r="DX115" s="910"/>
      <c r="DY115" s="910"/>
      <c r="DZ115" s="911"/>
    </row>
    <row r="116" spans="1:130" s="247" customFormat="1" ht="26.25" customHeight="1" x14ac:dyDescent="0.15">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442</v>
      </c>
      <c r="AG116" s="862"/>
      <c r="AH116" s="862"/>
      <c r="AI116" s="862"/>
      <c r="AJ116" s="863"/>
      <c r="AK116" s="864" t="s">
        <v>441</v>
      </c>
      <c r="AL116" s="862"/>
      <c r="AM116" s="862"/>
      <c r="AN116" s="862"/>
      <c r="AO116" s="863"/>
      <c r="AP116" s="909" t="s">
        <v>448</v>
      </c>
      <c r="AQ116" s="910"/>
      <c r="AR116" s="910"/>
      <c r="AS116" s="910"/>
      <c r="AT116" s="911"/>
      <c r="AU116" s="1021"/>
      <c r="AV116" s="1022"/>
      <c r="AW116" s="1022"/>
      <c r="AX116" s="1022"/>
      <c r="AY116" s="1022"/>
      <c r="AZ116" s="948" t="s">
        <v>465</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441</v>
      </c>
      <c r="BW116" s="899"/>
      <c r="BX116" s="899"/>
      <c r="BY116" s="899"/>
      <c r="BZ116" s="899"/>
      <c r="CA116" s="899" t="s">
        <v>451</v>
      </c>
      <c r="CB116" s="899"/>
      <c r="CC116" s="899"/>
      <c r="CD116" s="899"/>
      <c r="CE116" s="899"/>
      <c r="CF116" s="960" t="s">
        <v>445</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144230</v>
      </c>
      <c r="DH116" s="862"/>
      <c r="DI116" s="862"/>
      <c r="DJ116" s="862"/>
      <c r="DK116" s="863"/>
      <c r="DL116" s="864">
        <v>126307</v>
      </c>
      <c r="DM116" s="862"/>
      <c r="DN116" s="862"/>
      <c r="DO116" s="862"/>
      <c r="DP116" s="863"/>
      <c r="DQ116" s="864">
        <v>108244</v>
      </c>
      <c r="DR116" s="862"/>
      <c r="DS116" s="862"/>
      <c r="DT116" s="862"/>
      <c r="DU116" s="863"/>
      <c r="DV116" s="909">
        <v>5.0999999999999996</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762748</v>
      </c>
      <c r="AB117" s="994"/>
      <c r="AC117" s="994"/>
      <c r="AD117" s="994"/>
      <c r="AE117" s="995"/>
      <c r="AF117" s="996">
        <v>733153</v>
      </c>
      <c r="AG117" s="994"/>
      <c r="AH117" s="994"/>
      <c r="AI117" s="994"/>
      <c r="AJ117" s="995"/>
      <c r="AK117" s="996">
        <v>677533</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442</v>
      </c>
      <c r="BR117" s="899"/>
      <c r="BS117" s="899"/>
      <c r="BT117" s="899"/>
      <c r="BU117" s="899"/>
      <c r="BV117" s="899" t="s">
        <v>448</v>
      </c>
      <c r="BW117" s="899"/>
      <c r="BX117" s="899"/>
      <c r="BY117" s="899"/>
      <c r="BZ117" s="899"/>
      <c r="CA117" s="899" t="s">
        <v>442</v>
      </c>
      <c r="CB117" s="899"/>
      <c r="CC117" s="899"/>
      <c r="CD117" s="899"/>
      <c r="CE117" s="899"/>
      <c r="CF117" s="960" t="s">
        <v>442</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448</v>
      </c>
      <c r="DH117" s="862"/>
      <c r="DI117" s="862"/>
      <c r="DJ117" s="862"/>
      <c r="DK117" s="863"/>
      <c r="DL117" s="864" t="s">
        <v>445</v>
      </c>
      <c r="DM117" s="862"/>
      <c r="DN117" s="862"/>
      <c r="DO117" s="862"/>
      <c r="DP117" s="863"/>
      <c r="DQ117" s="864" t="s">
        <v>445</v>
      </c>
      <c r="DR117" s="862"/>
      <c r="DS117" s="862"/>
      <c r="DT117" s="862"/>
      <c r="DU117" s="863"/>
      <c r="DV117" s="909" t="s">
        <v>445</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312</v>
      </c>
      <c r="AG118" s="987"/>
      <c r="AH118" s="987"/>
      <c r="AI118" s="987"/>
      <c r="AJ118" s="988"/>
      <c r="AK118" s="989" t="s">
        <v>311</v>
      </c>
      <c r="AL118" s="987"/>
      <c r="AM118" s="987"/>
      <c r="AN118" s="987"/>
      <c r="AO118" s="988"/>
      <c r="AP118" s="990" t="s">
        <v>434</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441</v>
      </c>
      <c r="BR118" s="930"/>
      <c r="BS118" s="930"/>
      <c r="BT118" s="930"/>
      <c r="BU118" s="930"/>
      <c r="BV118" s="930" t="s">
        <v>448</v>
      </c>
      <c r="BW118" s="930"/>
      <c r="BX118" s="930"/>
      <c r="BY118" s="930"/>
      <c r="BZ118" s="930"/>
      <c r="CA118" s="930" t="s">
        <v>445</v>
      </c>
      <c r="CB118" s="930"/>
      <c r="CC118" s="930"/>
      <c r="CD118" s="930"/>
      <c r="CE118" s="930"/>
      <c r="CF118" s="960" t="s">
        <v>451</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451</v>
      </c>
      <c r="DH118" s="862"/>
      <c r="DI118" s="862"/>
      <c r="DJ118" s="862"/>
      <c r="DK118" s="863"/>
      <c r="DL118" s="864" t="s">
        <v>441</v>
      </c>
      <c r="DM118" s="862"/>
      <c r="DN118" s="862"/>
      <c r="DO118" s="862"/>
      <c r="DP118" s="863"/>
      <c r="DQ118" s="864" t="s">
        <v>441</v>
      </c>
      <c r="DR118" s="862"/>
      <c r="DS118" s="862"/>
      <c r="DT118" s="862"/>
      <c r="DU118" s="863"/>
      <c r="DV118" s="909" t="s">
        <v>445</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448</v>
      </c>
      <c r="AB119" s="980"/>
      <c r="AC119" s="980"/>
      <c r="AD119" s="980"/>
      <c r="AE119" s="981"/>
      <c r="AF119" s="982" t="s">
        <v>444</v>
      </c>
      <c r="AG119" s="980"/>
      <c r="AH119" s="980"/>
      <c r="AI119" s="980"/>
      <c r="AJ119" s="981"/>
      <c r="AK119" s="982" t="s">
        <v>444</v>
      </c>
      <c r="AL119" s="980"/>
      <c r="AM119" s="980"/>
      <c r="AN119" s="980"/>
      <c r="AO119" s="981"/>
      <c r="AP119" s="983" t="s">
        <v>440</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472</v>
      </c>
      <c r="BP119" s="963"/>
      <c r="BQ119" s="967">
        <v>6757669</v>
      </c>
      <c r="BR119" s="930"/>
      <c r="BS119" s="930"/>
      <c r="BT119" s="930"/>
      <c r="BU119" s="930"/>
      <c r="BV119" s="930">
        <v>6474096</v>
      </c>
      <c r="BW119" s="930"/>
      <c r="BX119" s="930"/>
      <c r="BY119" s="930"/>
      <c r="BZ119" s="930"/>
      <c r="CA119" s="930">
        <v>6361153</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448</v>
      </c>
      <c r="DH119" s="845"/>
      <c r="DI119" s="845"/>
      <c r="DJ119" s="845"/>
      <c r="DK119" s="846"/>
      <c r="DL119" s="847">
        <v>29275</v>
      </c>
      <c r="DM119" s="845"/>
      <c r="DN119" s="845"/>
      <c r="DO119" s="845"/>
      <c r="DP119" s="846"/>
      <c r="DQ119" s="847">
        <v>19229</v>
      </c>
      <c r="DR119" s="845"/>
      <c r="DS119" s="845"/>
      <c r="DT119" s="845"/>
      <c r="DU119" s="846"/>
      <c r="DV119" s="933">
        <v>0.9</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441</v>
      </c>
      <c r="AB120" s="862"/>
      <c r="AC120" s="862"/>
      <c r="AD120" s="862"/>
      <c r="AE120" s="863"/>
      <c r="AF120" s="864" t="s">
        <v>441</v>
      </c>
      <c r="AG120" s="862"/>
      <c r="AH120" s="862"/>
      <c r="AI120" s="862"/>
      <c r="AJ120" s="863"/>
      <c r="AK120" s="864" t="s">
        <v>451</v>
      </c>
      <c r="AL120" s="862"/>
      <c r="AM120" s="862"/>
      <c r="AN120" s="862"/>
      <c r="AO120" s="863"/>
      <c r="AP120" s="909" t="s">
        <v>448</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3835761</v>
      </c>
      <c r="BR120" s="927"/>
      <c r="BS120" s="927"/>
      <c r="BT120" s="927"/>
      <c r="BU120" s="927"/>
      <c r="BV120" s="927">
        <v>4349324</v>
      </c>
      <c r="BW120" s="927"/>
      <c r="BX120" s="927"/>
      <c r="BY120" s="927"/>
      <c r="BZ120" s="927"/>
      <c r="CA120" s="927">
        <v>5502809</v>
      </c>
      <c r="CB120" s="927"/>
      <c r="CC120" s="927"/>
      <c r="CD120" s="927"/>
      <c r="CE120" s="927"/>
      <c r="CF120" s="951">
        <v>258.60000000000002</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v>2838757</v>
      </c>
      <c r="DH120" s="927"/>
      <c r="DI120" s="927"/>
      <c r="DJ120" s="927"/>
      <c r="DK120" s="927"/>
      <c r="DL120" s="927">
        <v>2759581</v>
      </c>
      <c r="DM120" s="927"/>
      <c r="DN120" s="927"/>
      <c r="DO120" s="927"/>
      <c r="DP120" s="927"/>
      <c r="DQ120" s="927">
        <v>2654685</v>
      </c>
      <c r="DR120" s="927"/>
      <c r="DS120" s="927"/>
      <c r="DT120" s="927"/>
      <c r="DU120" s="927"/>
      <c r="DV120" s="928">
        <v>124.7</v>
      </c>
      <c r="DW120" s="928"/>
      <c r="DX120" s="928"/>
      <c r="DY120" s="928"/>
      <c r="DZ120" s="929"/>
    </row>
    <row r="121" spans="1:130" s="247" customFormat="1" ht="26.25" customHeight="1" x14ac:dyDescent="0.15">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6473</v>
      </c>
      <c r="AB121" s="862"/>
      <c r="AC121" s="862"/>
      <c r="AD121" s="862"/>
      <c r="AE121" s="863"/>
      <c r="AF121" s="864">
        <v>6216</v>
      </c>
      <c r="AG121" s="862"/>
      <c r="AH121" s="862"/>
      <c r="AI121" s="862"/>
      <c r="AJ121" s="863"/>
      <c r="AK121" s="864">
        <v>6147</v>
      </c>
      <c r="AL121" s="862"/>
      <c r="AM121" s="862"/>
      <c r="AN121" s="862"/>
      <c r="AO121" s="863"/>
      <c r="AP121" s="909">
        <v>0.3</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337464</v>
      </c>
      <c r="BR121" s="899"/>
      <c r="BS121" s="899"/>
      <c r="BT121" s="899"/>
      <c r="BU121" s="899"/>
      <c r="BV121" s="899">
        <v>295227</v>
      </c>
      <c r="BW121" s="899"/>
      <c r="BX121" s="899"/>
      <c r="BY121" s="899"/>
      <c r="BZ121" s="899"/>
      <c r="CA121" s="899">
        <v>225155</v>
      </c>
      <c r="CB121" s="899"/>
      <c r="CC121" s="899"/>
      <c r="CD121" s="899"/>
      <c r="CE121" s="899"/>
      <c r="CF121" s="960">
        <v>10.6</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448</v>
      </c>
      <c r="AB122" s="862"/>
      <c r="AC122" s="862"/>
      <c r="AD122" s="862"/>
      <c r="AE122" s="863"/>
      <c r="AF122" s="864" t="s">
        <v>440</v>
      </c>
      <c r="AG122" s="862"/>
      <c r="AH122" s="862"/>
      <c r="AI122" s="862"/>
      <c r="AJ122" s="863"/>
      <c r="AK122" s="864" t="s">
        <v>444</v>
      </c>
      <c r="AL122" s="862"/>
      <c r="AM122" s="862"/>
      <c r="AN122" s="862"/>
      <c r="AO122" s="863"/>
      <c r="AP122" s="909" t="s">
        <v>451</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5102831</v>
      </c>
      <c r="BR122" s="930"/>
      <c r="BS122" s="930"/>
      <c r="BT122" s="930"/>
      <c r="BU122" s="930"/>
      <c r="BV122" s="930">
        <v>4922729</v>
      </c>
      <c r="BW122" s="930"/>
      <c r="BX122" s="930"/>
      <c r="BY122" s="930"/>
      <c r="BZ122" s="930"/>
      <c r="CA122" s="930">
        <v>4667209</v>
      </c>
      <c r="CB122" s="930"/>
      <c r="CC122" s="930"/>
      <c r="CD122" s="930"/>
      <c r="CE122" s="930"/>
      <c r="CF122" s="931">
        <v>219.3</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18996</v>
      </c>
      <c r="AB123" s="862"/>
      <c r="AC123" s="862"/>
      <c r="AD123" s="862"/>
      <c r="AE123" s="863"/>
      <c r="AF123" s="864">
        <v>18996</v>
      </c>
      <c r="AG123" s="862"/>
      <c r="AH123" s="862"/>
      <c r="AI123" s="862"/>
      <c r="AJ123" s="863"/>
      <c r="AK123" s="864">
        <v>18996</v>
      </c>
      <c r="AL123" s="862"/>
      <c r="AM123" s="862"/>
      <c r="AN123" s="862"/>
      <c r="AO123" s="863"/>
      <c r="AP123" s="909">
        <v>0.9</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481</v>
      </c>
      <c r="BP123" s="963"/>
      <c r="BQ123" s="917">
        <v>9276056</v>
      </c>
      <c r="BR123" s="918"/>
      <c r="BS123" s="918"/>
      <c r="BT123" s="918"/>
      <c r="BU123" s="918"/>
      <c r="BV123" s="918">
        <v>9567280</v>
      </c>
      <c r="BW123" s="918"/>
      <c r="BX123" s="918"/>
      <c r="BY123" s="918"/>
      <c r="BZ123" s="918"/>
      <c r="CA123" s="918">
        <v>10395173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441</v>
      </c>
      <c r="AB124" s="862"/>
      <c r="AC124" s="862"/>
      <c r="AD124" s="862"/>
      <c r="AE124" s="863"/>
      <c r="AF124" s="864" t="s">
        <v>440</v>
      </c>
      <c r="AG124" s="862"/>
      <c r="AH124" s="862"/>
      <c r="AI124" s="862"/>
      <c r="AJ124" s="863"/>
      <c r="AK124" s="864" t="s">
        <v>441</v>
      </c>
      <c r="AL124" s="862"/>
      <c r="AM124" s="862"/>
      <c r="AN124" s="862"/>
      <c r="AO124" s="863"/>
      <c r="AP124" s="909" t="s">
        <v>441</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441</v>
      </c>
      <c r="BR124" s="916"/>
      <c r="BS124" s="916"/>
      <c r="BT124" s="916"/>
      <c r="BU124" s="916"/>
      <c r="BV124" s="916" t="s">
        <v>441</v>
      </c>
      <c r="BW124" s="916"/>
      <c r="BX124" s="916"/>
      <c r="BY124" s="916"/>
      <c r="BZ124" s="916"/>
      <c r="CA124" s="916" t="s">
        <v>441</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444</v>
      </c>
      <c r="DH124" s="845"/>
      <c r="DI124" s="845"/>
      <c r="DJ124" s="845"/>
      <c r="DK124" s="846"/>
      <c r="DL124" s="847" t="s">
        <v>444</v>
      </c>
      <c r="DM124" s="845"/>
      <c r="DN124" s="845"/>
      <c r="DO124" s="845"/>
      <c r="DP124" s="846"/>
      <c r="DQ124" s="847" t="s">
        <v>444</v>
      </c>
      <c r="DR124" s="845"/>
      <c r="DS124" s="845"/>
      <c r="DT124" s="845"/>
      <c r="DU124" s="846"/>
      <c r="DV124" s="933" t="s">
        <v>444</v>
      </c>
      <c r="DW124" s="934"/>
      <c r="DX124" s="934"/>
      <c r="DY124" s="934"/>
      <c r="DZ124" s="935"/>
    </row>
    <row r="125" spans="1:130" s="247" customFormat="1" ht="26.25" customHeight="1" x14ac:dyDescent="0.15">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444</v>
      </c>
      <c r="AB125" s="862"/>
      <c r="AC125" s="862"/>
      <c r="AD125" s="862"/>
      <c r="AE125" s="863"/>
      <c r="AF125" s="864" t="s">
        <v>444</v>
      </c>
      <c r="AG125" s="862"/>
      <c r="AH125" s="862"/>
      <c r="AI125" s="862"/>
      <c r="AJ125" s="863"/>
      <c r="AK125" s="864" t="s">
        <v>445</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247" customFormat="1" ht="26.25" customHeight="1" thickBot="1" x14ac:dyDescent="0.2">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444</v>
      </c>
      <c r="AB126" s="862"/>
      <c r="AC126" s="862"/>
      <c r="AD126" s="862"/>
      <c r="AE126" s="863"/>
      <c r="AF126" s="864" t="s">
        <v>444</v>
      </c>
      <c r="AG126" s="862"/>
      <c r="AH126" s="862"/>
      <c r="AI126" s="862"/>
      <c r="AJ126" s="863"/>
      <c r="AK126" s="864" t="s">
        <v>440</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444</v>
      </c>
      <c r="DM126" s="899"/>
      <c r="DN126" s="899"/>
      <c r="DO126" s="899"/>
      <c r="DP126" s="899"/>
      <c r="DQ126" s="899" t="s">
        <v>444</v>
      </c>
      <c r="DR126" s="899"/>
      <c r="DS126" s="899"/>
      <c r="DT126" s="899"/>
      <c r="DU126" s="899"/>
      <c r="DV126" s="876" t="s">
        <v>444</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6947</v>
      </c>
      <c r="AB127" s="862"/>
      <c r="AC127" s="862"/>
      <c r="AD127" s="862"/>
      <c r="AE127" s="863"/>
      <c r="AF127" s="864">
        <v>6116</v>
      </c>
      <c r="AG127" s="862"/>
      <c r="AH127" s="862"/>
      <c r="AI127" s="862"/>
      <c r="AJ127" s="863"/>
      <c r="AK127" s="864">
        <v>5399</v>
      </c>
      <c r="AL127" s="862"/>
      <c r="AM127" s="862"/>
      <c r="AN127" s="862"/>
      <c r="AO127" s="863"/>
      <c r="AP127" s="909">
        <v>0.3</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445</v>
      </c>
      <c r="DM127" s="899"/>
      <c r="DN127" s="899"/>
      <c r="DO127" s="899"/>
      <c r="DP127" s="899"/>
      <c r="DQ127" s="899" t="s">
        <v>444</v>
      </c>
      <c r="DR127" s="899"/>
      <c r="DS127" s="899"/>
      <c r="DT127" s="899"/>
      <c r="DU127" s="899"/>
      <c r="DV127" s="876" t="s">
        <v>444</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39507</v>
      </c>
      <c r="AB128" s="883"/>
      <c r="AC128" s="883"/>
      <c r="AD128" s="883"/>
      <c r="AE128" s="884"/>
      <c r="AF128" s="885">
        <v>37565</v>
      </c>
      <c r="AG128" s="883"/>
      <c r="AH128" s="883"/>
      <c r="AI128" s="883"/>
      <c r="AJ128" s="884"/>
      <c r="AK128" s="885">
        <v>31487</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440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462</v>
      </c>
      <c r="DH128" s="873"/>
      <c r="DI128" s="873"/>
      <c r="DJ128" s="873"/>
      <c r="DK128" s="873"/>
      <c r="DL128" s="873" t="s">
        <v>440</v>
      </c>
      <c r="DM128" s="873"/>
      <c r="DN128" s="873"/>
      <c r="DO128" s="873"/>
      <c r="DP128" s="873"/>
      <c r="DQ128" s="873" t="s">
        <v>441</v>
      </c>
      <c r="DR128" s="873"/>
      <c r="DS128" s="873"/>
      <c r="DT128" s="873"/>
      <c r="DU128" s="873"/>
      <c r="DV128" s="874" t="s">
        <v>441</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2570644</v>
      </c>
      <c r="AB129" s="862"/>
      <c r="AC129" s="862"/>
      <c r="AD129" s="862"/>
      <c r="AE129" s="863"/>
      <c r="AF129" s="864">
        <v>2580400</v>
      </c>
      <c r="AG129" s="862"/>
      <c r="AH129" s="862"/>
      <c r="AI129" s="862"/>
      <c r="AJ129" s="863"/>
      <c r="AK129" s="864">
        <v>2540316</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441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443056</v>
      </c>
      <c r="AB130" s="862"/>
      <c r="AC130" s="862"/>
      <c r="AD130" s="862"/>
      <c r="AE130" s="863"/>
      <c r="AF130" s="864">
        <v>440626</v>
      </c>
      <c r="AG130" s="862"/>
      <c r="AH130" s="862"/>
      <c r="AI130" s="862"/>
      <c r="AJ130" s="863"/>
      <c r="AK130" s="864">
        <v>412014</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2127588</v>
      </c>
      <c r="AB131" s="845"/>
      <c r="AC131" s="845"/>
      <c r="AD131" s="845"/>
      <c r="AE131" s="846"/>
      <c r="AF131" s="847">
        <v>2139774</v>
      </c>
      <c r="AG131" s="845"/>
      <c r="AH131" s="845"/>
      <c r="AI131" s="845"/>
      <c r="AJ131" s="846"/>
      <c r="AK131" s="847">
        <v>2128302</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462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13.169138009999999</v>
      </c>
      <c r="AB132" s="825"/>
      <c r="AC132" s="825"/>
      <c r="AD132" s="825"/>
      <c r="AE132" s="826"/>
      <c r="AF132" s="827">
        <v>11.9153705</v>
      </c>
      <c r="AG132" s="825"/>
      <c r="AH132" s="825"/>
      <c r="AI132" s="825"/>
      <c r="AJ132" s="826"/>
      <c r="AK132" s="827">
        <v>10.99618381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13.6</v>
      </c>
      <c r="AB133" s="804"/>
      <c r="AC133" s="804"/>
      <c r="AD133" s="804"/>
      <c r="AE133" s="805"/>
      <c r="AF133" s="803">
        <v>12.9</v>
      </c>
      <c r="AG133" s="804"/>
      <c r="AH133" s="804"/>
      <c r="AI133" s="804"/>
      <c r="AJ133" s="805"/>
      <c r="AK133" s="803">
        <v>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v4CF5BMB/fwW82g8zKgAYl7+Hsf2bHb8YCYMnZXQn4D3gjOF+XTLScpEA59BbKXCChmBhG60+U3W6srGVemA==" saltValue="9QLjAWf9P/B8LUxFTx+M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W34" sqref="BW34:BX3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yNoF0c1kqX6XhF1cBEe4gTdnN84Fq8aWQYNZIdbKlpPgoArU1zYvJ9PxxrKFKwv4/BknUcqxp0DDL/+bQvv7w==" saltValue="YdBGJXr9i3jgJY5WqBF0hQ=="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view="pageBreakPreview" zoomScale="70" zoomScaleNormal="80" zoomScaleSheetLayoutView="70" workbookViewId="0">
      <selection activeCell="BW34" sqref="BW34:BX3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kl/VJN1QWZVWzkKwV0+DO6xQn2kpWLJICz2lHpZUtdY1V7l70Tkm8OiCjukoyW2uBpnpzNnXdRBj+9GflvwhA==" saltValue="IwCmlxgCp8v9gzdoUnprQ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60" workbookViewId="0">
      <selection activeCell="BW34" sqref="BW34:BX3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719993</v>
      </c>
      <c r="AP9" s="313">
        <v>74843</v>
      </c>
      <c r="AQ9" s="314">
        <v>120360</v>
      </c>
      <c r="AR9" s="315">
        <v>-37.799999999999997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75043</v>
      </c>
      <c r="AP10" s="316">
        <v>7801</v>
      </c>
      <c r="AQ10" s="317">
        <v>12817</v>
      </c>
      <c r="AR10" s="318">
        <v>-39.1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109818</v>
      </c>
      <c r="AP11" s="316">
        <v>11416</v>
      </c>
      <c r="AQ11" s="317">
        <v>19677</v>
      </c>
      <c r="AR11" s="318">
        <v>-42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1195</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34893</v>
      </c>
      <c r="AP14" s="316">
        <v>3627</v>
      </c>
      <c r="AQ14" s="317">
        <v>5328</v>
      </c>
      <c r="AR14" s="318">
        <v>-31.9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t="s">
        <v>519</v>
      </c>
      <c r="AP15" s="316" t="s">
        <v>519</v>
      </c>
      <c r="AQ15" s="317">
        <v>3216</v>
      </c>
      <c r="AR15" s="318" t="s">
        <v>519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-70104</v>
      </c>
      <c r="AP16" s="316">
        <v>-7287</v>
      </c>
      <c r="AQ16" s="317">
        <v>-12293</v>
      </c>
      <c r="AR16" s="318">
        <v>-40.700000000000003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869643</v>
      </c>
      <c r="AP17" s="316">
        <v>90399</v>
      </c>
      <c r="AQ17" s="317">
        <v>150300</v>
      </c>
      <c r="AR17" s="318">
        <v>-39.9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8.42</v>
      </c>
      <c r="AP21" s="329">
        <v>13.79</v>
      </c>
      <c r="AQ21" s="330">
        <v>-5.37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95.1</v>
      </c>
      <c r="AP22" s="334">
        <v>95.2</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383887</v>
      </c>
      <c r="AP32" s="343">
        <v>39905</v>
      </c>
      <c r="AQ32" s="344">
        <v>71832</v>
      </c>
      <c r="AR32" s="345">
        <v>-44.4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v>1</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253780</v>
      </c>
      <c r="AP35" s="343">
        <v>26380</v>
      </c>
      <c r="AQ35" s="344">
        <v>20841</v>
      </c>
      <c r="AR35" s="345">
        <v>26.6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9324</v>
      </c>
      <c r="AP36" s="343">
        <v>969</v>
      </c>
      <c r="AQ36" s="344">
        <v>5244</v>
      </c>
      <c r="AR36" s="345">
        <v>-81.5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30542</v>
      </c>
      <c r="AP37" s="343">
        <v>3175</v>
      </c>
      <c r="AQ37" s="344">
        <v>943</v>
      </c>
      <c r="AR37" s="345">
        <v>236.7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519</v>
      </c>
      <c r="AP38" s="346" t="s">
        <v>519</v>
      </c>
      <c r="AQ38" s="347">
        <v>9</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-31487</v>
      </c>
      <c r="AP39" s="343">
        <v>-3273</v>
      </c>
      <c r="AQ39" s="344">
        <v>-2885</v>
      </c>
      <c r="AR39" s="345">
        <v>13.4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-412014</v>
      </c>
      <c r="AP40" s="343">
        <v>-42829</v>
      </c>
      <c r="AQ40" s="344">
        <v>-64554</v>
      </c>
      <c r="AR40" s="345">
        <v>-33.700000000000003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304</v>
      </c>
      <c r="AL41" s="1225"/>
      <c r="AM41" s="1225"/>
      <c r="AN41" s="1226"/>
      <c r="AO41" s="343">
        <v>234032</v>
      </c>
      <c r="AP41" s="343">
        <v>24328</v>
      </c>
      <c r="AQ41" s="344">
        <v>31431</v>
      </c>
      <c r="AR41" s="345">
        <v>-22.6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208085</v>
      </c>
      <c r="AN51" s="365">
        <v>21867</v>
      </c>
      <c r="AO51" s="366">
        <v>-24.2</v>
      </c>
      <c r="AP51" s="367">
        <v>109920</v>
      </c>
      <c r="AQ51" s="368">
        <v>-8.1999999999999993</v>
      </c>
      <c r="AR51" s="369">
        <v>-16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72030</v>
      </c>
      <c r="AN52" s="373">
        <v>7569</v>
      </c>
      <c r="AO52" s="374">
        <v>-47.2</v>
      </c>
      <c r="AP52" s="375">
        <v>62739</v>
      </c>
      <c r="AQ52" s="376">
        <v>-8.4</v>
      </c>
      <c r="AR52" s="377">
        <v>-38.799999999999997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709241</v>
      </c>
      <c r="AN53" s="365">
        <v>73949</v>
      </c>
      <c r="AO53" s="366">
        <v>238.2</v>
      </c>
      <c r="AP53" s="367">
        <v>119882</v>
      </c>
      <c r="AQ53" s="368">
        <v>9.1</v>
      </c>
      <c r="AR53" s="369">
        <v>229.1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188007</v>
      </c>
      <c r="AN54" s="373">
        <v>19602</v>
      </c>
      <c r="AO54" s="374">
        <v>159</v>
      </c>
      <c r="AP54" s="375">
        <v>66481</v>
      </c>
      <c r="AQ54" s="376">
        <v>6</v>
      </c>
      <c r="AR54" s="377">
        <v>153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250899</v>
      </c>
      <c r="AN55" s="365">
        <v>26149</v>
      </c>
      <c r="AO55" s="366">
        <v>-64.599999999999994</v>
      </c>
      <c r="AP55" s="367">
        <v>116162</v>
      </c>
      <c r="AQ55" s="368">
        <v>-3.1</v>
      </c>
      <c r="AR55" s="369">
        <v>-61.5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215281</v>
      </c>
      <c r="AN56" s="373">
        <v>22437</v>
      </c>
      <c r="AO56" s="374">
        <v>14.5</v>
      </c>
      <c r="AP56" s="375">
        <v>61562</v>
      </c>
      <c r="AQ56" s="376">
        <v>-7.4</v>
      </c>
      <c r="AR56" s="377">
        <v>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449583</v>
      </c>
      <c r="AN57" s="365">
        <v>47037</v>
      </c>
      <c r="AO57" s="366">
        <v>79.900000000000006</v>
      </c>
      <c r="AP57" s="367">
        <v>121449</v>
      </c>
      <c r="AQ57" s="368">
        <v>4.5999999999999996</v>
      </c>
      <c r="AR57" s="369">
        <v>75.3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280264</v>
      </c>
      <c r="AN58" s="373">
        <v>29322</v>
      </c>
      <c r="AO58" s="374">
        <v>30.7</v>
      </c>
      <c r="AP58" s="375">
        <v>62922</v>
      </c>
      <c r="AQ58" s="376">
        <v>2.2000000000000002</v>
      </c>
      <c r="AR58" s="377">
        <v>28.5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540044</v>
      </c>
      <c r="AN59" s="365">
        <v>56138</v>
      </c>
      <c r="AO59" s="366">
        <v>19.3</v>
      </c>
      <c r="AP59" s="367">
        <v>145139</v>
      </c>
      <c r="AQ59" s="368">
        <v>19.5</v>
      </c>
      <c r="AR59" s="369">
        <v>-0.2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428183</v>
      </c>
      <c r="AN60" s="373">
        <v>44510</v>
      </c>
      <c r="AO60" s="374">
        <v>51.8</v>
      </c>
      <c r="AP60" s="375">
        <v>83762</v>
      </c>
      <c r="AQ60" s="376">
        <v>33.1</v>
      </c>
      <c r="AR60" s="377">
        <v>18.7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431570</v>
      </c>
      <c r="AN61" s="380">
        <v>45028</v>
      </c>
      <c r="AO61" s="381">
        <v>49.7</v>
      </c>
      <c r="AP61" s="382">
        <v>122510</v>
      </c>
      <c r="AQ61" s="383">
        <v>4.4000000000000004</v>
      </c>
      <c r="AR61" s="369">
        <v>45.3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236753</v>
      </c>
      <c r="AN62" s="373">
        <v>24688</v>
      </c>
      <c r="AO62" s="374">
        <v>41.8</v>
      </c>
      <c r="AP62" s="375">
        <v>67493</v>
      </c>
      <c r="AQ62" s="376">
        <v>5.0999999999999996</v>
      </c>
      <c r="AR62" s="377">
        <v>36.700000000000003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m6pxjKPnf0CEp3p5wPhDiUjyuR2HWc6kJBJwwtG7Xl9J41uOjJc5PIyz8P58hm64GieVKIU52TScfwVqB7sYA==" saltValue="x1BNBS+1nrvAH20TI8Rh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W34" sqref="BW34:BX3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uDEqUAk/Cqpf8JRASLpHGsMeOl64VdUK1FFtNGH/YdYWeoTfQznKD8pQm+dcpDK9bYvX1cWk+w6AF7Iualzx0w==" saltValue="5sv4Fd6lUvvouQYwLu3U5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BW34" sqref="BW34:BX3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4Ltj3jFez+vz77wQCpwQL1enMbOg/QYTwCmeVWcxd0zAqAgyvxWFF/FRJKTm99BMfmsCYI3nbPZwlTG9WjCK9A==" saltValue="QeQPFSQhOE6cegm4FbB2L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zoomScale="60" zoomScaleNormal="60" workbookViewId="0">
      <selection activeCell="BW34" sqref="BW34:BX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24.61</v>
      </c>
      <c r="G47" s="12">
        <v>21.42</v>
      </c>
      <c r="H47" s="12">
        <v>20.22</v>
      </c>
      <c r="I47" s="12">
        <v>19.93</v>
      </c>
      <c r="J47" s="13">
        <v>20.97</v>
      </c>
    </row>
    <row r="48" spans="2:10" ht="57.75" customHeight="1" x14ac:dyDescent="0.15">
      <c r="B48" s="14"/>
      <c r="C48" s="1238" t="s">
        <v>4</v>
      </c>
      <c r="D48" s="1238"/>
      <c r="E48" s="1239"/>
      <c r="F48" s="15">
        <v>4.62</v>
      </c>
      <c r="G48" s="16">
        <v>7.47</v>
      </c>
      <c r="H48" s="16">
        <v>12.45</v>
      </c>
      <c r="I48" s="16">
        <v>8.68</v>
      </c>
      <c r="J48" s="17">
        <v>8.4499999999999993</v>
      </c>
    </row>
    <row r="49" spans="2:10" ht="57.75" customHeight="1" thickBot="1" x14ac:dyDescent="0.2">
      <c r="B49" s="18"/>
      <c r="C49" s="1240" t="s">
        <v>5</v>
      </c>
      <c r="D49" s="1240"/>
      <c r="E49" s="1241"/>
      <c r="F49" s="19">
        <v>12.78</v>
      </c>
      <c r="G49" s="20" t="s">
        <v>566</v>
      </c>
      <c r="H49" s="20">
        <v>3.65</v>
      </c>
      <c r="I49" s="20" t="s">
        <v>567</v>
      </c>
      <c r="J49" s="21">
        <v>0.36</v>
      </c>
    </row>
    <row r="50" spans="2:10" ht="13.5" customHeight="1" x14ac:dyDescent="0.15"/>
  </sheetData>
  <sheetProtection algorithmName="SHA-512" hashValue="Y6PiDuOvuulr+Z/9MCfEtaZIeFHtqcan7NeasgMCnDiwBfLzj1PndFwabJA8wMeZAv1ONb6cyI+SRt3ZlCSGiA==" saltValue="sr8AeZWY8k42f0ftcpnyl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2021-11-11T07:34:39Z</cp:lastPrinted>
  <dcterms:created xsi:type="dcterms:W3CDTF">2021-02-05T04:38:46Z</dcterms:created>
  <dcterms:modified xsi:type="dcterms:W3CDTF">2021-11-11T07:37:40Z</dcterms:modified>
  <cp:category/>
</cp:coreProperties>
</file>