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B845B342-79C7-411D-81ED-405EB074EAD4}"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s="1"/>
  <c r="U35"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<sst xmlns="http://schemas.openxmlformats.org/spreadsheetml/2006/main" count="1123" uniqueCount="618">
  <si>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</si>
  <si>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</si>
  <si>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</si>
  <si>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</si>
  <si>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</si>
  <si>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</si>
  <si>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</si>
  <si>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</si>
  <si>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</si>
  <si>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</si>
  <si>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</si>
  <si>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</si>
  <si>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</si>
  <si>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</si>
  <si>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</si>
  <si>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</si>
  <si>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</si>
  <si>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</si>
  <si>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</si>
  <si>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</si>
  <si>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</si>
  <si>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</si>
  <si>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</si>
  <si>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</si>
  <si>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</si>
  <si>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</si>
  <si>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</si>
  <si>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</si>
  <si>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</si>
  <si>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</si>
  <si>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</si>
  <si>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</si>
  <si>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</si>
  <si>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</si>
  <si>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</si>
  <si>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</si>
  <si>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</si>
  <si>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</si>
  <si>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</si>
  <si>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</si>
  <si>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</si>
  <si>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</si>
  <si>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</si>
  <si>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</si>
  <si>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</si>
  <si>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</si>
  <si>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</si>
  <si>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</si>
  <si>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</si>
  <si>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</si>
  <si>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</si>
  <si>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</si>
  <si>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</si>
  <si>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</si>
  <si>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</si>
  <si>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</si>
  <si>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</si>
  <si>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</si>
  <si>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</si>
  <si>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</si>
  <si>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</si>
  <si>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</si>
  <si>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</si>
  <si>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</si>
  <si>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</si>
  <si>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</si>
  <si>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</si>
  <si>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</si>
  <si>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</si>
  <si>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</si>
  <si>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</si>
  <si>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</si>
  <si>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</si>
  <si>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</si>
  <si>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</si>
  <si>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</si>
  <si>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</si>
  <si>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</si>
  <si>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</si>
  <si>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</si>
  <si>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</si>
  <si>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</si>
  <si>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</si>
  <si>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</si>
  <si>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</si>
  <si>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</si>
  <si>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</si>
  <si>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</si>
  <si>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</si>
  <si>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</si>
  <si>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</si>
  <si>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</si>
  <si>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</si>
  <si>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</si>
  <si>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</si>
  <si>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</si>
  <si>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</si>
  <si>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</si>
  <si>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</si>
  <si>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</si>
  <si>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</si>
  <si>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</si>
  <si>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</si>
  <si>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</si>
  <si>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</si>
  <si>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</si>
  <si>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</si>
  <si>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</si>
  <si>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</si>
  <si>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</si>
  <si>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</si>
  <si>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</si>
  <si>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</si>
  <si>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</si>
  <si>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</si>
  <si>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</si>
  <si>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</si>
  <si>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</si>
  <si>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</si>
  <si>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</si>
  <si>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</si>
  <si>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</si>
  <si>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</si>
  <si>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</si>
  <si>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</si>
  <si>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</si>
  <si>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</si>
  <si>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</si>
  <si>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</si>
  <si>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</si>
  <si>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</si>
  <si>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</si>
  <si>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</si>
  <si>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</si>
  <si>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</si>
  <si>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</si>
  <si>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</si>
  <si>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</si>
  <si>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</si>
  <si>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</si>
  <si>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</si>
  <si>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</si>
  <si>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</si>
  <si>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</si>
  <si>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</si>
  <si>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</si>
  <si>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</si>
  <si>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</si>
  <si>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</si>
  <si>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</si>
  <si>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</si>
  <si>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</si>
  <si>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</si>
  <si>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</si>
  <si>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</si>
  <si>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</si>
  <si>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</si>
  <si>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</si>
  <si>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</si>
  <si>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</si>
  <si>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</si>
  <si>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</si>
  <si>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</si>
  <si>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</si>
  <si>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</si>
  <si>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</si>
  <si>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</si>
  <si>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</si>
  <si>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</si>
  <si>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</si>
  <si>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</si>
  <si>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</si>
  <si>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</si>
  <si>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</si>
  <si>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</si>
  <si>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</si>
  <si>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</si>
  <si>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</si>
  <si>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</si>
  <si>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</si>
  <si>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</si>
  <si>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</si>
  <si>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</si>
  <si>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</si>
  <si>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</si>
  <si>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</si>
  <si>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</si>
  <si>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</si>
  <si>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</si>
  <si>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</si>
  <si>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</si>
  <si>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</si>
  <si>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</si>
  <si>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</si>
  <si>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</si>
  <si>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</si>
  <si>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</si>
  <si>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</si>
  <si>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</si>
  <si>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</si>
  <si>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</si>
  <si>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</si>
  <si>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</si>
  <si>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</si>
  <si>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</si>
  <si>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</si>
  <si>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</si>
  <si>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</si>
  <si>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</si>
  <si>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</si>
  <si>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</si>
  <si>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佐賀県江北町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</si>
  <si>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</si>
  <si>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</si>
  <si>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</si>
  <si>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</si>
  <si>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</si>
  <si>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</si>
  <si>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</si>
  <si>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</si>
  <si>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</si>
  <si>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</si>
  <si>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</si>
  <si>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</si>
  <si>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</si>
  <si>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</si>
  <si>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</si>
  <si>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</si>
  <si>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</si>
  <si>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</si>
  <si>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</si>
  <si>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</si>
  <si>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</si>
  <si>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</si>
  <si>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</si>
  <si>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</si>
  <si>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</si>
  <si>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</si>
  <si>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</si>
  <si>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</si>
  <si>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</si>
  <si>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</si>
  <si>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</si>
  <si>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</si>
  <si>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</si>
  <si>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</si>
  <si>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</si>
  <si>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</si>
  <si>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</si>
  <si>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</si>
  <si>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</si>
  <si>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</si>
  <si>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</si>
  <si>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</si>
  <si>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</si>
  <si>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</si>
  <si>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</si>
  <si>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</si>
  <si>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</si>
  <si>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</si>
  <si>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</si>
  <si>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</si>
  <si>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</si>
  <si>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</si>
  <si>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</si>
  <si>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</si>
  <si>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</si>
  <si>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</si>
  <si>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</si>
  <si>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</si>
  <si>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</si>
  <si>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</si>
  <si>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</si>
  <si>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</si>
  <si>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</si>
  <si>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</si>
  <si>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</si>
  <si>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</si>
  <si>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</si>
  <si>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</si>
  <si>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</si>
  <si>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</si>
  <si>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</si>
  <si>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</si>
  <si>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</si>
  <si>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</si>
  <si>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</si>
  <si>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</si>
  <si>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</si>
  <si>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</si>
  <si>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</si>
  <si>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</si>
  <si>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</si>
  <si>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</si>
  <si>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</si>
  <si>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</si>
  <si>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</si>
  <si>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</si>
  <si>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</si>
  <si>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</si>
  <si>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</si>
  <si>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</si>
  <si>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</si>
  <si>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</si>
  <si>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</si>
  <si>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</si>
  <si>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</si>
  <si>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</si>
  <si>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</si>
  <si>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</si>
  <si>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</si>
  <si>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</si>
  <si>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</si>
  <si>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</si>
  <si>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</si>
  <si>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</si>
  <si>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</si>
  <si>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</si>
  <si>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</si>
  <si>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</si>
  <si>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</si>
  <si>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</si>
  <si>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</si>
  <si>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</si>
  <si>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</si>
  <si>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</si>
  <si>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</si>
  <si>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</si>
  <si>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</si>
  <si>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</si>
  <si>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</si>
  <si>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</si>
  <si>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</si>
  <si>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</si>
  <si>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</si>
  <si>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</si>
  <si>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</si>
  <si>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</si>
  <si>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</si>
  <si>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</si>
  <si>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</si>
  <si>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</si>
  <si>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</si>
  <si>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</si>
  <si>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</si>
  <si>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</si>
  <si>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</si>
  <si>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</si>
  <si>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</si>
  <si>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</si>
  <si>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</si>
  <si>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</si>
  <si>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</si>
  <si>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</si>
  <si>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</si>
  <si>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</si>
  <si>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</si>
  <si>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</si>
  <si>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</si>
  <si>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</si>
  <si>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</si>
  <si>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佐賀県江北町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</si>
  <si>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</si>
  <si>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</si>
  <si>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</si>
  <si>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</si>
  <si>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</si>
  <si>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</si>
  <si>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</si>
  <si>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</si>
  <si>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</si>
  <si>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</si>
  <si>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</si>
  <si>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</si>
  <si>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</si>
  <si>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</si>
  <si>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</si>
  <si>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</si>
  <si>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</si>
  <si>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</si>
  <si>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</si>
  <si>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</si>
  <si>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江北町無資力臨鉱ポンプ等維持管理事業特別会計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</si>
  <si>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</si>
  <si>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</si>
  <si>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</si>
  <si>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</si>
  <si>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</si>
  <si>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</si>
  <si>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</si>
  <si>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</si>
  <si>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</si>
  <si>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</si>
  <si>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</si>
  <si>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</si>
  <si>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</si>
  <si>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</si>
  <si>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江北町国民健康保険事業特別会計</t>
    <phoneticPr fontId="5"/>
  </si>
  <si>
    <t>江北町後期高齢者医療特別会計</t>
    <phoneticPr fontId="5"/>
  </si>
  <si>
    <t>江北町水道事業特別会計</t>
    <phoneticPr fontId="5"/>
  </si>
  <si>
    <t>法適用企業</t>
    <phoneticPr fontId="5"/>
  </si>
  <si>
    <t>江北町下水道事業特別会計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</si>
  <si>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</si>
  <si>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</si>
  <si>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</si>
  <si>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</si>
  <si>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</si>
  <si>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</si>
  <si>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</si>
  <si>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</si>
  <si>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</si>
  <si>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</si>
  <si>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</si>
  <si>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</si>
  <si>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</si>
  <si>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</si>
  <si>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</si>
  <si>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</si>
  <si>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</si>
  <si>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</si>
  <si>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</si>
  <si>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</si>
  <si>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</si>
  <si>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</si>
  <si>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</si>
  <si>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</si>
  <si>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</si>
  <si>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</si>
  <si>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</si>
  <si>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</si>
  <si>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</si>
  <si>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</si>
  <si>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</si>
  <si>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</si>
  <si>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</si>
  <si>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</si>
  <si>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</si>
  <si>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</si>
  <si>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</si>
  <si>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</si>
  <si>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</si>
  <si>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</si>
  <si>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</si>
  <si>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</si>
  <si>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</si>
  <si>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</si>
  <si>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</si>
  <si>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</si>
  <si>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</si>
  <si>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</si>
  <si>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</si>
  <si>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</si>
  <si>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</si>
  <si>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</si>
  <si>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</si>
  <si>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</si>
  <si>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</si>
  <si>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</si>
  <si>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</si>
  <si>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</si>
  <si>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</si>
  <si>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</si>
  <si>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</si>
  <si>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</si>
  <si>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</si>
  <si>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江北町下水道事業特別会計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</si>
  <si>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</si>
  <si>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</si>
  <si>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江北町水道事業特別会計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</si>
  <si>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</si>
  <si>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</si>
  <si>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</si>
  <si>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</si>
  <si>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</si>
  <si>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</si>
  <si>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</si>
  <si>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</si>
  <si>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</si>
  <si>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</si>
  <si>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</si>
  <si>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</si>
  <si>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</si>
  <si>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</si>
  <si>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</si>
  <si>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</si>
  <si>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</si>
  <si>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</si>
  <si>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</si>
  <si>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</si>
  <si>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</si>
  <si>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</si>
  <si>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</si>
  <si>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</si>
  <si>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</si>
  <si>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</si>
  <si>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</si>
  <si>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</si>
  <si>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</si>
  <si>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</si>
  <si>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</si>
  <si>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</si>
  <si>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</si>
  <si>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</si>
  <si>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</si>
  <si>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</si>
  <si>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</si>
  <si>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</si>
  <si>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</si>
  <si>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</si>
  <si>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</si>
  <si>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</si>
  <si>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</si>
  <si>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</si>
  <si>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</si>
  <si>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</si>
  <si>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</si>
  <si>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</si>
  <si>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</si>
  <si>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</si>
  <si>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</si>
  <si>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</si>
  <si>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</si>
  <si>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</si>
  <si>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</si>
  <si>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</si>
  <si>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</si>
  <si>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</si>
  <si>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</si>
  <si>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</si>
  <si>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</si>
  <si>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</si>
  <si>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</si>
  <si>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</si>
  <si>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</si>
  <si>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</si>
  <si>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</si>
  <si>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</si>
  <si>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</si>
  <si>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</si>
  <si>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</si>
  <si>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</si>
  <si>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</si>
  <si>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</si>
  <si>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</si>
  <si>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</si>
  <si>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</si>
  <si>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</si>
  <si>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</si>
  <si>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</si>
  <si>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</si>
  <si>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</si>
  <si>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</si>
  <si>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</si>
  <si>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</si>
  <si>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</si>
  <si>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</si>
  <si>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</si>
  <si>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</si>
  <si>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</si>
  <si>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</si>
  <si>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</si>
  <si>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</si>
  <si>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5.32</t>
  </si>
  <si>
    <t>▲ 3.31</t>
  </si>
  <si>
    <t>▲ 11.18</t>
  </si>
  <si>
    <t>▲ 4.22</t>
  </si>
  <si>
    <t>▲ 2.38</t>
  </si>
  <si>
    <t>江北町水道事業特別会計</t>
  </si>
  <si>
    <t>一般会計</t>
  </si>
  <si>
    <t>江北町国民健康保険事業特別会計</t>
  </si>
  <si>
    <t>▲ 0.54</t>
  </si>
  <si>
    <t>▲ 1.63</t>
  </si>
  <si>
    <t>▲ 0.15</t>
  </si>
  <si>
    <t>江北町下水道事業特別会計</t>
  </si>
  <si>
    <t>江北町無資力臨鉱ポンプ等維持管理事業特別会計</t>
  </si>
  <si>
    <t>江北町後期高齢者医療特別会計</t>
  </si>
  <si>
    <t>その他会計（赤字）</t>
  </si>
  <si>
    <t>その他会計（黒字）</t>
  </si>
  <si>
    <t>H25末</t>
    <phoneticPr fontId="5"/>
  </si>
  <si>
    <t>H26末</t>
    <phoneticPr fontId="5"/>
  </si>
  <si>
    <t>H27末</t>
    <phoneticPr fontId="5"/>
  </si>
  <si>
    <t>H28末</t>
    <phoneticPr fontId="5"/>
  </si>
  <si>
    <t>H29末</t>
    <phoneticPr fontId="5"/>
  </si>
  <si>
    <t>杵藤地区広域市町村圏組合　一般会計</t>
    <rPh sb="0" eb="1">
      <t>キネ</t>
    </rPh>
    <rPh sb="1" eb="2">
      <t>フジ</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</si>
  <si>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　特別会計</t>
    <rPh sb="13" eb="15">
      <t>トクベツ</t>
    </rPh>
    <phoneticPr fontId="2"/>
  </si>
  <si>
    <t>佐賀西部広域水道企業団</t>
    <rPh sb="0" eb="2">
      <t>サガ</t>
    </rPh>
    <rPh sb="2" eb="4">
      <t>セイブ</t>
    </rPh>
    <rPh sb="4" eb="6">
      <t>コウイキ</t>
    </rPh>
    <rPh sb="6" eb="8">
      <t>スイドウ</t>
    </rPh>
    <rPh sb="8" eb="10">
      <t>キギョウ</t>
    </rPh>
    <rPh sb="10" eb="11">
      <t>ダン</t>
    </rPh>
    <phoneticPr fontId="2"/>
  </si>
  <si>
    <t>杵島工業用水道企業団</t>
    <rPh sb="0" eb="2">
      <t>キシマ</t>
    </rPh>
    <rPh sb="2" eb="5">
      <t>コウギョウヨウ</t>
    </rPh>
    <rPh sb="5" eb="7">
      <t>スイドウ</t>
    </rPh>
    <rPh sb="7" eb="9">
      <t>キギョウ</t>
    </rPh>
    <rPh sb="9" eb="10">
      <t>ダン</t>
    </rPh>
    <phoneticPr fontId="2"/>
  </si>
  <si>
    <t>杵東地区衛生処理場組合</t>
    <rPh sb="0" eb="1">
      <t>キネ</t>
    </rPh>
    <rPh sb="1" eb="2">
      <t>ヒガシ</t>
    </rPh>
    <rPh sb="2" eb="4">
      <t>チク</t>
    </rPh>
    <rPh sb="4" eb="6">
      <t>エイセイ</t>
    </rPh>
    <rPh sb="6" eb="9">
      <t>ショリジョウ</t>
    </rPh>
    <rPh sb="9" eb="11">
      <t>クミアイ</t>
    </rPh>
    <phoneticPr fontId="2"/>
  </si>
  <si>
    <t>佐賀県後期高齢医療広域連合　一般会計</t>
    <rPh sb="0" eb="3">
      <t>サガケン</t>
    </rPh>
    <rPh sb="3" eb="5">
      <t>コウキ</t>
    </rPh>
    <rPh sb="5" eb="7">
      <t>コウレイ</t>
    </rPh>
    <rPh sb="7" eb="9">
      <t>イリョウ</t>
    </rPh>
    <rPh sb="9" eb="11">
      <t>コウイキ</t>
    </rPh>
    <rPh sb="11" eb="13">
      <t>レンゴウ</t>
    </rPh>
    <rPh sb="14" eb="16">
      <t>イッパン</t>
    </rPh>
    <rPh sb="16" eb="18">
      <t>カイケイ</t>
    </rPh>
    <phoneticPr fontId="2"/>
  </si>
  <si>
    <t>佐賀県後期高齢医療広域連合　特別会計</t>
    <rPh sb="14" eb="16">
      <t>トクベツ</t>
    </rPh>
    <phoneticPr fontId="2"/>
  </si>
  <si>
    <t>佐賀県西部広域環境組合</t>
    <rPh sb="0" eb="5">
      <t>サガケンセイブ</t>
    </rPh>
    <rPh sb="5" eb="7">
      <t>コウイキ</t>
    </rPh>
    <rPh sb="7" eb="9">
      <t>カンキョウ</t>
    </rPh>
    <rPh sb="9" eb="11">
      <t>クミアイ</t>
    </rPh>
    <phoneticPr fontId="2"/>
  </si>
  <si>
    <t>佐賀県市町総合事務組合　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</si>
  <si>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　特別会計</t>
    <rPh sb="12" eb="14">
      <t>トクベツ</t>
    </rPh>
    <phoneticPr fontId="2"/>
  </si>
  <si>
    <t>-</t>
    <phoneticPr fontId="2"/>
  </si>
  <si>
    <t>法適</t>
    <rPh sb="0" eb="1">
      <t>ホウ</t>
    </rPh>
    <rPh sb="1" eb="2">
      <t>テキ</t>
    </rPh>
    <phoneticPr fontId="2"/>
  </si>
  <si>
    <t>-</t>
    <phoneticPr fontId="2"/>
  </si>
  <si>
    <t>-</t>
    <phoneticPr fontId="2"/>
  </si>
  <si>
    <t>江北町土地開発公社</t>
  </si>
  <si>
    <t>(鉱害復旧施設等維持管理基金　　(H30年度末現在))</t>
    <phoneticPr fontId="2"/>
  </si>
  <si>
    <t>(ふるさと振興基金　　　　　　　(H30年度末現在))</t>
    <phoneticPr fontId="2"/>
  </si>
  <si>
    <t>(ふるさと応援基金　　　　　　　(H30年度末現在))</t>
    <phoneticPr fontId="2"/>
  </si>
  <si>
    <t>(地域福祉基金　　　　　　　　　(H30年度末現在))</t>
    <phoneticPr fontId="2"/>
  </si>
  <si>
    <t>(町営住宅基金　　　　　　　　　(H30年度末現在))</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</si>
  <si>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</si>
  <si>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</si>
  <si>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</si>
  <si>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</si>
  <si>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</si>
  <si>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</si>
  <si>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充当可能財源が将来負担額を上回っているため、将来負担比率が算出されていない状況である。
平成３０年度における有形固定資産減価償却率は、全国平均等を若干上回る水準であるが、当町の有形固定資産の多くは整備後30年以上を経過している状況であることから、平成29年3月に策定した公共施設等総合管理計画や令和２年度策定予定の個別施設計画に基づき維持管理や修繕、長寿命化等を計画的に行っていくこととしている。</t>
    <rPh sb="75" eb="76">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</si>
  <si>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</si>
  <si>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</si>
  <si>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</si>
  <si>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</si>
  <si>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</si>
  <si>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</si>
  <si>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充当可能財源が将来負担額を上回っているため、将来負担比率が算出されていない状況である。
実質公債費比率については、平成２９年度以降増加しており、類似団体内平均値と比較して高い傾向にある。大型事業の償還開始に伴い、実質公債費比率は今後上昇していくものと考えられる。地方債の新規発行を抑えるなど、これまで以上に公債費の適正化に取り組んでいく必要がある。</t>
    <rPh sb="57" eb="59">
      <t>ヘイセイ</t>
    </rPh>
    <rPh sb="61" eb="63">
      <t>ネンド</t>
    </rPh>
    <rPh sb="63" eb="65">
      <t>イコウ</t>
    </rPh>
    <rPh sb="65" eb="67">
      <t>ゾウカ</t>
    </rPh>
    <rPh sb="93" eb="95">
      <t>オオガタ</t>
    </rPh>
    <rPh sb="95" eb="97">
      <t>ジギョウ</t>
    </rPh>
    <rPh sb="98" eb="100">
      <t>ショウカン</t>
    </rPh>
    <rPh sb="100" eb="102">
      <t>カイシ</t>
    </rPh>
    <rPh sb="103" eb="104">
      <t>トモナ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</si>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</sst>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119882</c:v>
                </c:pt>
                <c:pt idx="3">
                  <c:v>116162</c:v>
                </c:pt>
                <c:pt idx="4">
                  <c:v>121449</c:v>
                </c:pt>
              </c:numCache>
            </c:numRef>
          </c:val>
          <c:smooth val="0"/>
          <c:extLst>
            <c:ext xmlns:c16="http://schemas.microsoft.com/office/drawing/2014/chart" uri="{C3380CC4-5D6E-409C-BE32-E72D297353CC}">
              <c16:uniqueId val="{00000000-D88A-4B0D-BE46-85A922ACF5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112662</c:v>
                </c:pt>
                <c:pt idx="1">
                  <c:v>105489</c:v>
                </c:pt>
                <c:pt idx="2">
                  <c:v>29050</c:v>
                </c:pt>
                <c:pt idx="3">
                  <c:v>24850</c:v>
                </c:pt>
                <c:pt idx="4">
                  <c:v>93347</c:v>
                </c:pt>
              </c:numCache>
            </c:numRef>
          </c:val>
          <c:smooth val="0"/>
          <c:extLst>
            <c:ext xmlns:c16="http://schemas.microsoft.com/office/drawing/2014/chart" uri="{C3380CC4-5D6E-409C-BE32-E72D297353CC}">
              <c16:uniqueId val="{00000001-D88A-4B0D-BE46-85A922ACF5BF}"/>
            </c:ext>
          </c:extLst>
        </c:ser>
        <c:dLbls>
          <c:showLegendKey val="0"/>
          <c:showVal val="0"/>
          <c:showCatName val="0"/>
          <c:showSerName val="0"/>
          <c:showPercent val="0"/>
          <c:showBubbleSize val="0"/>
        </c:dLbls>
        <c:marker val="1"/>
        <c:smooth val="0"/>
        <c:axId val="287724168"/>
        <c:axId val="287523960"/>
      </c:lineChart>
      <c:catAx>
        <c:axId val="287724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523960"/>
        <c:crosses val="autoZero"/>
        <c:auto val="1"/>
        <c:lblAlgn val="ctr"/>
        <c:lblOffset val="100"/>
        <c:tickLblSkip val="1"/>
        <c:tickMarkSkip val="1"/>
        <c:noMultiLvlLbl val="0"/>
      </c:catAx>
      <c:valAx>
        <c:axId val="287523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724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8.7100000000000009</c:v>
                </c:pt>
                <c:pt idx="1">
                  <c:v>10.36</c:v>
                </c:pt>
                <c:pt idx="2">
                  <c:v>6.29</c:v>
                </c:pt>
                <c:pt idx="3">
                  <c:v>6.27</c:v>
                </c:pt>
                <c:pt idx="4">
                  <c:v>6.8</c:v>
                </c:pt>
              </c:numCache>
            </c:numRef>
          </c:val>
          <c:extLst>
            <c:ext xmlns:c16="http://schemas.microsoft.com/office/drawing/2014/chart" uri="{C3380CC4-5D6E-409C-BE32-E72D297353CC}">
              <c16:uniqueId val="{00000000-7E48-486E-B118-8FF3EDBAB5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28.65</c:v>
                </c:pt>
                <c:pt idx="1">
                  <c:v>28.64</c:v>
                </c:pt>
                <c:pt idx="2">
                  <c:v>29.43</c:v>
                </c:pt>
                <c:pt idx="3">
                  <c:v>28.23</c:v>
                </c:pt>
                <c:pt idx="4">
                  <c:v>28.09</c:v>
                </c:pt>
              </c:numCache>
            </c:numRef>
          </c:val>
          <c:extLst>
            <c:ext xmlns:c16="http://schemas.microsoft.com/office/drawing/2014/chart" uri="{C3380CC4-5D6E-409C-BE32-E72D297353CC}">
              <c16:uniqueId val="{00000001-7E48-486E-B118-8FF3EDBAB5FC}"/>
            </c:ext>
          </c:extLst>
        </c:ser>
        <c:dLbls>
          <c:showLegendKey val="0"/>
          <c:showVal val="0"/>
          <c:showCatName val="0"/>
          <c:showSerName val="0"/>
          <c:showPercent val="0"/>
          <c:showBubbleSize val="0"/>
        </c:dLbls>
        <c:gapWidth val="250"/>
        <c:overlap val="100"/>
        <c:axId val="308051072"/>
        <c:axId val="307641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-5.32</c:v>
                </c:pt>
                <c:pt idx="1">
                  <c:v>-3.31</c:v>
                </c:pt>
                <c:pt idx="2">
                  <c:v>-11.18</c:v>
                </c:pt>
                <c:pt idx="3">
                  <c:v>-4.22</c:v>
                </c:pt>
                <c:pt idx="4">
                  <c:v>-2.38</c:v>
                </c:pt>
              </c:numCache>
            </c:numRef>
          </c:val>
          <c:smooth val="0"/>
          <c:extLst>
            <c:ext xmlns:c16="http://schemas.microsoft.com/office/drawing/2014/chart" uri="{C3380CC4-5D6E-409C-BE32-E72D297353CC}">
              <c16:uniqueId val="{00000002-7E48-486E-B118-8FF3EDBAB5FC}"/>
            </c:ext>
          </c:extLst>
        </c:ser>
        <c:dLbls>
          <c:showLegendKey val="0"/>
          <c:showVal val="0"/>
          <c:showCatName val="0"/>
          <c:showSerName val="0"/>
          <c:showPercent val="0"/>
          <c:showBubbleSize val="0"/>
        </c:dLbls>
        <c:marker val="1"/>
        <c:smooth val="0"/>
        <c:axId val="308051072"/>
        <c:axId val="307641288"/>
      </c:lineChart>
      <c:catAx>
        <c:axId val="3080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641288"/>
        <c:crosses val="autoZero"/>
        <c:auto val="1"/>
        <c:lblAlgn val="ctr"/>
        <c:lblOffset val="100"/>
        <c:tickLblSkip val="1"/>
        <c:tickMarkSkip val="1"/>
        <c:noMultiLvlLbl val="0"/>
      </c:catAx>
      <c:valAx>
        <c:axId val="30764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0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A3-4403-A26C-D679928DA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A3-4403-A26C-D679928DAF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A3-4403-A26C-D679928DAF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A3-4403-A26C-D679928DAF4C}"/>
            </c:ext>
          </c:extLst>
        </c:ser>
        <c:ser>
          <c:idx val="4"/>
          <c:order val="4"/>
          <c:tx>
            <c:strRef>
              <c:f>データシート!$A$31</c:f>
              <c:strCache>
                <c:ptCount val="1"/>
                <c:pt idx="0">
                  <c:v>江北町後期高齢者医療特別会計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7A3-4403-A26C-D679928DAF4C}"/>
            </c:ext>
          </c:extLst>
        </c:ser>
        <c:ser>
          <c:idx val="5"/>
          <c:order val="5"/>
          <c:tx>
            <c:strRef>
              <c:f>データシート!$A$32</c:f>
              <c:strCache>
                <c:ptCount val="1"/>
                <c:pt idx="0">
                  <c:v>江北町無資力臨鉱ポンプ等維持管理事業特別会計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0.17</c:v>
                </c:pt>
                <c:pt idx="4">
                  <c:v>#N/A</c:v>
                </c:pt>
                <c:pt idx="5">
                  <c:v>0.14000000000000001</c:v>
                </c:pt>
                <c:pt idx="6">
                  <c:v>#N/A</c:v>
                </c:pt>
                <c:pt idx="7">
                  <c:v>0.22</c:v>
                </c:pt>
                <c:pt idx="8">
                  <c:v>#N/A</c:v>
                </c:pt>
                <c:pt idx="9">
                  <c:v>0.17</c:v>
                </c:pt>
              </c:numCache>
            </c:numRef>
          </c:val>
          <c:extLst>
            <c:ext xmlns:c16="http://schemas.microsoft.com/office/drawing/2014/chart" uri="{C3380CC4-5D6E-409C-BE32-E72D297353CC}">
              <c16:uniqueId val="{00000005-F7A3-4403-A26C-D679928DAF4C}"/>
            </c:ext>
          </c:extLst>
        </c:ser>
        <c:ser>
          <c:idx val="6"/>
          <c:order val="6"/>
          <c:tx>
            <c:strRef>
              <c:f>データシート!$A$33</c:f>
              <c:strCache>
                <c:ptCount val="1"/>
                <c:pt idx="0">
                  <c:v>江北町下水道事業特別会計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0.83</c:v>
                </c:pt>
                <c:pt idx="2">
                  <c:v>#N/A</c:v>
                </c:pt>
                <c:pt idx="3">
                  <c:v>0.46</c:v>
                </c:pt>
                <c:pt idx="4">
                  <c:v>#N/A</c:v>
                </c:pt>
                <c:pt idx="5">
                  <c:v>0.63</c:v>
                </c:pt>
                <c:pt idx="6">
                  <c:v>#N/A</c:v>
                </c:pt>
                <c:pt idx="7">
                  <c:v>0.22</c:v>
                </c:pt>
                <c:pt idx="8">
                  <c:v>#N/A</c:v>
                </c:pt>
                <c:pt idx="9">
                  <c:v>0.56000000000000005</c:v>
                </c:pt>
              </c:numCache>
            </c:numRef>
          </c:val>
          <c:extLst>
            <c:ext xmlns:c16="http://schemas.microsoft.com/office/drawing/2014/chart" uri="{C3380CC4-5D6E-409C-BE32-E72D297353CC}">
              <c16:uniqueId val="{00000006-F7A3-4403-A26C-D679928DAF4C}"/>
            </c:ext>
          </c:extLst>
        </c:ser>
        <c:ser>
          <c:idx val="7"/>
          <c:order val="7"/>
          <c:tx>
            <c:strRef>
              <c:f>データシート!$A$34</c:f>
              <c:strCache>
                <c:ptCount val="1"/>
                <c:pt idx="0">
                  <c:v>江北町国民健康保険事業特別会計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0.54</c:v>
                </c:pt>
                <c:pt idx="1">
                  <c:v>#N/A</c:v>
                </c:pt>
                <c:pt idx="2">
                  <c:v>1.63</c:v>
                </c:pt>
                <c:pt idx="3">
                  <c:v>#N/A</c:v>
                </c:pt>
                <c:pt idx="4">
                  <c:v>0.15</c:v>
                </c:pt>
                <c:pt idx="5">
                  <c:v>#N/A</c:v>
                </c:pt>
                <c:pt idx="6">
                  <c:v>#N/A</c:v>
                </c:pt>
                <c:pt idx="7">
                  <c:v>1.71</c:v>
                </c:pt>
                <c:pt idx="8">
                  <c:v>#N/A</c:v>
                </c:pt>
                <c:pt idx="9">
                  <c:v>1.88</c:v>
                </c:pt>
              </c:numCache>
            </c:numRef>
          </c:val>
          <c:extLst>
            <c:ext xmlns:c16="http://schemas.microsoft.com/office/drawing/2014/chart" uri="{C3380CC4-5D6E-409C-BE32-E72D297353CC}">
              <c16:uniqueId val="{00000007-F7A3-4403-A26C-D679928DAF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8.5299999999999994</c:v>
                </c:pt>
                <c:pt idx="2">
                  <c:v>#N/A</c:v>
                </c:pt>
                <c:pt idx="3">
                  <c:v>10.17</c:v>
                </c:pt>
                <c:pt idx="4">
                  <c:v>#N/A</c:v>
                </c:pt>
                <c:pt idx="5">
                  <c:v>6.14</c:v>
                </c:pt>
                <c:pt idx="6">
                  <c:v>#N/A</c:v>
                </c:pt>
                <c:pt idx="7">
                  <c:v>6.04</c:v>
                </c:pt>
                <c:pt idx="8">
                  <c:v>#N/A</c:v>
                </c:pt>
                <c:pt idx="9">
                  <c:v>6.62</c:v>
                </c:pt>
              </c:numCache>
            </c:numRef>
          </c:val>
          <c:extLst>
            <c:ext xmlns:c16="http://schemas.microsoft.com/office/drawing/2014/chart" uri="{C3380CC4-5D6E-409C-BE32-E72D297353CC}">
              <c16:uniqueId val="{00000008-F7A3-4403-A26C-D679928DAF4C}"/>
            </c:ext>
          </c:extLst>
        </c:ser>
        <c:ser>
          <c:idx val="9"/>
          <c:order val="9"/>
          <c:tx>
            <c:strRef>
              <c:f>データシート!$A$36</c:f>
              <c:strCache>
                <c:ptCount val="1"/>
                <c:pt idx="0">
                  <c:v>江北町水道事業特別会計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10.26</c:v>
                </c:pt>
                <c:pt idx="2">
                  <c:v>#N/A</c:v>
                </c:pt>
                <c:pt idx="3">
                  <c:v>11.14</c:v>
                </c:pt>
                <c:pt idx="4">
                  <c:v>#N/A</c:v>
                </c:pt>
                <c:pt idx="5">
                  <c:v>15.73</c:v>
                </c:pt>
                <c:pt idx="6">
                  <c:v>#N/A</c:v>
                </c:pt>
                <c:pt idx="7">
                  <c:v>16.39</c:v>
                </c:pt>
                <c:pt idx="8">
                  <c:v>#N/A</c:v>
                </c:pt>
                <c:pt idx="9">
                  <c:v>12.37</c:v>
                </c:pt>
              </c:numCache>
            </c:numRef>
          </c:val>
          <c:extLst>
            <c:ext xmlns:c16="http://schemas.microsoft.com/office/drawing/2014/chart" uri="{C3380CC4-5D6E-409C-BE32-E72D297353CC}">
              <c16:uniqueId val="{00000009-F7A3-4403-A26C-D679928DAF4C}"/>
            </c:ext>
          </c:extLst>
        </c:ser>
        <c:dLbls>
          <c:showLegendKey val="0"/>
          <c:showVal val="0"/>
          <c:showCatName val="0"/>
          <c:showSerName val="0"/>
          <c:showPercent val="0"/>
          <c:showBubbleSize val="0"/>
        </c:dLbls>
        <c:gapWidth val="150"/>
        <c:overlap val="100"/>
        <c:axId val="308890472"/>
        <c:axId val="309183456"/>
      </c:barChart>
      <c:catAx>
        <c:axId val="30889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183456"/>
        <c:crosses val="autoZero"/>
        <c:auto val="1"/>
        <c:lblAlgn val="ctr"/>
        <c:lblOffset val="100"/>
        <c:tickLblSkip val="1"/>
        <c:tickMarkSkip val="1"/>
        <c:noMultiLvlLbl val="0"/>
      </c:catAx>
      <c:valAx>
        <c:axId val="3091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890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696</c:v>
                </c:pt>
                <c:pt idx="5">
                  <c:v>594</c:v>
                </c:pt>
                <c:pt idx="8">
                  <c:v>560</c:v>
                </c:pt>
                <c:pt idx="11">
                  <c:v>563</c:v>
                </c:pt>
                <c:pt idx="14">
                  <c:v>563</c:v>
                </c:pt>
              </c:numCache>
            </c:numRef>
          </c:val>
          <c:extLst>
            <c:ext xmlns:c16="http://schemas.microsoft.com/office/drawing/2014/chart" uri="{C3380CC4-5D6E-409C-BE32-E72D297353CC}">
              <c16:uniqueId val="{00000000-E108-4B10-ADF3-F2F5172BF0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08-4B10-ADF3-F2F5172BF0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08-4B10-ADF3-F2F5172BF0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12</c:v>
                </c:pt>
                <c:pt idx="6">
                  <c:v>16</c:v>
                </c:pt>
                <c:pt idx="9">
                  <c:v>17</c:v>
                </c:pt>
                <c:pt idx="12">
                  <c:v>42</c:v>
                </c:pt>
              </c:numCache>
            </c:numRef>
          </c:val>
          <c:extLst>
            <c:ext xmlns:c16="http://schemas.microsoft.com/office/drawing/2014/chart" uri="{C3380CC4-5D6E-409C-BE32-E72D297353CC}">
              <c16:uniqueId val="{00000003-E108-4B10-ADF3-F2F5172BF0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317</c:v>
                </c:pt>
                <c:pt idx="3">
                  <c:v>340</c:v>
                </c:pt>
                <c:pt idx="6">
                  <c:v>352</c:v>
                </c:pt>
                <c:pt idx="9">
                  <c:v>355</c:v>
                </c:pt>
                <c:pt idx="12">
                  <c:v>377</c:v>
                </c:pt>
              </c:numCache>
            </c:numRef>
          </c:val>
          <c:extLst>
            <c:ext xmlns:c16="http://schemas.microsoft.com/office/drawing/2014/chart" uri="{C3380CC4-5D6E-409C-BE32-E72D297353CC}">
              <c16:uniqueId val="{00000004-E108-4B10-ADF3-F2F5172BF0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08-4B10-ADF3-F2F5172BF0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08-4B10-ADF3-F2F5172BF0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633</c:v>
                </c:pt>
                <c:pt idx="3">
                  <c:v>460</c:v>
                </c:pt>
                <c:pt idx="6">
                  <c:v>398</c:v>
                </c:pt>
                <c:pt idx="9">
                  <c:v>416</c:v>
                </c:pt>
                <c:pt idx="12">
                  <c:v>417</c:v>
                </c:pt>
              </c:numCache>
            </c:numRef>
          </c:val>
          <c:extLst>
            <c:ext xmlns:c16="http://schemas.microsoft.com/office/drawing/2014/chart" uri="{C3380CC4-5D6E-409C-BE32-E72D297353CC}">
              <c16:uniqueId val="{00000007-E108-4B10-ADF3-F2F5172BF096}"/>
            </c:ext>
          </c:extLst>
        </c:ser>
        <c:dLbls>
          <c:showLegendKey val="0"/>
          <c:showVal val="0"/>
          <c:showCatName val="0"/>
          <c:showSerName val="0"/>
          <c:showPercent val="0"/>
          <c:showBubbleSize val="0"/>
        </c:dLbls>
        <c:gapWidth val="100"/>
        <c:overlap val="100"/>
        <c:axId val="288970264"/>
        <c:axId val="30935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266</c:v>
                </c:pt>
                <c:pt idx="2">
                  <c:v>#N/A</c:v>
                </c:pt>
                <c:pt idx="3">
                  <c:v>#N/A</c:v>
                </c:pt>
                <c:pt idx="4">
                  <c:v>218</c:v>
                </c:pt>
                <c:pt idx="5">
                  <c:v>#N/A</c:v>
                </c:pt>
                <c:pt idx="6">
                  <c:v>#N/A</c:v>
                </c:pt>
                <c:pt idx="7">
                  <c:v>206</c:v>
                </c:pt>
                <c:pt idx="8">
                  <c:v>#N/A</c:v>
                </c:pt>
                <c:pt idx="9">
                  <c:v>#N/A</c:v>
                </c:pt>
                <c:pt idx="10">
                  <c:v>225</c:v>
                </c:pt>
                <c:pt idx="11">
                  <c:v>#N/A</c:v>
                </c:pt>
                <c:pt idx="12">
                  <c:v>#N/A</c:v>
                </c:pt>
                <c:pt idx="13">
                  <c:v>273</c:v>
                </c:pt>
                <c:pt idx="14">
                  <c:v>#N/A</c:v>
                </c:pt>
              </c:numCache>
            </c:numRef>
          </c:val>
          <c:smooth val="0"/>
          <c:extLst>
            <c:ext xmlns:c16="http://schemas.microsoft.com/office/drawing/2014/chart" uri="{C3380CC4-5D6E-409C-BE32-E72D297353CC}">
              <c16:uniqueId val="{00000008-E108-4B10-ADF3-F2F5172BF096}"/>
            </c:ext>
          </c:extLst>
        </c:ser>
        <c:dLbls>
          <c:showLegendKey val="0"/>
          <c:showVal val="0"/>
          <c:showCatName val="0"/>
          <c:showSerName val="0"/>
          <c:showPercent val="0"/>
          <c:showBubbleSize val="0"/>
        </c:dLbls>
        <c:marker val="1"/>
        <c:smooth val="0"/>
        <c:axId val="288970264"/>
        <c:axId val="309357456"/>
      </c:lineChart>
      <c:catAx>
        <c:axId val="28897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357456"/>
        <c:crosses val="autoZero"/>
        <c:auto val="1"/>
        <c:lblAlgn val="ctr"/>
        <c:lblOffset val="100"/>
        <c:tickLblSkip val="1"/>
        <c:tickMarkSkip val="1"/>
        <c:noMultiLvlLbl val="0"/>
      </c:catAx>
      <c:valAx>
        <c:axId val="30935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97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6542</c:v>
                </c:pt>
                <c:pt idx="5">
                  <c:v>6374</c:v>
                </c:pt>
                <c:pt idx="8">
                  <c:v>6175</c:v>
                </c:pt>
                <c:pt idx="11">
                  <c:v>5776</c:v>
                </c:pt>
                <c:pt idx="14">
                  <c:v>5767</c:v>
                </c:pt>
              </c:numCache>
            </c:numRef>
          </c:val>
          <c:extLst>
            <c:ext xmlns:c16="http://schemas.microsoft.com/office/drawing/2014/chart" uri="{C3380CC4-5D6E-409C-BE32-E72D297353CC}">
              <c16:uniqueId val="{00000000-BD7E-4632-B072-6883CAD0EC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c:v>
                </c:pt>
                <c:pt idx="5">
                  <c:v>95</c:v>
                </c:pt>
                <c:pt idx="8">
                  <c:v>84</c:v>
                </c:pt>
                <c:pt idx="11">
                  <c:v>34</c:v>
                </c:pt>
                <c:pt idx="14">
                  <c:v>29</c:v>
                </c:pt>
              </c:numCache>
            </c:numRef>
          </c:val>
          <c:extLst>
            <c:ext xmlns:c16="http://schemas.microsoft.com/office/drawing/2014/chart" uri="{C3380CC4-5D6E-409C-BE32-E72D297353CC}">
              <c16:uniqueId val="{00000001-BD7E-4632-B072-6883CAD0EC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11412</c:v>
                </c:pt>
                <c:pt idx="5">
                  <c:v>11474</c:v>
                </c:pt>
                <c:pt idx="8">
                  <c:v>12045</c:v>
                </c:pt>
                <c:pt idx="11">
                  <c:v>12463</c:v>
                </c:pt>
                <c:pt idx="14">
                  <c:v>12793</c:v>
                </c:pt>
              </c:numCache>
            </c:numRef>
          </c:val>
          <c:extLst>
            <c:ext xmlns:c16="http://schemas.microsoft.com/office/drawing/2014/chart" uri="{C3380CC4-5D6E-409C-BE32-E72D297353CC}">
              <c16:uniqueId val="{00000002-BD7E-4632-B072-6883CAD0EC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7E-4632-B072-6883CAD0EC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7E-4632-B072-6883CAD0EC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7E-4632-B072-6883CAD0EC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963</c:v>
                </c:pt>
                <c:pt idx="3">
                  <c:v>933</c:v>
                </c:pt>
                <c:pt idx="6">
                  <c:v>890</c:v>
                </c:pt>
                <c:pt idx="9">
                  <c:v>854</c:v>
                </c:pt>
                <c:pt idx="12">
                  <c:v>800</c:v>
                </c:pt>
              </c:numCache>
            </c:numRef>
          </c:val>
          <c:extLst>
            <c:ext xmlns:c16="http://schemas.microsoft.com/office/drawing/2014/chart" uri="{C3380CC4-5D6E-409C-BE32-E72D297353CC}">
              <c16:uniqueId val="{00000006-BD7E-4632-B072-6883CAD0EC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342</c:v>
                </c:pt>
                <c:pt idx="3">
                  <c:v>570</c:v>
                </c:pt>
                <c:pt idx="6">
                  <c:v>578</c:v>
                </c:pt>
                <c:pt idx="9">
                  <c:v>565</c:v>
                </c:pt>
                <c:pt idx="12">
                  <c:v>553</c:v>
                </c:pt>
              </c:numCache>
            </c:numRef>
          </c:val>
          <c:extLst>
            <c:ext xmlns:c16="http://schemas.microsoft.com/office/drawing/2014/chart" uri="{C3380CC4-5D6E-409C-BE32-E72D297353CC}">
              <c16:uniqueId val="{00000007-BD7E-4632-B072-6883CAD0EC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5558</c:v>
                </c:pt>
                <c:pt idx="3">
                  <c:v>5470</c:v>
                </c:pt>
                <c:pt idx="6">
                  <c:v>5369</c:v>
                </c:pt>
                <c:pt idx="9">
                  <c:v>5237</c:v>
                </c:pt>
                <c:pt idx="12">
                  <c:v>5127</c:v>
                </c:pt>
              </c:numCache>
            </c:numRef>
          </c:val>
          <c:extLst>
            <c:ext xmlns:c16="http://schemas.microsoft.com/office/drawing/2014/chart" uri="{C3380CC4-5D6E-409C-BE32-E72D297353CC}">
              <c16:uniqueId val="{00000008-BD7E-4632-B072-6883CAD0EC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45</c:v>
                </c:pt>
                <c:pt idx="9">
                  <c:v>7</c:v>
                </c:pt>
                <c:pt idx="12">
                  <c:v>7</c:v>
                </c:pt>
              </c:numCache>
            </c:numRef>
          </c:val>
          <c:extLst>
            <c:ext xmlns:c16="http://schemas.microsoft.com/office/drawing/2014/chart" uri="{C3380CC4-5D6E-409C-BE32-E72D297353CC}">
              <c16:uniqueId val="{00000009-BD7E-4632-B072-6883CAD0EC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4406</c:v>
                </c:pt>
                <c:pt idx="3">
                  <c:v>4590</c:v>
                </c:pt>
                <c:pt idx="6">
                  <c:v>4502</c:v>
                </c:pt>
                <c:pt idx="9">
                  <c:v>4322</c:v>
                </c:pt>
                <c:pt idx="12">
                  <c:v>4411</c:v>
                </c:pt>
              </c:numCache>
            </c:numRef>
          </c:val>
          <c:extLst>
            <c:ext xmlns:c16="http://schemas.microsoft.com/office/drawing/2014/chart" uri="{C3380CC4-5D6E-409C-BE32-E72D297353CC}">
              <c16:uniqueId val="{0000000A-BD7E-4632-B072-6883CAD0EC76}"/>
            </c:ext>
          </c:extLst>
        </c:ser>
        <c:dLbls>
          <c:showLegendKey val="0"/>
          <c:showVal val="0"/>
          <c:showCatName val="0"/>
          <c:showSerName val="0"/>
          <c:showPercent val="0"/>
          <c:showBubbleSize val="0"/>
        </c:dLbls>
        <c:gapWidth val="100"/>
        <c:overlap val="100"/>
        <c:axId val="311749760"/>
        <c:axId val="29357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7E-4632-B072-6883CAD0EC76}"/>
            </c:ext>
          </c:extLst>
        </c:ser>
        <c:dLbls>
          <c:showLegendKey val="0"/>
          <c:showVal val="0"/>
          <c:showCatName val="0"/>
          <c:showSerName val="0"/>
          <c:showPercent val="0"/>
          <c:showBubbleSize val="0"/>
        </c:dLbls>
        <c:marker val="1"/>
        <c:smooth val="0"/>
        <c:axId val="311749760"/>
        <c:axId val="293573680"/>
      </c:lineChart>
      <c:catAx>
        <c:axId val="3117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573680"/>
        <c:crosses val="autoZero"/>
        <c:auto val="1"/>
        <c:lblAlgn val="ctr"/>
        <c:lblOffset val="100"/>
        <c:tickLblSkip val="1"/>
        <c:tickMarkSkip val="1"/>
        <c:noMultiLvlLbl val="0"/>
      </c:catAx>
      <c:valAx>
        <c:axId val="29357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4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837</c:v>
                </c:pt>
                <c:pt idx="1">
                  <c:v>807</c:v>
                </c:pt>
                <c:pt idx="2">
                  <c:v>811</c:v>
                </c:pt>
              </c:numCache>
            </c:numRef>
          </c:val>
          <c:extLst>
            <c:ext xmlns:c16="http://schemas.microsoft.com/office/drawing/2014/chart" uri="{C3380CC4-5D6E-409C-BE32-E72D297353CC}">
              <c16:uniqueId val="{00000000-D0BB-4CC3-A0F2-A65252543A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1017</c:v>
                </c:pt>
                <c:pt idx="1">
                  <c:v>1053</c:v>
                </c:pt>
                <c:pt idx="2">
                  <c:v>1061</c:v>
                </c:pt>
              </c:numCache>
            </c:numRef>
          </c:val>
          <c:extLst>
            <c:ext xmlns:c16="http://schemas.microsoft.com/office/drawing/2014/chart" uri="{C3380CC4-5D6E-409C-BE32-E72D297353CC}">
              <c16:uniqueId val="{00000001-D0BB-4CC3-A0F2-A65252543A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9618</c:v>
                </c:pt>
                <c:pt idx="1">
                  <c:v>9975</c:v>
                </c:pt>
                <c:pt idx="2">
                  <c:v>10183</c:v>
                </c:pt>
              </c:numCache>
            </c:numRef>
          </c:val>
          <c:extLst>
            <c:ext xmlns:c16="http://schemas.microsoft.com/office/drawing/2014/chart" uri="{C3380CC4-5D6E-409C-BE32-E72D297353CC}">
              <c16:uniqueId val="{00000002-D0BB-4CC3-A0F2-A65252543A29}"/>
            </c:ext>
          </c:extLst>
        </c:ser>
        <c:dLbls>
          <c:showLegendKey val="0"/>
          <c:showVal val="0"/>
          <c:showCatName val="0"/>
          <c:showSerName val="0"/>
          <c:showPercent val="0"/>
          <c:showBubbleSize val="0"/>
        </c:dLbls>
        <c:gapWidth val="120"/>
        <c:overlap val="100"/>
        <c:axId val="311744368"/>
        <c:axId val="293569032"/>
      </c:barChart>
      <c:catAx>
        <c:axId val="31174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3569032"/>
        <c:crosses val="autoZero"/>
        <c:auto val="1"/>
        <c:lblAlgn val="ctr"/>
        <c:lblOffset val="100"/>
        <c:tickLblSkip val="1"/>
        <c:tickMarkSkip val="1"/>
        <c:noMultiLvlLbl val="0"/>
      </c:catAx>
      <c:valAx>
        <c:axId val="293569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174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{492D399D-AB5F-444A-9956-F3485D8CDFF5}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35-40E7-95AC-686F2A931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{06DAEF9D-B214-4C90-94ED-36311FD01E81}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35-40E7-95AC-686F2A931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{203911C1-0EB3-480A-BA20-974151F64C8B}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35-40E7-95AC-686F2A931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{3F5005B6-4743-45BD-B495-FB942AD6FB4F}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35-40E7-95AC-686F2A931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{AB68445C-B583-41BF-8D6D-96592B360E31}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35-40E7-95AC-686F2A93122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{133AB34D-D7FB-4CE3-B242-D6FAEA1F0D65}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35-40E7-95AC-686F2A93122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{91E37B0E-F4F4-46E3-83C1-50E22946B186}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35-40E7-95AC-686F2A93122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{92C2E8F7-0E59-4709-B99F-D316DD0A8524}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35-40E7-95AC-686F2A93122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{6853C73C-F6C2-4581-94F8-6BDAB73954F7}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35-40E7-95AC-686F2A931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54.9</c:v>
                </c:pt>
                <c:pt idx="24">
                  <c:v>61</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35-40E7-95AC-686F2A9312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{AF740301-0914-459D-A0FA-F5E67D1A1402}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35-40E7-95AC-686F2A9312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{8080C45D-FBBA-4EBB-9450-265E4F6BFD15}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35-40E7-95AC-686F2A931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{127D6AE2-4685-4CE0-A76E-F7E617AF5C62}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35-40E7-95AC-686F2A931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{97E2E983-3FB9-42B5-B476-8FD4F4BF1C9E}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35-40E7-95AC-686F2A931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{11C5135B-90DC-45FA-B574-F366582C0FDA}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35-40E7-95AC-686F2A93122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{616EC451-F2BB-4D3B-8FE9-3E1634DBFD89}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35-40E7-95AC-686F2A93122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{27F4D534-A839-4B57-B627-3321F08C380C}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35-40E7-95AC-686F2A93122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{BC8C3968-C19D-4C2E-91E9-3E4B6A8DE2C6}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35-40E7-95AC-686F2A93122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{78056D18-675A-4C60-A1CB-478BB5D51B43}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35-40E7-95AC-686F2A931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58.7</c:v>
                </c:pt>
                <c:pt idx="24">
                  <c:v>59.2</c:v>
                </c:pt>
                <c:pt idx="32">
                  <c:v>60.7</c:v>
                </c:pt>
              </c:numCache>
            </c:numRef>
          </c:xVal>
          <c:yVal>
            <c:numRef>
              <c:f>公会計指標分析・財政指標組合せ分析表!$BP$55:$DC$55</c:f>
              <c:numCache>
                <c:formatCode>#,##0.0;"▲ "#,##0.0</c:formatCode>
                <c:ptCount val="40"/>
                <c:pt idx="8">
                  <c:v>0.8</c:v>
                </c:pt>
                <c:pt idx="16">
                  <c:v>25.4</c:v>
                </c:pt>
                <c:pt idx="24">
                  <c:v>23.4</c:v>
                </c:pt>
                <c:pt idx="32">
                  <c:v>7.7</c:v>
                </c:pt>
              </c:numCache>
            </c:numRef>
          </c:yVal>
          <c:smooth val="0"/>
          <c:extLst>
            <c:ext xmlns:c16="http://schemas.microsoft.com/office/drawing/2014/chart" uri="{C3380CC4-5D6E-409C-BE32-E72D297353CC}">
              <c16:uniqueId val="{00000013-2635-40E7-95AC-686F2A93122A}"/>
            </c:ext>
          </c:extLst>
        </c:ser>
        <c:dLbls>
          <c:showLegendKey val="0"/>
          <c:showVal val="1"/>
          <c:showCatName val="0"/>
          <c:showSerName val="0"/>
          <c:showPercent val="0"/>
          <c:showBubbleSize val="0"/>
        </c:dLbls>
        <c:axId val="46179840"/>
        <c:axId val="46181760"/>
      </c:scatterChart>
      <c:valAx>
        <c:axId val="46179840"/>
        <c:scaling>
          <c:orientation val="minMax"/>
          <c:max val="61.1"/>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{85AEA816-9381-4C53-BFAF-1CA70ABE4B15}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E6F-4968-968E-017E100C41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{DCF0D6C0-48F6-4326-801B-390B2101CB77}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F-4968-968E-017E100C41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{11A5302F-F5EF-41DC-B9B8-0055258FD3A5}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F-4968-968E-017E100C41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{DCBC55DD-CF57-4F71-8FB5-385192829892}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F-4968-968E-017E100C41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{0959A645-57F1-4C37-A4EE-48C52F135F11}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F-4968-968E-017E100C41B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{59687BBA-ABFA-4C3A-BE17-35132B0ED22F}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E6F-4968-968E-017E100C41B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{75E68B11-4A5F-4079-B678-2CA43B1814DB}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E6F-4968-968E-017E100C41B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{F86B77FB-124C-4693-BD45-88FB64E81739}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E6F-4968-968E-017E100C41B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{C04EF7D7-BAAB-496E-A65A-3E5F377C39A0}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E6F-4968-968E-017E100C41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c:v>
                </c:pt>
                <c:pt idx="16">
                  <c:v>10.1</c:v>
                </c:pt>
                <c:pt idx="24">
                  <c:v>9.3000000000000007</c:v>
                </c:pt>
                <c:pt idx="32">
                  <c:v>10.1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E6F-4968-968E-017E100C41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{6DC14C8F-3A5D-445A-B9DE-74FAFB66DF3E}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E6F-4968-968E-017E100C41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{7353BCF8-8F73-4FE8-B5E0-CDB44238E5B9}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F-4968-968E-017E100C41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{F5C95886-1EA0-4ADA-B627-3EC2F7419EE5}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F-4968-968E-017E100C41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{77EBF7D9-7766-415D-A7DC-246D894AFF68}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F-4968-968E-017E100C41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{24B76263-6802-480B-8505-12B5B56AEDAD}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F-4968-968E-017E100C41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{91F4F31F-39E6-408B-935C-78EBAAAC8515}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E6F-4968-968E-017E100C41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{8CE03776-5C2F-4FDB-B9C4-E033E59107A4}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E6F-4968-968E-017E100C41B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{2FC4E532-08B0-43AD-9AAF-1768C382EEC3}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E6F-4968-968E-017E100C41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{E71EDD3C-49C3-4E01-AD28-2DF24402869E}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E6F-4968-968E-017E100C4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8.6</c:v>
                </c:pt>
                <c:pt idx="24">
                  <c:v>8.5</c:v>
                </c:pt>
                <c:pt idx="32">
                  <c:v>8.6</c:v>
                </c:pt>
              </c:numCache>
            </c:numRef>
          </c:xVal>
          <c:yVal>
            <c:numRef>
              <c:f>公会計指標分析・財政指標組合せ分析表!$BP$77:$DC$77</c:f>
              <c:numCache>
                <c:formatCode>#,##0.0;"▲ "#,##0.0</c:formatCode>
                <c:ptCount val="40"/>
                <c:pt idx="0">
                  <c:v>17.899999999999999</c:v>
                </c:pt>
                <c:pt idx="8">
                  <c:v>0.8</c:v>
                </c:pt>
                <c:pt idx="16">
                  <c:v>25.4</c:v>
                </c:pt>
                <c:pt idx="24">
                  <c:v>23.4</c:v>
                </c:pt>
                <c:pt idx="32">
                  <c:v>7.7</c:v>
                </c:pt>
              </c:numCache>
            </c:numRef>
          </c:yVal>
          <c:smooth val="0"/>
          <c:extLst>
            <c:ext xmlns:c16="http://schemas.microsoft.com/office/drawing/2014/chart" uri="{C3380CC4-5D6E-409C-BE32-E72D297353CC}">
              <c16:uniqueId val="{00000013-6E6F-4968-968E-017E100C41B5}"/>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普通会計における元利償還金については、昨年度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比べ</a:t>
          </a:r>
          <a:r>
            <a:rPr kumimoji="1" lang="ja-JP" altLang="en-US" sz="1100">
              <a:solidFill>
                <a:schemeClr val="dk1"/>
              </a:solidFill>
              <a:effectLst/>
              <a:latin typeface="+mn-lt"/>
              <a:ea typeface="+mn-ea"/>
              <a:cs typeface="+mn-cs"/>
            </a:rPr>
            <a:t>大きな増減はないものの</a:t>
          </a:r>
          <a:r>
            <a:rPr kumimoji="1" lang="ja-JP" altLang="ja-JP" sz="1100">
              <a:solidFill>
                <a:schemeClr val="dk1"/>
              </a:solidFill>
              <a:effectLst/>
              <a:latin typeface="+mn-lt"/>
              <a:ea typeface="+mn-ea"/>
              <a:cs typeface="+mn-cs"/>
            </a:rPr>
            <a:t>、下水道事業債の償還に対する繰出しが年々増加傾向となっており、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年後にピークを迎えることとなる。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組合等が起こした地方債についても、ごみ処理センター建設に係る償還</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さらに多額となる見込みである。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また、近年起債を活用した大型事業を行っていることから、今後も元利償還金は増加する見込みであり、算入公債費等も増加すると見込まれるが、分子は大きくなると見込まれる。</a:t>
          </a:r>
          <a:endParaRPr lang="ja-JP" altLang="ja-JP" sz="1400">
            <a:effectLst/>
          </a:endParaRPr>
        </a:p>
        <a:p>
          <a:r>
            <a:rPr kumimoji="1" lang="ja-JP" altLang="ja-JP" sz="1100">
              <a:solidFill>
                <a:schemeClr val="dk1"/>
              </a:solidFill>
              <a:effectLst/>
              <a:latin typeface="+mn-lt"/>
              <a:ea typeface="+mn-ea"/>
              <a:cs typeface="+mn-cs"/>
            </a:rPr>
            <a:t>こうした状況において、財源確保に努めるとともに町全体の状況を把握し、健全財政に努めていかなければならない</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満期一括償還地方債は発行していない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将来負担比率については、将来負担額を充当可能基金が上回ったため、今年度も算定されなかった。</a:t>
          </a:r>
          <a:endParaRPr lang="ja-JP" altLang="ja-JP" sz="1400">
            <a:effectLst/>
          </a:endParaRPr>
        </a:p>
        <a:p>
          <a:r>
            <a:rPr kumimoji="1" lang="ja-JP" altLang="ja-JP" sz="1100">
              <a:solidFill>
                <a:schemeClr val="dk1"/>
              </a:solidFill>
              <a:effectLst/>
              <a:latin typeface="+mn-lt"/>
              <a:ea typeface="+mn-ea"/>
              <a:cs typeface="+mn-cs"/>
            </a:rPr>
            <a:t>一般会計等に係る地方債残高は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年度より増加傾向となる見込みである。</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公営企業債等繰入見込額については、下水道整備による借入であり、今後の更新計画などにより減少傾向とはなりにくいと考える。</a:t>
          </a:r>
          <a:endParaRPr lang="ja-JP" altLang="ja-JP" sz="1400">
            <a:effectLst/>
          </a:endParaRPr>
        </a:p>
        <a:p>
          <a:r>
            <a:rPr kumimoji="1" lang="ja-JP" altLang="ja-JP" sz="1100">
              <a:solidFill>
                <a:schemeClr val="dk1"/>
              </a:solidFill>
              <a:effectLst/>
              <a:latin typeface="+mn-lt"/>
              <a:ea typeface="+mn-ea"/>
              <a:cs typeface="+mn-cs"/>
            </a:rPr>
            <a:t>充当可能基金については、微増で推移しており、今後も安全で有利な基金運用を行い、基金残高の確保に努めていく。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佐賀県江北町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財政調整基金は、取崩を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94,082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千円、歳計剰余金処分による積立を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千円、利子積立を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4,082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減債基金は、取崩を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千円、利子積立を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9,745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7,773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その他特定目的基金のうち、ふるさと振興基金は、次年度からの事業の財源とするため積立てを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千円、利子積立を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千円、各種事業への財源として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55,148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千円の取崩しを行ったことで、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119,690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千円の増となった。また、ふるさと応援寄附金の積立を行っているふるさと応援基金は、積立を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111,553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33,968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千円は前年度積み残し分）、利子積立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千円、各種事業の財源として取崩しを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91,421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千円の増となった。その他、鉱害復旧施設等維持管理基金が取崩し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32,309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千円、利子積立を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86,645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54,336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千円の増、町営住宅基金に積立てを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15,673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千円、利子積立を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千円の増となった。なお、先進的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利活用教育推進事業整備基金は今回</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千円の取崩しを行い残高は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220,649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ふるさと応援基金は、ふるさと納税制度の見直しにより今後の積立額や、基金充当事業に影響があるものと考える。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今後、小学校大規模改修をはじめ公共施設等維持管理に多額の資金が必要となる見込みであることから、ふるさと振興基金への積立金を確保していく。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江北町鉱害復旧施設の維持管理及び維持管理に附随する事業の資金を積み立てる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・ふるさと振興基金：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ふるさと振興の財源を積み立てる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江北町のまちづくりを応援していただける人々から広く寄附金を募り、その寄附金を財源として、その寄附金を財源として、寄附者の意向を反映した施策の展開を図ることにより、多様な人々の参加による個性豊かで、活気にあふれる住みよいまちづくりに資す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・地域福祉基金：地域における保健福祉活動の推進を図り、活力ある豊かな長寿社会の形成に寄与するため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町営住宅の建設及び改修に要する費用、町営住宅の建設及び改修に要した費用の起債等の元利償還金の費用に充てるため</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・鉱害復旧施設等維持管理基金：事業実施のため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32,309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千円取崩し、利子積立を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86,645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千円行ったことで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54,336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・ふるさと振興基金：次年度からの事業の財源とするため、積立てを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174,000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千円、利子積立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、各種事業への財源として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55,148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千円の取崩を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行ったことで、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119,690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事業経費を除いた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111,553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を積立て、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各種事業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91,421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の取崩しを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行ったたため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20,158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・地域福祉基金：事業充当のため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千円を取崩し、運用利子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千円を積立てたため増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・町営住宅基金：積立計画を基に、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15,677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千円の積立を行ったことによる増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は、基金利息をもって排水施設等の維持管理を行っているが、施設の更新となると数億円規模の費用が見込まれることから、今後も安全で有利な基金運用を行い、基金残高の確保に努めていく。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また、現在公共施設の維持管理に係る個別施設計画を策定しており、施設の改修及び更新等に多額の費用が必要となる見込であるため、ふるさと振興基金への積立額を確保していく。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災害への備えや財源不足を生じたときの財源として、現状程度は維持していく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下水道事業の公債費償還に充てるための繰出金に充当するため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千円の積立を行ったため増加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年をピークに地方債償還が増える見込みであることと、さらに現在多くの地方債を発行していることに伴い、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年度に再度償還のピークとなることを見込み、積立を行っている。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財政健全化のために、利率の高い起債は繰上償還することも検討しているため、今後基金残高は減少傾向となる。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年度における有形固定資産減価償却率は、平成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１．５ポイント増加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等を</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若干上回る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水準となって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道路、学校施設など法定耐用年数が残りわずかな資産もあり、今後も増加が見込まれる。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公共施設等総合管理計画及び令和２年度策定予定の個別施設計画に基づき、公共施設等の適正管理に努める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166642</xdr:rowOff>
    </xdr:from>
    <xdr:to>
      <xdr:col>11</xdr:col>
      <xdr:colOff>187325</xdr:colOff>
      <xdr:row>32</xdr:row>
      <xdr:rowOff>96792</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166659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69397</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4051300" y="610960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32</xdr:row>
      <xdr:rowOff>86088</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3289300" y="6155872"/>
          <a:ext cx="762000" cy="1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129631</xdr:rowOff>
    </xdr:from>
    <xdr:to>
      <xdr:col>11</xdr:col>
      <xdr:colOff>187325</xdr:colOff>
      <xdr:row>32</xdr:row>
      <xdr:rowOff>59781</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8981</xdr:rowOff>
    </xdr:from>
    <xdr:to>
      <xdr:col>15</xdr:col>
      <xdr:colOff>136525</xdr:colOff>
      <xdr:row>32</xdr:row>
      <xdr:rowOff>86088</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2527300" y="626690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87919</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136724</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88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76308</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99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平成３０年度における債務償還比率は、充当可能金額が実質債務を上回ったことから、算出されなかった。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51974</xdr:rowOff>
    </xdr:from>
    <xdr:ext cx="469744" cy="259045"/>
    <xdr:sp macro="" textlink="">
      <xdr:nvSpPr>
        <xdr:cNvPr id="145" name="n_1aveValue債務償還比率">
          <a:extLst>
            <a:ext uri="{FF2B5EF4-FFF2-40B4-BE49-F238E27FC236}">
              <a16:creationId xmlns:a16="http://schemas.microsoft.com/office/drawing/2014/main" id="{00000000-0008-0000-0D00-000091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169092</xdr:rowOff>
    </xdr:from>
    <xdr:to>
      <xdr:col>10</xdr:col>
      <xdr:colOff>165100</xdr:colOff>
      <xdr:row>37</xdr:row>
      <xdr:rowOff>99242</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142620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77833</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3871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102326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4214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90896</xdr:rowOff>
    </xdr:from>
    <xdr:to>
      <xdr:col>15</xdr:col>
      <xdr:colOff>50800</xdr:colOff>
      <xdr:row>37</xdr:row>
      <xdr:rowOff>102326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019300" y="64345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144253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132823</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120147</xdr:rowOff>
    </xdr:from>
    <xdr:to>
      <xdr:col>55</xdr:col>
      <xdr:colOff>50800</xdr:colOff>
      <xdr:row>42</xdr:row>
      <xdr:rowOff>50297</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1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35074</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120863</xdr:rowOff>
    </xdr:from>
    <xdr:to>
      <xdr:col>50</xdr:col>
      <xdr:colOff>165100</xdr:colOff>
      <xdr:row>42</xdr:row>
      <xdr:rowOff>51013</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1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170947</xdr:rowOff>
    </xdr:from>
    <xdr:to>
      <xdr:col>55</xdr:col>
      <xdr:colOff>0</xdr:colOff>
      <xdr:row>42</xdr:row>
      <xdr:rowOff>213</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200397"/>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121031</xdr:rowOff>
    </xdr:from>
    <xdr:to>
      <xdr:col>46</xdr:col>
      <xdr:colOff>38100</xdr:colOff>
      <xdr:row>42</xdr:row>
      <xdr:rowOff>51181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1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213</xdr:rowOff>
    </xdr:from>
    <xdr:to>
      <xdr:col>50</xdr:col>
      <xdr:colOff>114300</xdr:colOff>
      <xdr:row>42</xdr:row>
      <xdr:rowOff>381</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201113"/>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121587</xdr:rowOff>
    </xdr:from>
    <xdr:to>
      <xdr:col>41</xdr:col>
      <xdr:colOff>101600</xdr:colOff>
      <xdr:row>42</xdr:row>
      <xdr:rowOff>51737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1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xdr:rowOff>
    </xdr:from>
    <xdr:to>
      <xdr:col>45</xdr:col>
      <xdr:colOff>177800</xdr:colOff>
      <xdr:row>42</xdr:row>
      <xdr:rowOff>937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20128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163194</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42140</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24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42308</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2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42864</xdr:rowOff>
    </xdr:from>
    <xdr:ext cx="469744"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626427" y="724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102343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26126</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2902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47353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31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91440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3343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68053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89280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169711</xdr:rowOff>
    </xdr:from>
    <xdr:to>
      <xdr:col>41</xdr:col>
      <xdr:colOff>101600</xdr:colOff>
      <xdr:row>63</xdr:row>
      <xdr:rowOff>99861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97255</xdr:rowOff>
    </xdr:from>
    <xdr:to>
      <xdr:col>55</xdr:col>
      <xdr:colOff>50800</xdr:colOff>
      <xdr:row>64</xdr:row>
      <xdr:rowOff>27405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8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12182</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81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97147</xdr:rowOff>
    </xdr:from>
    <xdr:to>
      <xdr:col>50</xdr:col>
      <xdr:colOff>165100</xdr:colOff>
      <xdr:row>64</xdr:row>
      <xdr:rowOff>27297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8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147947</xdr:rowOff>
    </xdr:from>
    <xdr:to>
      <xdr:col>55</xdr:col>
      <xdr:colOff>0</xdr:colOff>
      <xdr:row>63</xdr:row>
      <xdr:rowOff>148055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639300" y="10949297"/>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98427</xdr:rowOff>
    </xdr:from>
    <xdr:to>
      <xdr:col>46</xdr:col>
      <xdr:colOff>38100</xdr:colOff>
      <xdr:row>64</xdr:row>
      <xdr:rowOff>28577</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8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147947</xdr:rowOff>
    </xdr:from>
    <xdr:to>
      <xdr:col>50</xdr:col>
      <xdr:colOff>114300</xdr:colOff>
      <xdr:row>63</xdr:row>
      <xdr:rowOff>149227</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094929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99164</xdr:rowOff>
    </xdr:from>
    <xdr:to>
      <xdr:col>41</xdr:col>
      <xdr:colOff>101600</xdr:colOff>
      <xdr:row>64</xdr:row>
      <xdr:rowOff>29314</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149227</xdr:rowOff>
    </xdr:from>
    <xdr:to>
      <xdr:col>45</xdr:col>
      <xdr:colOff>177800</xdr:colOff>
      <xdr:row>63</xdr:row>
      <xdr:rowOff>149964</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0950577"/>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116388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18424</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09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19704</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09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20441</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099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38736</xdr:rowOff>
    </xdr:from>
    <xdr:to>
      <xdr:col>24</xdr:col>
      <xdr:colOff>114300</xdr:colOff>
      <xdr:row>85</xdr:row>
      <xdr:rowOff>140336</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17163</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86361</xdr:rowOff>
    </xdr:from>
    <xdr:to>
      <xdr:col>20</xdr:col>
      <xdr:colOff>38100</xdr:colOff>
      <xdr:row>86</xdr:row>
      <xdr:rowOff>16511</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89536</xdr:rowOff>
    </xdr:from>
    <xdr:to>
      <xdr:col>24</xdr:col>
      <xdr:colOff>63500</xdr:colOff>
      <xdr:row>85</xdr:row>
      <xdr:rowOff>137161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46627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133986</xdr:rowOff>
    </xdr:from>
    <xdr:to>
      <xdr:col>15</xdr:col>
      <xdr:colOff>101600</xdr:colOff>
      <xdr:row>86</xdr:row>
      <xdr:rowOff>64136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137161</xdr:rowOff>
    </xdr:from>
    <xdr:to>
      <xdr:col>19</xdr:col>
      <xdr:colOff>177800</xdr:colOff>
      <xdr:row>86</xdr:row>
      <xdr:rowOff>13336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47104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164464</xdr:rowOff>
    </xdr:from>
    <xdr:to>
      <xdr:col>10</xdr:col>
      <xdr:colOff>165100</xdr:colOff>
      <xdr:row>86</xdr:row>
      <xdr:rowOff>94614</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13336</xdr:rowOff>
    </xdr:from>
    <xdr:to>
      <xdr:col>15</xdr:col>
      <xdr:colOff>50800</xdr:colOff>
      <xdr:row>86</xdr:row>
      <xdr:rowOff>43814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4758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7638</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55263</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85741</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43451</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64072</xdr:rowOff>
    </xdr:from>
    <xdr:to>
      <xdr:col>50</xdr:col>
      <xdr:colOff>165100</xdr:colOff>
      <xdr:row>85</xdr:row>
      <xdr:rowOff>165672</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114872</xdr:rowOff>
    </xdr:from>
    <xdr:to>
      <xdr:col>55</xdr:col>
      <xdr:colOff>0</xdr:colOff>
      <xdr:row>85</xdr:row>
      <xdr:rowOff>115824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9639300" y="1468812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64833</xdr:rowOff>
    </xdr:from>
    <xdr:to>
      <xdr:col>46</xdr:col>
      <xdr:colOff>38100</xdr:colOff>
      <xdr:row>85</xdr:row>
      <xdr:rowOff>166433</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6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114872</xdr:rowOff>
    </xdr:from>
    <xdr:to>
      <xdr:col>50</xdr:col>
      <xdr:colOff>114300</xdr:colOff>
      <xdr:row>85</xdr:row>
      <xdr:rowOff>115633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468812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69405</xdr:rowOff>
    </xdr:from>
    <xdr:to>
      <xdr:col>41</xdr:col>
      <xdr:colOff>101600</xdr:colOff>
      <xdr:row>85</xdr:row>
      <xdr:rowOff>171005</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6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115633</xdr:rowOff>
    </xdr:from>
    <xdr:to>
      <xdr:col>45</xdr:col>
      <xdr:colOff>177800</xdr:colOff>
      <xdr:row>85</xdr:row>
      <xdr:rowOff>120205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46888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92091</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156799</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157560</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473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162132</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47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E00-000087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E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E00-00008B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53158</xdr:rowOff>
    </xdr:from>
    <xdr:to>
      <xdr:col>81</xdr:col>
      <xdr:colOff>101600</xdr:colOff>
      <xdr:row>35</xdr:row>
      <xdr:rowOff>154758</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5430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103958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60524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100511</xdr:rowOff>
    </xdr:from>
    <xdr:to>
      <xdr:col>76</xdr:col>
      <xdr:colOff>165100</xdr:colOff>
      <xdr:row>36</xdr:row>
      <xdr:rowOff>30661</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4541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35</xdr:row>
      <xdr:rowOff>151311</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4592300" y="610470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170724</xdr:rowOff>
    </xdr:from>
    <xdr:to>
      <xdr:col>72</xdr:col>
      <xdr:colOff>38100</xdr:colOff>
      <xdr:row>36</xdr:row>
      <xdr:rowOff>100874</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3652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50074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3703300" y="615206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171285</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5266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47188</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4389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117401</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500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E00-0000B9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E00-0000BB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E00-0000BD010000}"/>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89408</xdr:rowOff>
    </xdr:from>
    <xdr:to>
      <xdr:col>116</xdr:col>
      <xdr:colOff>114300</xdr:colOff>
      <xdr:row>40</xdr:row>
      <xdr:rowOff>19558</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2110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67835</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E00-0000C8010000}"/>
            </a:ext>
          </a:extLst>
        </xdr:cNvPr>
        <xdr:cNvSpPr txBox="1"/>
      </xdr:nvSpPr>
      <xdr:spPr>
        <a:xfrm>
          <a:off x="22199600"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137922</xdr:rowOff>
    </xdr:from>
    <xdr:to>
      <xdr:col>116</xdr:col>
      <xdr:colOff>63500</xdr:colOff>
      <xdr:row>39</xdr:row>
      <xdr:rowOff>140208</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1323300" y="68244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87122</xdr:rowOff>
    </xdr:from>
    <xdr:to>
      <xdr:col>107</xdr:col>
      <xdr:colOff>101600</xdr:colOff>
      <xdr:row>40</xdr:row>
      <xdr:rowOff>17272</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0383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137922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0434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89408</xdr:rowOff>
    </xdr:from>
    <xdr:to>
      <xdr:col>102</xdr:col>
      <xdr:colOff>165100</xdr:colOff>
      <xdr:row>40</xdr:row>
      <xdr:rowOff>19558</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9494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137922</xdr:rowOff>
    </xdr:from>
    <xdr:to>
      <xdr:col>107</xdr:col>
      <xdr:colOff>50800</xdr:colOff>
      <xdr:row>39</xdr:row>
      <xdr:rowOff>140208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9545300" y="682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8399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0199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10685</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19310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00000000-0008-0000-0E00-0000EF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E00-0000F1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E00-0000F3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E00-0000FE010000}"/>
            </a:ext>
          </a:extLst>
        </xdr:cNvPr>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150223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5481300" y="100518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150223</xdr:rowOff>
    </xdr:from>
    <xdr:to>
      <xdr:col>81</xdr:col>
      <xdr:colOff>50800</xdr:colOff>
      <xdr:row>59</xdr:row>
      <xdr:rowOff>13063</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4592300" y="100943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40822</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3703300" y="101286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E00-00000502000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E00-00000602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143164</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E00-000007020000}"/>
            </a:ext>
          </a:extLst>
        </xdr:cNvPr>
        <xdr:cNvSpPr txBox="1"/>
      </xdr:nvSpPr>
      <xdr:spPr>
        <a:xfrm>
          <a:off x="13500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157335</xdr:rowOff>
    </xdr:from>
    <xdr:to>
      <xdr:col>102</xdr:col>
      <xdr:colOff>165100</xdr:colOff>
      <xdr:row>63</xdr:row>
      <xdr:rowOff>87485</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94742</xdr:rowOff>
    </xdr:from>
    <xdr:to>
      <xdr:col>116</xdr:col>
      <xdr:colOff>114300</xdr:colOff>
      <xdr:row>64</xdr:row>
      <xdr:rowOff>24892</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9669</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81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93762</xdr:rowOff>
    </xdr:from>
    <xdr:to>
      <xdr:col>112</xdr:col>
      <xdr:colOff>38100</xdr:colOff>
      <xdr:row>64</xdr:row>
      <xdr:rowOff>23912</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8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144562</xdr:rowOff>
    </xdr:from>
    <xdr:to>
      <xdr:col>116</xdr:col>
      <xdr:colOff>63500</xdr:colOff>
      <xdr:row>63</xdr:row>
      <xdr:rowOff>145542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1323300" y="1094591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98552</xdr:rowOff>
    </xdr:from>
    <xdr:to>
      <xdr:col>107</xdr:col>
      <xdr:colOff>101600</xdr:colOff>
      <xdr:row>64</xdr:row>
      <xdr:rowOff>28702</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144562</xdr:rowOff>
    </xdr:from>
    <xdr:to>
      <xdr:col>111</xdr:col>
      <xdr:colOff>177800</xdr:colOff>
      <xdr:row>63</xdr:row>
      <xdr:rowOff>149352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0434300" y="10945912"/>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110635</xdr:rowOff>
    </xdr:from>
    <xdr:to>
      <xdr:col>102</xdr:col>
      <xdr:colOff>165100</xdr:colOff>
      <xdr:row>64</xdr:row>
      <xdr:rowOff>40785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9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149352</xdr:rowOff>
    </xdr:from>
    <xdr:to>
      <xdr:col>107</xdr:col>
      <xdr:colOff>50800</xdr:colOff>
      <xdr:row>63</xdr:row>
      <xdr:rowOff>161435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9545300" y="1095070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104012</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5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15039</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9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19829</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31912</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100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id="{00000000-0008-0000-0E00-00005B020000}"/>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00000000-0008-0000-0E00-00005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131008</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E00-00005F020000}"/>
            </a:ext>
          </a:extLst>
        </xdr:cNvPr>
        <xdr:cNvSpPr txBox="1"/>
      </xdr:nvSpPr>
      <xdr:spPr>
        <a:xfrm>
          <a:off x="16357600" y="1367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129358</xdr:rowOff>
    </xdr:from>
    <xdr:to>
      <xdr:col>81</xdr:col>
      <xdr:colOff>101600</xdr:colOff>
      <xdr:row>85</xdr:row>
      <xdr:rowOff>59508</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113212</xdr:rowOff>
    </xdr:from>
    <xdr:to>
      <xdr:col>85</xdr:col>
      <xdr:colOff>127000</xdr:colOff>
      <xdr:row>85</xdr:row>
      <xdr:rowOff>8708</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4515012"/>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24856</xdr:rowOff>
    </xdr:from>
    <xdr:to>
      <xdr:col>76</xdr:col>
      <xdr:colOff>165100</xdr:colOff>
      <xdr:row>85</xdr:row>
      <xdr:rowOff>126456</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xdr:rowOff>
    </xdr:from>
    <xdr:to>
      <xdr:col>81</xdr:col>
      <xdr:colOff>50800</xdr:colOff>
      <xdr:row>85</xdr:row>
      <xdr:rowOff>75656</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4592300" y="1458195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95069</xdr:rowOff>
    </xdr:from>
    <xdr:to>
      <xdr:col>72</xdr:col>
      <xdr:colOff>38100</xdr:colOff>
      <xdr:row>86</xdr:row>
      <xdr:rowOff>25219</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75656</xdr:rowOff>
    </xdr:from>
    <xdr:to>
      <xdr:col>76</xdr:col>
      <xdr:colOff>114300</xdr:colOff>
      <xdr:row>85</xdr:row>
      <xdr:rowOff>145869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3703300" y="1464890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E00-000071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E00-000072020000}"/>
            </a:ext>
          </a:extLst>
        </xdr:cNvPr>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E00-000073020000}"/>
            </a:ext>
          </a:extLst>
        </xdr:cNvPr>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50635</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E00-000074020000}"/>
            </a:ext>
          </a:extLst>
        </xdr:cNvPr>
        <xdr:cNvSpPr txBox="1"/>
      </xdr:nvSpPr>
      <xdr:spPr>
        <a:xfrm>
          <a:off x="15266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117583</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E00-000075020000}"/>
            </a:ext>
          </a:extLst>
        </xdr:cNvPr>
        <xdr:cNvSpPr txBox="1"/>
      </xdr:nvSpPr>
      <xdr:spPr>
        <a:xfrm>
          <a:off x="14389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16346</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E00-000076020000}"/>
            </a:ext>
          </a:extLst>
        </xdr:cNvPr>
        <xdr:cNvSpPr txBox="1"/>
      </xdr:nvSpPr>
      <xdr:spPr>
        <a:xfrm>
          <a:off x="13500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E00-00008F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E00-00009102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E00-000093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109220</xdr:rowOff>
    </xdr:from>
    <xdr:to>
      <xdr:col>102</xdr:col>
      <xdr:colOff>165100</xdr:colOff>
      <xdr:row>83</xdr:row>
      <xdr:rowOff>39370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49547</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E00-00009E020000}"/>
            </a:ext>
          </a:extLst>
        </xdr:cNvPr>
        <xdr:cNvSpPr txBox="1"/>
      </xdr:nvSpPr>
      <xdr:spPr>
        <a:xfrm>
          <a:off x="22199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121920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1323300" y="1451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71120</xdr:rowOff>
    </xdr:from>
    <xdr:to>
      <xdr:col>107</xdr:col>
      <xdr:colOff>101600</xdr:colOff>
      <xdr:row>85</xdr:row>
      <xdr:rowOff>1270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038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121920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20434300" y="1451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121920</xdr:rowOff>
    </xdr:from>
    <xdr:to>
      <xdr:col>107</xdr:col>
      <xdr:colOff>50800</xdr:colOff>
      <xdr:row>84</xdr:row>
      <xdr:rowOff>121920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9545300" y="1452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a:extLst>
            <a:ext uri="{FF2B5EF4-FFF2-40B4-BE49-F238E27FC236}">
              <a16:creationId xmlns:a16="http://schemas.microsoft.com/office/drawing/2014/main" id="{00000000-0008-0000-0E00-0000A5020000}"/>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8" name="n_2aveValue【児童館】&#10;一人当たり面積">
          <a:extLst>
            <a:ext uri="{FF2B5EF4-FFF2-40B4-BE49-F238E27FC236}">
              <a16:creationId xmlns:a16="http://schemas.microsoft.com/office/drawing/2014/main" id="{00000000-0008-0000-0E00-0000A6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55897</xdr:rowOff>
    </xdr:from>
    <xdr:ext cx="469744" cy="259045"/>
    <xdr:sp macro="" textlink="">
      <xdr:nvSpPr>
        <xdr:cNvPr id="679" name="n_3aveValue【児童館】&#10;一人当たり面積">
          <a:extLst>
            <a:ext uri="{FF2B5EF4-FFF2-40B4-BE49-F238E27FC236}">
              <a16:creationId xmlns:a16="http://schemas.microsoft.com/office/drawing/2014/main" id="{00000000-0008-0000-0E00-0000A7020000}"/>
            </a:ext>
          </a:extLst>
        </xdr:cNvPr>
        <xdr:cNvSpPr txBox="1"/>
      </xdr:nvSpPr>
      <xdr:spPr>
        <a:xfrm>
          <a:off x="19310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80" name="n_1mainValue【児童館】&#10;一人当たり面積">
          <a:extLst>
            <a:ext uri="{FF2B5EF4-FFF2-40B4-BE49-F238E27FC236}">
              <a16:creationId xmlns:a16="http://schemas.microsoft.com/office/drawing/2014/main" id="{00000000-0008-0000-0E00-0000A8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163847</xdr:rowOff>
    </xdr:from>
    <xdr:ext cx="469744" cy="259045"/>
    <xdr:sp macro="" textlink="">
      <xdr:nvSpPr>
        <xdr:cNvPr id="681" name="n_2mainValue【児童館】&#10;一人当たり面積">
          <a:extLst>
            <a:ext uri="{FF2B5EF4-FFF2-40B4-BE49-F238E27FC236}">
              <a16:creationId xmlns:a16="http://schemas.microsoft.com/office/drawing/2014/main" id="{00000000-0008-0000-0E00-0000A9020000}"/>
            </a:ext>
          </a:extLst>
        </xdr:cNvPr>
        <xdr:cNvSpPr txBox="1"/>
      </xdr:nvSpPr>
      <xdr:spPr>
        <a:xfrm>
          <a:off x="20199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682" name="n_3mainValue【児童館】&#10;一人当たり面積">
          <a:extLst>
            <a:ext uri="{FF2B5EF4-FFF2-40B4-BE49-F238E27FC236}">
              <a16:creationId xmlns:a16="http://schemas.microsoft.com/office/drawing/2014/main" id="{00000000-0008-0000-0E00-0000AA020000}"/>
            </a:ext>
          </a:extLst>
        </xdr:cNvPr>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00000000-0008-0000-0E00-0000C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00000000-0008-0000-0E00-0000C4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00000000-0008-0000-0E00-0000C6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00000000-0008-0000-0E00-0000C8020000}"/>
            </a:ext>
          </a:extLst>
        </xdr:cNvPr>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3652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19686</xdr:rowOff>
    </xdr:from>
    <xdr:to>
      <xdr:col>85</xdr:col>
      <xdr:colOff>177800</xdr:colOff>
      <xdr:row>103</xdr:row>
      <xdr:rowOff>121286</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6268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169563</xdr:rowOff>
    </xdr:from>
    <xdr:ext cx="405111" cy="259045"/>
    <xdr:sp macro="" textlink="">
      <xdr:nvSpPr>
        <xdr:cNvPr id="723" name="【公民館】&#10;有形固定資産減価償却率該当値テキスト">
          <a:extLst>
            <a:ext uri="{FF2B5EF4-FFF2-40B4-BE49-F238E27FC236}">
              <a16:creationId xmlns:a16="http://schemas.microsoft.com/office/drawing/2014/main" id="{00000000-0008-0000-0E00-0000D3020000}"/>
            </a:ext>
          </a:extLst>
        </xdr:cNvPr>
        <xdr:cNvSpPr txBox="1"/>
      </xdr:nvSpPr>
      <xdr:spPr>
        <a:xfrm>
          <a:off x="16357600"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57786</xdr:rowOff>
    </xdr:from>
    <xdr:to>
      <xdr:col>81</xdr:col>
      <xdr:colOff>101600</xdr:colOff>
      <xdr:row>103</xdr:row>
      <xdr:rowOff>159386</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5430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70486</xdr:rowOff>
    </xdr:from>
    <xdr:to>
      <xdr:col>85</xdr:col>
      <xdr:colOff>127000</xdr:colOff>
      <xdr:row>103</xdr:row>
      <xdr:rowOff>108586</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5481300" y="177298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4541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108586</xdr:rowOff>
    </xdr:from>
    <xdr:to>
      <xdr:col>81</xdr:col>
      <xdr:colOff>50800</xdr:colOff>
      <xdr:row>103</xdr:row>
      <xdr:rowOff>146686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4592300" y="17767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104</xdr:row>
      <xdr:rowOff>11430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3703300" y="178060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0" name="n_1aveValue【公民館】&#10;有形固定資産減価償却率">
          <a:extLst>
            <a:ext uri="{FF2B5EF4-FFF2-40B4-BE49-F238E27FC236}">
              <a16:creationId xmlns:a16="http://schemas.microsoft.com/office/drawing/2014/main" id="{00000000-0008-0000-0E00-0000DA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31" name="n_2aveValue【公民館】&#10;有形固定資産減価償却率">
          <a:extLst>
            <a:ext uri="{FF2B5EF4-FFF2-40B4-BE49-F238E27FC236}">
              <a16:creationId xmlns:a16="http://schemas.microsoft.com/office/drawing/2014/main" id="{00000000-0008-0000-0E00-0000DB020000}"/>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70502</xdr:rowOff>
    </xdr:from>
    <xdr:ext cx="405111" cy="259045"/>
    <xdr:sp macro="" textlink="">
      <xdr:nvSpPr>
        <xdr:cNvPr id="732" name="n_3aveValue【公民館】&#10;有形固定資産減価償却率">
          <a:extLst>
            <a:ext uri="{FF2B5EF4-FFF2-40B4-BE49-F238E27FC236}">
              <a16:creationId xmlns:a16="http://schemas.microsoft.com/office/drawing/2014/main" id="{00000000-0008-0000-0E00-0000DC020000}"/>
            </a:ext>
          </a:extLst>
        </xdr:cNvPr>
        <xdr:cNvSpPr txBox="1"/>
      </xdr:nvSpPr>
      <xdr:spPr>
        <a:xfrm>
          <a:off x="13500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150513</xdr:rowOff>
    </xdr:from>
    <xdr:ext cx="405111" cy="259045"/>
    <xdr:sp macro="" textlink="">
      <xdr:nvSpPr>
        <xdr:cNvPr id="733" name="n_1mainValue【公民館】&#10;有形固定資産減価償却率">
          <a:extLst>
            <a:ext uri="{FF2B5EF4-FFF2-40B4-BE49-F238E27FC236}">
              <a16:creationId xmlns:a16="http://schemas.microsoft.com/office/drawing/2014/main" id="{00000000-0008-0000-0E00-0000DD020000}"/>
            </a:ext>
          </a:extLst>
        </xdr:cNvPr>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17163</xdr:rowOff>
    </xdr:from>
    <xdr:ext cx="405111" cy="259045"/>
    <xdr:sp macro="" textlink="">
      <xdr:nvSpPr>
        <xdr:cNvPr id="734" name="n_2mainValue【公民館】&#10;有形固定資産減価償却率">
          <a:extLst>
            <a:ext uri="{FF2B5EF4-FFF2-40B4-BE49-F238E27FC236}">
              <a16:creationId xmlns:a16="http://schemas.microsoft.com/office/drawing/2014/main" id="{00000000-0008-0000-0E00-0000DE020000}"/>
            </a:ext>
          </a:extLst>
        </xdr:cNvPr>
        <xdr:cNvSpPr txBox="1"/>
      </xdr:nvSpPr>
      <xdr:spPr>
        <a:xfrm>
          <a:off x="14389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78757</xdr:rowOff>
    </xdr:from>
    <xdr:ext cx="405111" cy="259045"/>
    <xdr:sp macro="" textlink="">
      <xdr:nvSpPr>
        <xdr:cNvPr id="735" name="n_3mainValue【公民館】&#10;有形固定資産減価償却率">
          <a:extLst>
            <a:ext uri="{FF2B5EF4-FFF2-40B4-BE49-F238E27FC236}">
              <a16:creationId xmlns:a16="http://schemas.microsoft.com/office/drawing/2014/main" id="{00000000-0008-0000-0E00-0000DF020000}"/>
            </a:ext>
          </a:extLst>
        </xdr:cNvPr>
        <xdr:cNvSpPr txBox="1"/>
      </xdr:nvSpPr>
      <xdr:spPr>
        <a:xfrm>
          <a:off x="13500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E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E00-0000F8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E00-0000FA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E00-0000FC02000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157480</xdr:rowOff>
    </xdr:from>
    <xdr:to>
      <xdr:col>102</xdr:col>
      <xdr:colOff>165100</xdr:colOff>
      <xdr:row>106</xdr:row>
      <xdr:rowOff>87630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9494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137161</xdr:rowOff>
    </xdr:from>
    <xdr:to>
      <xdr:col>116</xdr:col>
      <xdr:colOff>114300</xdr:colOff>
      <xdr:row>108</xdr:row>
      <xdr:rowOff>67311</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221107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52088</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E00-000007030000}"/>
            </a:ext>
          </a:extLst>
        </xdr:cNvPr>
        <xdr:cNvSpPr txBox="1"/>
      </xdr:nvSpPr>
      <xdr:spPr>
        <a:xfrm>
          <a:off x="22199600" y="18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16511</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21323300" y="185318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137161</xdr:rowOff>
    </xdr:from>
    <xdr:to>
      <xdr:col>107</xdr:col>
      <xdr:colOff>101600</xdr:colOff>
      <xdr:row>108</xdr:row>
      <xdr:rowOff>67311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20383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16511</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20434300" y="18531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137161</xdr:rowOff>
    </xdr:from>
    <xdr:to>
      <xdr:col>102</xdr:col>
      <xdr:colOff>165100</xdr:colOff>
      <xdr:row>108</xdr:row>
      <xdr:rowOff>67311</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9494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16511</xdr:rowOff>
    </xdr:from>
    <xdr:to>
      <xdr:col>107</xdr:col>
      <xdr:colOff>50800</xdr:colOff>
      <xdr:row>108</xdr:row>
      <xdr:rowOff>16511</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9545300" y="1853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id="{00000000-0008-0000-0E00-00000E03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id="{00000000-0008-0000-0E00-00000F03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104157</xdr:rowOff>
    </xdr:from>
    <xdr:ext cx="469744" cy="259045"/>
    <xdr:sp macro="" textlink="">
      <xdr:nvSpPr>
        <xdr:cNvPr id="784" name="n_3aveValue【公民館】&#10;一人当たり面積">
          <a:extLst>
            <a:ext uri="{FF2B5EF4-FFF2-40B4-BE49-F238E27FC236}">
              <a16:creationId xmlns:a16="http://schemas.microsoft.com/office/drawing/2014/main" id="{00000000-0008-0000-0E00-000010030000}"/>
            </a:ext>
          </a:extLst>
        </xdr:cNvPr>
        <xdr:cNvSpPr txBox="1"/>
      </xdr:nvSpPr>
      <xdr:spPr>
        <a:xfrm>
          <a:off x="19310427"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785" name="n_1mainValue【公民館】&#10;一人当たり面積">
          <a:extLst>
            <a:ext uri="{FF2B5EF4-FFF2-40B4-BE49-F238E27FC236}">
              <a16:creationId xmlns:a16="http://schemas.microsoft.com/office/drawing/2014/main" id="{00000000-0008-0000-0E00-000011030000}"/>
            </a:ext>
          </a:extLst>
        </xdr:cNvPr>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58438</xdr:rowOff>
    </xdr:from>
    <xdr:ext cx="469744" cy="259045"/>
    <xdr:sp macro="" textlink="">
      <xdr:nvSpPr>
        <xdr:cNvPr id="786" name="n_2mainValue【公民館】&#10;一人当たり面積">
          <a:extLst>
            <a:ext uri="{FF2B5EF4-FFF2-40B4-BE49-F238E27FC236}">
              <a16:creationId xmlns:a16="http://schemas.microsoft.com/office/drawing/2014/main" id="{00000000-0008-0000-0E00-000012030000}"/>
            </a:ext>
          </a:extLst>
        </xdr:cNvPr>
        <xdr:cNvSpPr txBox="1"/>
      </xdr:nvSpPr>
      <xdr:spPr>
        <a:xfrm>
          <a:off x="20199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58438</xdr:rowOff>
    </xdr:from>
    <xdr:ext cx="469744" cy="259045"/>
    <xdr:sp macro="" textlink="">
      <xdr:nvSpPr>
        <xdr:cNvPr id="787" name="n_3mainValue【公民館】&#10;一人当たり面積">
          <a:extLst>
            <a:ext uri="{FF2B5EF4-FFF2-40B4-BE49-F238E27FC236}">
              <a16:creationId xmlns:a16="http://schemas.microsoft.com/office/drawing/2014/main" id="{00000000-0008-0000-0E00-000013030000}"/>
            </a:ext>
          </a:extLst>
        </xdr:cNvPr>
        <xdr:cNvSpPr txBox="1"/>
      </xdr:nvSpPr>
      <xdr:spPr>
        <a:xfrm>
          <a:off x="19310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の有形固定資産減価償却率については、殆どの類型にて類似団体平均よりも低い水準にあるが、「認定こども園・幼稚園・保育所」類型については、類似団体や全国平均を大きく上回る水準にある。これは、町内に１つ存在する公立保育園（木造建築）の法定耐用年数の経過（２２年のうち２１年）によるものが大きいが、民間保育所が整備されたため、将来的には、公立保育園は用途を廃止する見込みである。一方で、減価償却率が特に低い類型としては「公営住宅」及び「児童館」である。このうち「公営住宅」については、町内に３か所存在するが、うち１か所について平成２７年に建替・移転を行っているため、減価償却率が低い要因となっている。他の２か所については、法定耐用年数を超えての使用となっているため、今後の施設の在り方について長寿命化等の検討・対処が必要である。「児童館」については、町内に１か所であり、平成２４年度に整備したため減価償却率が低くなっている。今後の施設の維持・管理等については、平成２９年に策定した公共施設等総合管理計画、令和２年度策定予定の個別施設計画に基づき、計画的に修繕等を行い、施設の健全な管理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24765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0926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68580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101403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61</xdr:row>
      <xdr:rowOff>102870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18413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F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F00-00007B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a:extLst>
            <a:ext uri="{FF2B5EF4-FFF2-40B4-BE49-F238E27FC236}">
              <a16:creationId xmlns:a16="http://schemas.microsoft.com/office/drawing/2014/main" id="{00000000-0008-0000-0F00-00007D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F00-00007F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a:extLst>
            <a:ext uri="{FF2B5EF4-FFF2-40B4-BE49-F238E27FC236}">
              <a16:creationId xmlns:a16="http://schemas.microsoft.com/office/drawing/2014/main" id="{00000000-0008-0000-0F00-000082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a:extLst>
            <a:ext uri="{FF2B5EF4-FFF2-40B4-BE49-F238E27FC236}">
              <a16:creationId xmlns:a16="http://schemas.microsoft.com/office/drawing/2014/main" id="{00000000-0008-0000-0F00-000084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109060</xdr:rowOff>
    </xdr:from>
    <xdr:to>
      <xdr:col>41</xdr:col>
      <xdr:colOff>101600</xdr:colOff>
      <xdr:row>64</xdr:row>
      <xdr:rowOff>39210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7810500" y="1091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30337</xdr:rowOff>
    </xdr:from>
    <xdr:ext cx="469744" cy="259045"/>
    <xdr:sp macro="" textlink="">
      <xdr:nvSpPr>
        <xdr:cNvPr id="134" name="n_3aveValue【体育館・プール】&#10;一人当たり面積">
          <a:extLst>
            <a:ext uri="{FF2B5EF4-FFF2-40B4-BE49-F238E27FC236}">
              <a16:creationId xmlns:a16="http://schemas.microsoft.com/office/drawing/2014/main" id="{00000000-0008-0000-0F00-000086000000}"/>
            </a:ext>
          </a:extLst>
        </xdr:cNvPr>
        <xdr:cNvSpPr txBox="1"/>
      </xdr:nvSpPr>
      <xdr:spPr>
        <a:xfrm>
          <a:off x="7626427" y="1100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113106</xdr:rowOff>
    </xdr:from>
    <xdr:to>
      <xdr:col>55</xdr:col>
      <xdr:colOff>50800</xdr:colOff>
      <xdr:row>64</xdr:row>
      <xdr:rowOff>43256</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0426700" y="10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F00-00008D000000}"/>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113061</xdr:rowOff>
    </xdr:from>
    <xdr:to>
      <xdr:col>50</xdr:col>
      <xdr:colOff>165100</xdr:colOff>
      <xdr:row>64</xdr:row>
      <xdr:rowOff>43211</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163861</xdr:rowOff>
    </xdr:from>
    <xdr:to>
      <xdr:col>55</xdr:col>
      <xdr:colOff>0</xdr:colOff>
      <xdr:row>63</xdr:row>
      <xdr:rowOff>163906</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9639300" y="1096521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113106</xdr:rowOff>
    </xdr:from>
    <xdr:to>
      <xdr:col>46</xdr:col>
      <xdr:colOff>38100</xdr:colOff>
      <xdr:row>64</xdr:row>
      <xdr:rowOff>43256</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163861</xdr:rowOff>
    </xdr:from>
    <xdr:to>
      <xdr:col>50</xdr:col>
      <xdr:colOff>114300</xdr:colOff>
      <xdr:row>63</xdr:row>
      <xdr:rowOff>163906</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96521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104580</xdr:rowOff>
    </xdr:from>
    <xdr:to>
      <xdr:col>41</xdr:col>
      <xdr:colOff>101600</xdr:colOff>
      <xdr:row>64</xdr:row>
      <xdr:rowOff>34730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7810500" y="109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155380</xdr:rowOff>
    </xdr:from>
    <xdr:to>
      <xdr:col>45</xdr:col>
      <xdr:colOff>177800</xdr:colOff>
      <xdr:row>63</xdr:row>
      <xdr:rowOff>163906</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861300" y="10956730"/>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34338</xdr:rowOff>
    </xdr:from>
    <xdr:ext cx="469744" cy="259045"/>
    <xdr:sp macro="" textlink="">
      <xdr:nvSpPr>
        <xdr:cNvPr id="148" name="n_1mainValue【体育館・プール】&#10;一人当たり面積">
          <a:extLst>
            <a:ext uri="{FF2B5EF4-FFF2-40B4-BE49-F238E27FC236}">
              <a16:creationId xmlns:a16="http://schemas.microsoft.com/office/drawing/2014/main" id="{00000000-0008-0000-0F00-000094000000}"/>
            </a:ext>
          </a:extLst>
        </xdr:cNvPr>
        <xdr:cNvSpPr txBox="1"/>
      </xdr:nvSpPr>
      <xdr:spPr>
        <a:xfrm>
          <a:off x="9391727" y="110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34383</xdr:rowOff>
    </xdr:from>
    <xdr:ext cx="469744" cy="259045"/>
    <xdr:sp macro="" textlink="">
      <xdr:nvSpPr>
        <xdr:cNvPr id="149" name="n_2mainValue【体育館・プール】&#10;一人当たり面積">
          <a:extLst>
            <a:ext uri="{FF2B5EF4-FFF2-40B4-BE49-F238E27FC236}">
              <a16:creationId xmlns:a16="http://schemas.microsoft.com/office/drawing/2014/main" id="{00000000-0008-0000-0F00-000095000000}"/>
            </a:ext>
          </a:extLst>
        </xdr:cNvPr>
        <xdr:cNvSpPr txBox="1"/>
      </xdr:nvSpPr>
      <xdr:spPr>
        <a:xfrm>
          <a:off x="8515427" y="1100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51257</xdr:rowOff>
    </xdr:from>
    <xdr:ext cx="469744" cy="259045"/>
    <xdr:sp macro="" textlink="">
      <xdr:nvSpPr>
        <xdr:cNvPr id="150" name="n_3mainValue【体育館・プール】&#10;一人当たり面積">
          <a:extLst>
            <a:ext uri="{FF2B5EF4-FFF2-40B4-BE49-F238E27FC236}">
              <a16:creationId xmlns:a16="http://schemas.microsoft.com/office/drawing/2014/main" id="{00000000-0008-0000-0F00-000096000000}"/>
            </a:ext>
          </a:extLst>
        </xdr:cNvPr>
        <xdr:cNvSpPr txBox="1"/>
      </xdr:nvSpPr>
      <xdr:spPr>
        <a:xfrm>
          <a:off x="7626427" y="1068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00000000-0008-0000-0F00-0000A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00000000-0008-0000-0F00-0000B1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00000000-0008-0000-0F00-0000B3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00000000-0008-0000-0F00-0000B5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84" name="n_1aveValue【福祉施設】&#10;有形固定資産減価償却率">
          <a:extLst>
            <a:ext uri="{FF2B5EF4-FFF2-40B4-BE49-F238E27FC236}">
              <a16:creationId xmlns:a16="http://schemas.microsoft.com/office/drawing/2014/main" id="{00000000-0008-0000-0F00-0000B8000000}"/>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a:extLst>
            <a:ext uri="{FF2B5EF4-FFF2-40B4-BE49-F238E27FC236}">
              <a16:creationId xmlns:a16="http://schemas.microsoft.com/office/drawing/2014/main" id="{00000000-0008-0000-0F00-0000BA00000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8" name="n_3aveValue【福祉施設】&#10;有形固定資産減価償却率">
          <a:extLst>
            <a:ext uri="{FF2B5EF4-FFF2-40B4-BE49-F238E27FC236}">
              <a16:creationId xmlns:a16="http://schemas.microsoft.com/office/drawing/2014/main" id="{00000000-0008-0000-0F00-0000BC000000}"/>
            </a:ext>
          </a:extLst>
        </xdr:cNvPr>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153851</xdr:rowOff>
    </xdr:from>
    <xdr:to>
      <xdr:col>24</xdr:col>
      <xdr:colOff>114300</xdr:colOff>
      <xdr:row>80</xdr:row>
      <xdr:rowOff>84001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4584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5278</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00000000-0008-0000-0F00-0000C3000000}"/>
            </a:ext>
          </a:extLst>
        </xdr:cNvPr>
        <xdr:cNvSpPr txBox="1"/>
      </xdr:nvSpPr>
      <xdr:spPr>
        <a:xfrm>
          <a:off x="4673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23223</xdr:rowOff>
    </xdr:from>
    <xdr:to>
      <xdr:col>20</xdr:col>
      <xdr:colOff>38100</xdr:colOff>
      <xdr:row>80</xdr:row>
      <xdr:rowOff>124823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3746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33201</xdr:rowOff>
    </xdr:from>
    <xdr:to>
      <xdr:col>24</xdr:col>
      <xdr:colOff>63500</xdr:colOff>
      <xdr:row>80</xdr:row>
      <xdr:rowOff>74023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3797300" y="137492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74023</xdr:rowOff>
    </xdr:from>
    <xdr:to>
      <xdr:col>19</xdr:col>
      <xdr:colOff>177800</xdr:colOff>
      <xdr:row>80</xdr:row>
      <xdr:rowOff>114844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2908300" y="137900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968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114844</xdr:rowOff>
    </xdr:from>
    <xdr:to>
      <xdr:col>15</xdr:col>
      <xdr:colOff>50800</xdr:colOff>
      <xdr:row>81</xdr:row>
      <xdr:rowOff>93618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2019300" y="13830844"/>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141350</xdr:rowOff>
    </xdr:from>
    <xdr:ext cx="405111" cy="259045"/>
    <xdr:sp macro="" textlink="">
      <xdr:nvSpPr>
        <xdr:cNvPr id="202" name="n_1mainValue【福祉施設】&#10;有形固定資産減価償却率">
          <a:extLst>
            <a:ext uri="{FF2B5EF4-FFF2-40B4-BE49-F238E27FC236}">
              <a16:creationId xmlns:a16="http://schemas.microsoft.com/office/drawing/2014/main" id="{00000000-0008-0000-0F00-0000CA000000}"/>
            </a:ext>
          </a:extLst>
        </xdr:cNvPr>
        <xdr:cNvSpPr txBox="1"/>
      </xdr:nvSpPr>
      <xdr:spPr>
        <a:xfrm>
          <a:off x="3582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203" name="n_2mainValue【福祉施設】&#10;有形固定資産減価償却率">
          <a:extLst>
            <a:ext uri="{FF2B5EF4-FFF2-40B4-BE49-F238E27FC236}">
              <a16:creationId xmlns:a16="http://schemas.microsoft.com/office/drawing/2014/main" id="{00000000-0008-0000-0F00-0000CB000000}"/>
            </a:ext>
          </a:extLst>
        </xdr:cNvPr>
        <xdr:cNvSpPr txBox="1"/>
      </xdr:nvSpPr>
      <xdr:spPr>
        <a:xfrm>
          <a:off x="2705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204" name="n_3mainValue【福祉施設】&#10;有形固定資産減価償却率">
          <a:extLst>
            <a:ext uri="{FF2B5EF4-FFF2-40B4-BE49-F238E27FC236}">
              <a16:creationId xmlns:a16="http://schemas.microsoft.com/office/drawing/2014/main" id="{00000000-0008-0000-0F00-0000CC000000}"/>
            </a:ext>
          </a:extLst>
        </xdr:cNvPr>
        <xdr:cNvSpPr txBox="1"/>
      </xdr:nvSpPr>
      <xdr:spPr>
        <a:xfrm>
          <a:off x="1816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a:extLst>
            <a:ext uri="{FF2B5EF4-FFF2-40B4-BE49-F238E27FC236}">
              <a16:creationId xmlns:a16="http://schemas.microsoft.com/office/drawing/2014/main" id="{00000000-0008-0000-0F00-0000E5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a:extLst>
            <a:ext uri="{FF2B5EF4-FFF2-40B4-BE49-F238E27FC236}">
              <a16:creationId xmlns:a16="http://schemas.microsoft.com/office/drawing/2014/main" id="{00000000-0008-0000-0F00-0000E700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33" name="【福祉施設】&#10;一人当たり面積平均値テキスト">
          <a:extLst>
            <a:ext uri="{FF2B5EF4-FFF2-40B4-BE49-F238E27FC236}">
              <a16:creationId xmlns:a16="http://schemas.microsoft.com/office/drawing/2014/main" id="{00000000-0008-0000-0F00-0000E9000000}"/>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a:extLst>
            <a:ext uri="{FF2B5EF4-FFF2-40B4-BE49-F238E27FC236}">
              <a16:creationId xmlns:a16="http://schemas.microsoft.com/office/drawing/2014/main" id="{00000000-0008-0000-0F00-0000EC00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a:extLst>
            <a:ext uri="{FF2B5EF4-FFF2-40B4-BE49-F238E27FC236}">
              <a16:creationId xmlns:a16="http://schemas.microsoft.com/office/drawing/2014/main" id="{00000000-0008-0000-0F00-0000EE00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66548</xdr:rowOff>
    </xdr:from>
    <xdr:to>
      <xdr:col>41</xdr:col>
      <xdr:colOff>101600</xdr:colOff>
      <xdr:row>85</xdr:row>
      <xdr:rowOff>168148</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13225</xdr:rowOff>
    </xdr:from>
    <xdr:ext cx="469744" cy="259045"/>
    <xdr:sp macro="" textlink="">
      <xdr:nvSpPr>
        <xdr:cNvPr id="240" name="n_3aveValue【福祉施設】&#10;一人当たり面積">
          <a:extLst>
            <a:ext uri="{FF2B5EF4-FFF2-40B4-BE49-F238E27FC236}">
              <a16:creationId xmlns:a16="http://schemas.microsoft.com/office/drawing/2014/main" id="{00000000-0008-0000-0F00-0000F0000000}"/>
            </a:ext>
          </a:extLst>
        </xdr:cNvPr>
        <xdr:cNvSpPr txBox="1"/>
      </xdr:nvSpPr>
      <xdr:spPr>
        <a:xfrm>
          <a:off x="7626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33545</xdr:rowOff>
    </xdr:from>
    <xdr:ext cx="469744" cy="259045"/>
    <xdr:sp macro="" textlink="">
      <xdr:nvSpPr>
        <xdr:cNvPr id="247" name="【福祉施設】&#10;一人当たり面積該当値テキスト">
          <a:extLst>
            <a:ext uri="{FF2B5EF4-FFF2-40B4-BE49-F238E27FC236}">
              <a16:creationId xmlns:a16="http://schemas.microsoft.com/office/drawing/2014/main" id="{00000000-0008-0000-0F00-0000F7000000}"/>
            </a:ext>
          </a:extLst>
        </xdr:cNvPr>
        <xdr:cNvSpPr txBox="1"/>
      </xdr:nvSpPr>
      <xdr:spPr>
        <a:xfrm>
          <a:off x="10515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105411</xdr:rowOff>
    </xdr:from>
    <xdr:to>
      <xdr:col>50</xdr:col>
      <xdr:colOff>165100</xdr:colOff>
      <xdr:row>86</xdr:row>
      <xdr:rowOff>35561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156972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472946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106172</xdr:rowOff>
    </xdr:from>
    <xdr:to>
      <xdr:col>46</xdr:col>
      <xdr:colOff>38100</xdr:colOff>
      <xdr:row>86</xdr:row>
      <xdr:rowOff>36322</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85</xdr:row>
      <xdr:rowOff>156972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472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156972</xdr:rowOff>
    </xdr:from>
    <xdr:to>
      <xdr:col>45</xdr:col>
      <xdr:colOff>177800</xdr:colOff>
      <xdr:row>86</xdr:row>
      <xdr:rowOff>15239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47302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26688</xdr:rowOff>
    </xdr:from>
    <xdr:ext cx="469744" cy="259045"/>
    <xdr:sp macro="" textlink="">
      <xdr:nvSpPr>
        <xdr:cNvPr id="254" name="n_1mainValue【福祉施設】&#10;一人当たり面積">
          <a:extLst>
            <a:ext uri="{FF2B5EF4-FFF2-40B4-BE49-F238E27FC236}">
              <a16:creationId xmlns:a16="http://schemas.microsoft.com/office/drawing/2014/main" id="{00000000-0008-0000-0F00-0000FE000000}"/>
            </a:ext>
          </a:extLst>
        </xdr:cNvPr>
        <xdr:cNvSpPr txBox="1"/>
      </xdr:nvSpPr>
      <xdr:spPr>
        <a:xfrm>
          <a:off x="9391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27449</xdr:rowOff>
    </xdr:from>
    <xdr:ext cx="469744" cy="259045"/>
    <xdr:sp macro="" textlink="">
      <xdr:nvSpPr>
        <xdr:cNvPr id="255" name="n_2mainValue【福祉施設】&#10;一人当たり面積">
          <a:extLst>
            <a:ext uri="{FF2B5EF4-FFF2-40B4-BE49-F238E27FC236}">
              <a16:creationId xmlns:a16="http://schemas.microsoft.com/office/drawing/2014/main" id="{00000000-0008-0000-0F00-0000FF000000}"/>
            </a:ext>
          </a:extLst>
        </xdr:cNvPr>
        <xdr:cNvSpPr txBox="1"/>
      </xdr:nvSpPr>
      <xdr:spPr>
        <a:xfrm>
          <a:off x="8515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256" name="n_3mainValue【福祉施設】&#10;一人当たり面積">
          <a:extLst>
            <a:ext uri="{FF2B5EF4-FFF2-40B4-BE49-F238E27FC236}">
              <a16:creationId xmlns:a16="http://schemas.microsoft.com/office/drawing/2014/main" id="{00000000-0008-0000-0F00-000000010000}"/>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00000000-0008-0000-0F00-00002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99" name="【一般廃棄物処理施設】&#10;有形固定資産減価償却率最小値テキスト">
          <a:extLst>
            <a:ext uri="{FF2B5EF4-FFF2-40B4-BE49-F238E27FC236}">
              <a16:creationId xmlns:a16="http://schemas.microsoft.com/office/drawing/2014/main" id="{00000000-0008-0000-0F00-00002B0100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1" name="【一般廃棄物処理施設】&#10;有形固定資産減価償却率最大値テキスト">
          <a:extLst>
            <a:ext uri="{FF2B5EF4-FFF2-40B4-BE49-F238E27FC236}">
              <a16:creationId xmlns:a16="http://schemas.microsoft.com/office/drawing/2014/main" id="{00000000-0008-0000-0F00-00002D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00000000-0008-0000-0F00-00002F010000}"/>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06" name="n_1aveValue【一般廃棄物処理施設】&#10;有形固定資産減価償却率">
          <a:extLst>
            <a:ext uri="{FF2B5EF4-FFF2-40B4-BE49-F238E27FC236}">
              <a16:creationId xmlns:a16="http://schemas.microsoft.com/office/drawing/2014/main" id="{00000000-0008-0000-0F00-000032010000}"/>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08" name="n_2aveValue【一般廃棄物処理施設】&#10;有形固定資産減価償却率">
          <a:extLst>
            <a:ext uri="{FF2B5EF4-FFF2-40B4-BE49-F238E27FC236}">
              <a16:creationId xmlns:a16="http://schemas.microsoft.com/office/drawing/2014/main" id="{00000000-0008-0000-0F00-000034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66222</xdr:rowOff>
    </xdr:from>
    <xdr:to>
      <xdr:col>72</xdr:col>
      <xdr:colOff>38100</xdr:colOff>
      <xdr:row>36</xdr:row>
      <xdr:rowOff>167822</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36525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12899</xdr:rowOff>
    </xdr:from>
    <xdr:ext cx="405111" cy="259045"/>
    <xdr:sp macro="" textlink="">
      <xdr:nvSpPr>
        <xdr:cNvPr id="310" name="n_3aveValue【一般廃棄物処理施設】&#10;有形固定資産減価償却率">
          <a:extLst>
            <a:ext uri="{FF2B5EF4-FFF2-40B4-BE49-F238E27FC236}">
              <a16:creationId xmlns:a16="http://schemas.microsoft.com/office/drawing/2014/main" id="{00000000-0008-0000-0F00-000036010000}"/>
            </a:ext>
          </a:extLst>
        </xdr:cNvPr>
        <xdr:cNvSpPr txBox="1"/>
      </xdr:nvSpPr>
      <xdr:spPr>
        <a:xfrm>
          <a:off x="13500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317" name="【一般廃棄物処理施設】&#10;有形固定資産減価償却率該当値テキスト">
          <a:extLst>
            <a:ext uri="{FF2B5EF4-FFF2-40B4-BE49-F238E27FC236}">
              <a16:creationId xmlns:a16="http://schemas.microsoft.com/office/drawing/2014/main" id="{00000000-0008-0000-0F00-00003D010000}"/>
            </a:ext>
          </a:extLst>
        </xdr:cNvPr>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141515</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5481300" y="6682740"/>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107224</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4592300" y="66827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322" name="n_1mainValue【一般廃棄物処理施設】&#10;有形固定資産減価償却率">
          <a:extLst>
            <a:ext uri="{FF2B5EF4-FFF2-40B4-BE49-F238E27FC236}">
              <a16:creationId xmlns:a16="http://schemas.microsoft.com/office/drawing/2014/main" id="{00000000-0008-0000-0F00-00004201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323" name="n_2mainValue【一般廃棄物処理施設】&#10;有形固定資産減価償却率">
          <a:extLst>
            <a:ext uri="{FF2B5EF4-FFF2-40B4-BE49-F238E27FC236}">
              <a16:creationId xmlns:a16="http://schemas.microsoft.com/office/drawing/2014/main" id="{00000000-0008-0000-0F00-000043010000}"/>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a:extLst>
            <a:ext uri="{FF2B5EF4-FFF2-40B4-BE49-F238E27FC236}">
              <a16:creationId xmlns:a16="http://schemas.microsoft.com/office/drawing/2014/main" id="{00000000-0008-0000-0F00-00005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46" name="【一般廃棄物処理施設】&#10;一人当たり有形固定資産（償却資産）額最小値テキスト">
          <a:extLst>
            <a:ext uri="{FF2B5EF4-FFF2-40B4-BE49-F238E27FC236}">
              <a16:creationId xmlns:a16="http://schemas.microsoft.com/office/drawing/2014/main" id="{00000000-0008-0000-0F00-00005A010000}"/>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48" name="【一般廃棄物処理施設】&#10;一人当たり有形固定資産（償却資産）額最大値テキスト">
          <a:extLst>
            <a:ext uri="{FF2B5EF4-FFF2-40B4-BE49-F238E27FC236}">
              <a16:creationId xmlns:a16="http://schemas.microsoft.com/office/drawing/2014/main" id="{00000000-0008-0000-0F00-00005C010000}"/>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350" name="【一般廃棄物処理施設】&#10;一人当たり有形固定資産（償却資産）額平均値テキスト">
          <a:extLst>
            <a:ext uri="{FF2B5EF4-FFF2-40B4-BE49-F238E27FC236}">
              <a16:creationId xmlns:a16="http://schemas.microsoft.com/office/drawing/2014/main" id="{00000000-0008-0000-0F00-00005E010000}"/>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53" name="n_1aveValue【一般廃棄物処理施設】&#10;一人当たり有形固定資産（償却資産）額">
          <a:extLst>
            <a:ext uri="{FF2B5EF4-FFF2-40B4-BE49-F238E27FC236}">
              <a16:creationId xmlns:a16="http://schemas.microsoft.com/office/drawing/2014/main" id="{00000000-0008-0000-0F00-000061010000}"/>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355" name="n_2aveValue【一般廃棄物処理施設】&#10;一人当たり有形固定資産（償却資産）額">
          <a:extLst>
            <a:ext uri="{FF2B5EF4-FFF2-40B4-BE49-F238E27FC236}">
              <a16:creationId xmlns:a16="http://schemas.microsoft.com/office/drawing/2014/main" id="{00000000-0008-0000-0F00-000063010000}"/>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32075</xdr:rowOff>
    </xdr:from>
    <xdr:to>
      <xdr:col>102</xdr:col>
      <xdr:colOff>165100</xdr:colOff>
      <xdr:row>40</xdr:row>
      <xdr:rowOff>133675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9494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150202</xdr:rowOff>
    </xdr:from>
    <xdr:ext cx="534377" cy="259045"/>
    <xdr:sp macro="" textlink="">
      <xdr:nvSpPr>
        <xdr:cNvPr id="357" name="n_3aveValue【一般廃棄物処理施設】&#10;一人当たり有形固定資産（償却資産）額">
          <a:extLst>
            <a:ext uri="{FF2B5EF4-FFF2-40B4-BE49-F238E27FC236}">
              <a16:creationId xmlns:a16="http://schemas.microsoft.com/office/drawing/2014/main" id="{00000000-0008-0000-0F00-000065010000}"/>
            </a:ext>
          </a:extLst>
        </xdr:cNvPr>
        <xdr:cNvSpPr txBox="1"/>
      </xdr:nvSpPr>
      <xdr:spPr>
        <a:xfrm>
          <a:off x="19278111" y="66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44577</xdr:rowOff>
    </xdr:from>
    <xdr:to>
      <xdr:col>116</xdr:col>
      <xdr:colOff>114300</xdr:colOff>
      <xdr:row>40</xdr:row>
      <xdr:rowOff>146177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22110700" y="69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23004</xdr:rowOff>
    </xdr:from>
    <xdr:ext cx="534377" cy="259045"/>
    <xdr:sp macro="" textlink="">
      <xdr:nvSpPr>
        <xdr:cNvPr id="364" name="【一般廃棄物処理施設】&#10;一人当たり有形固定資産（償却資産）額該当値テキスト">
          <a:extLst>
            <a:ext uri="{FF2B5EF4-FFF2-40B4-BE49-F238E27FC236}">
              <a16:creationId xmlns:a16="http://schemas.microsoft.com/office/drawing/2014/main" id="{00000000-0008-0000-0F00-00006C010000}"/>
            </a:ext>
          </a:extLst>
        </xdr:cNvPr>
        <xdr:cNvSpPr txBox="1"/>
      </xdr:nvSpPr>
      <xdr:spPr>
        <a:xfrm>
          <a:off x="22199600" y="68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130193</xdr:rowOff>
    </xdr:from>
    <xdr:to>
      <xdr:col>112</xdr:col>
      <xdr:colOff>38100</xdr:colOff>
      <xdr:row>40</xdr:row>
      <xdr:rowOff>60343</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1272500" y="68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9543</xdr:rowOff>
    </xdr:from>
    <xdr:to>
      <xdr:col>116</xdr:col>
      <xdr:colOff>63500</xdr:colOff>
      <xdr:row>40</xdr:row>
      <xdr:rowOff>95377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21323300" y="6867543"/>
          <a:ext cx="838200" cy="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138443</xdr:rowOff>
    </xdr:from>
    <xdr:to>
      <xdr:col>107</xdr:col>
      <xdr:colOff>101600</xdr:colOff>
      <xdr:row>40</xdr:row>
      <xdr:rowOff>68593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20383500" y="68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9543</xdr:rowOff>
    </xdr:from>
    <xdr:to>
      <xdr:col>111</xdr:col>
      <xdr:colOff>177800</xdr:colOff>
      <xdr:row>40</xdr:row>
      <xdr:rowOff>17793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20434300" y="6867543"/>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51470</xdr:rowOff>
    </xdr:from>
    <xdr:ext cx="599010" cy="259045"/>
    <xdr:sp macro="" textlink="">
      <xdr:nvSpPr>
        <xdr:cNvPr id="369" name="n_1mainValue【一般廃棄物処理施設】&#10;一人当たり有形固定資産（償却資産）額">
          <a:extLst>
            <a:ext uri="{FF2B5EF4-FFF2-40B4-BE49-F238E27FC236}">
              <a16:creationId xmlns:a16="http://schemas.microsoft.com/office/drawing/2014/main" id="{00000000-0008-0000-0F00-000071010000}"/>
            </a:ext>
          </a:extLst>
        </xdr:cNvPr>
        <xdr:cNvSpPr txBox="1"/>
      </xdr:nvSpPr>
      <xdr:spPr>
        <a:xfrm>
          <a:off x="21011095" y="690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85120</xdr:rowOff>
    </xdr:from>
    <xdr:ext cx="599010" cy="259045"/>
    <xdr:sp macro="" textlink="">
      <xdr:nvSpPr>
        <xdr:cNvPr id="370" name="n_2mainValue【一般廃棄物処理施設】&#10;一人当たり有形固定資産（償却資産）額">
          <a:extLst>
            <a:ext uri="{FF2B5EF4-FFF2-40B4-BE49-F238E27FC236}">
              <a16:creationId xmlns:a16="http://schemas.microsoft.com/office/drawing/2014/main" id="{00000000-0008-0000-0F00-000072010000}"/>
            </a:ext>
          </a:extLst>
        </xdr:cNvPr>
        <xdr:cNvSpPr txBox="1"/>
      </xdr:nvSpPr>
      <xdr:spPr>
        <a:xfrm>
          <a:off x="20134795" y="66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a:extLst>
            <a:ext uri="{FF2B5EF4-FFF2-40B4-BE49-F238E27FC236}">
              <a16:creationId xmlns:a16="http://schemas.microsoft.com/office/drawing/2014/main" id="{00000000-0008-0000-0F00-00008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95" name="【保健センター・保健所】&#10;有形固定資産減価償却率最小値テキスト">
          <a:extLst>
            <a:ext uri="{FF2B5EF4-FFF2-40B4-BE49-F238E27FC236}">
              <a16:creationId xmlns:a16="http://schemas.microsoft.com/office/drawing/2014/main" id="{00000000-0008-0000-0F00-00008B01000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97" name="【保健センター・保健所】&#10;有形固定資産減価償却率最大値テキスト">
          <a:extLst>
            <a:ext uri="{FF2B5EF4-FFF2-40B4-BE49-F238E27FC236}">
              <a16:creationId xmlns:a16="http://schemas.microsoft.com/office/drawing/2014/main" id="{00000000-0008-0000-0F00-00008D01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399" name="【保健センター・保健所】&#10;有形固定資産減価償却率平均値テキスト">
          <a:extLst>
            <a:ext uri="{FF2B5EF4-FFF2-40B4-BE49-F238E27FC236}">
              <a16:creationId xmlns:a16="http://schemas.microsoft.com/office/drawing/2014/main" id="{00000000-0008-0000-0F00-00008F010000}"/>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02" name="n_1aveValue【保健センター・保健所】&#10;有形固定資産減価償却率">
          <a:extLst>
            <a:ext uri="{FF2B5EF4-FFF2-40B4-BE49-F238E27FC236}">
              <a16:creationId xmlns:a16="http://schemas.microsoft.com/office/drawing/2014/main" id="{00000000-0008-0000-0F00-00009201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404" name="n_2aveValue【保健センター・保健所】&#10;有形固定資産減価償却率">
          <a:extLst>
            <a:ext uri="{FF2B5EF4-FFF2-40B4-BE49-F238E27FC236}">
              <a16:creationId xmlns:a16="http://schemas.microsoft.com/office/drawing/2014/main" id="{00000000-0008-0000-0F00-000094010000}"/>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406" name="n_3aveValue【保健センター・保健所】&#10;有形固定資産減価償却率">
          <a:extLst>
            <a:ext uri="{FF2B5EF4-FFF2-40B4-BE49-F238E27FC236}">
              <a16:creationId xmlns:a16="http://schemas.microsoft.com/office/drawing/2014/main" id="{00000000-0008-0000-0F00-000096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413" name="【保健センター・保健所】&#10;有形固定資産減価償却率該当値テキスト">
          <a:extLst>
            <a:ext uri="{FF2B5EF4-FFF2-40B4-BE49-F238E27FC236}">
              <a16:creationId xmlns:a16="http://schemas.microsoft.com/office/drawing/2014/main" id="{00000000-0008-0000-0F00-00009D010000}"/>
            </a:ext>
          </a:extLst>
        </xdr:cNvPr>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120015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5481300" y="99955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59</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4592300" y="1006411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102870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3703300" y="10134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15892</xdr:rowOff>
    </xdr:from>
    <xdr:ext cx="405111" cy="259045"/>
    <xdr:sp macro="" textlink="">
      <xdr:nvSpPr>
        <xdr:cNvPr id="420" name="n_1mainValue【保健センター・保健所】&#10;有形固定資産減価償却率">
          <a:extLst>
            <a:ext uri="{FF2B5EF4-FFF2-40B4-BE49-F238E27FC236}">
              <a16:creationId xmlns:a16="http://schemas.microsoft.com/office/drawing/2014/main" id="{00000000-0008-0000-0F00-0000A4010000}"/>
            </a:ext>
          </a:extLst>
        </xdr:cNvPr>
        <xdr:cNvSpPr txBox="1"/>
      </xdr:nvSpPr>
      <xdr:spPr>
        <a:xfrm>
          <a:off x="15266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421" name="n_2mainValue【保健センター・保健所】&#10;有形固定資産減価償却率">
          <a:extLst>
            <a:ext uri="{FF2B5EF4-FFF2-40B4-BE49-F238E27FC236}">
              <a16:creationId xmlns:a16="http://schemas.microsoft.com/office/drawing/2014/main" id="{00000000-0008-0000-0F00-0000A5010000}"/>
            </a:ext>
          </a:extLst>
        </xdr:cNvPr>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22" name="n_3mainValue【保健センター・保健所】&#10;有形固定資産減価償却率">
          <a:extLst>
            <a:ext uri="{FF2B5EF4-FFF2-40B4-BE49-F238E27FC236}">
              <a16:creationId xmlns:a16="http://schemas.microsoft.com/office/drawing/2014/main" id="{00000000-0008-0000-0F00-0000A601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a:extLst>
            <a:ext uri="{FF2B5EF4-FFF2-40B4-BE49-F238E27FC236}">
              <a16:creationId xmlns:a16="http://schemas.microsoft.com/office/drawing/2014/main" id="{00000000-0008-0000-0F00-0000B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47" name="【保健センター・保健所】&#10;一人当たり面積最小値テキスト">
          <a:extLst>
            <a:ext uri="{FF2B5EF4-FFF2-40B4-BE49-F238E27FC236}">
              <a16:creationId xmlns:a16="http://schemas.microsoft.com/office/drawing/2014/main" id="{00000000-0008-0000-0F00-0000BF010000}"/>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49" name="【保健センター・保健所】&#10;一人当たり面積最大値テキスト">
          <a:extLst>
            <a:ext uri="{FF2B5EF4-FFF2-40B4-BE49-F238E27FC236}">
              <a16:creationId xmlns:a16="http://schemas.microsoft.com/office/drawing/2014/main" id="{00000000-0008-0000-0F00-0000C101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51" name="【保健センター・保健所】&#10;一人当たり面積平均値テキスト">
          <a:extLst>
            <a:ext uri="{FF2B5EF4-FFF2-40B4-BE49-F238E27FC236}">
              <a16:creationId xmlns:a16="http://schemas.microsoft.com/office/drawing/2014/main" id="{00000000-0008-0000-0F00-0000C3010000}"/>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54" name="n_1aveValue【保健センター・保健所】&#10;一人当たり面積">
          <a:extLst>
            <a:ext uri="{FF2B5EF4-FFF2-40B4-BE49-F238E27FC236}">
              <a16:creationId xmlns:a16="http://schemas.microsoft.com/office/drawing/2014/main" id="{00000000-0008-0000-0F00-0000C601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56" name="n_2aveValue【保健センター・保健所】&#10;一人当たり面積">
          <a:extLst>
            <a:ext uri="{FF2B5EF4-FFF2-40B4-BE49-F238E27FC236}">
              <a16:creationId xmlns:a16="http://schemas.microsoft.com/office/drawing/2014/main" id="{00000000-0008-0000-0F00-0000C801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52070</xdr:rowOff>
    </xdr:from>
    <xdr:to>
      <xdr:col>102</xdr:col>
      <xdr:colOff>165100</xdr:colOff>
      <xdr:row>62</xdr:row>
      <xdr:rowOff>153670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9494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170197</xdr:rowOff>
    </xdr:from>
    <xdr:ext cx="469744" cy="259045"/>
    <xdr:sp macro="" textlink="">
      <xdr:nvSpPr>
        <xdr:cNvPr id="458" name="n_3aveValue【保健センター・保健所】&#10;一人当たり面積">
          <a:extLst>
            <a:ext uri="{FF2B5EF4-FFF2-40B4-BE49-F238E27FC236}">
              <a16:creationId xmlns:a16="http://schemas.microsoft.com/office/drawing/2014/main" id="{00000000-0008-0000-0F00-0000CA010000}"/>
            </a:ext>
          </a:extLst>
        </xdr:cNvPr>
        <xdr:cNvSpPr txBox="1"/>
      </xdr:nvSpPr>
      <xdr:spPr>
        <a:xfrm>
          <a:off x="19310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465" name="【保健センター・保健所】&#10;一人当たり面積該当値テキスト">
          <a:extLst>
            <a:ext uri="{FF2B5EF4-FFF2-40B4-BE49-F238E27FC236}">
              <a16:creationId xmlns:a16="http://schemas.microsoft.com/office/drawing/2014/main" id="{00000000-0008-0000-0F00-0000D1010000}"/>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80645</xdr:rowOff>
    </xdr:from>
    <xdr:to>
      <xdr:col>112</xdr:col>
      <xdr:colOff>38100</xdr:colOff>
      <xdr:row>64</xdr:row>
      <xdr:rowOff>10795</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21272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131445</xdr:rowOff>
    </xdr:from>
    <xdr:to>
      <xdr:col>116</xdr:col>
      <xdr:colOff>63500</xdr:colOff>
      <xdr:row>63</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1323300" y="109327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131445</xdr:rowOff>
    </xdr:from>
    <xdr:to>
      <xdr:col>111</xdr:col>
      <xdr:colOff>177800</xdr:colOff>
      <xdr:row>63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0434300" y="1093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1922</xdr:rowOff>
    </xdr:from>
    <xdr:ext cx="469744" cy="259045"/>
    <xdr:sp macro="" textlink="">
      <xdr:nvSpPr>
        <xdr:cNvPr id="472" name="n_1mainValue【保健センター・保健所】&#10;一人当たり面積">
          <a:extLst>
            <a:ext uri="{FF2B5EF4-FFF2-40B4-BE49-F238E27FC236}">
              <a16:creationId xmlns:a16="http://schemas.microsoft.com/office/drawing/2014/main" id="{00000000-0008-0000-0F00-0000D8010000}"/>
            </a:ext>
          </a:extLst>
        </xdr:cNvPr>
        <xdr:cNvSpPr txBox="1"/>
      </xdr:nvSpPr>
      <xdr:spPr>
        <a:xfrm>
          <a:off x="2107572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473" name="n_2mainValue【保健センター・保健所】&#10;一人当たり面積">
          <a:extLst>
            <a:ext uri="{FF2B5EF4-FFF2-40B4-BE49-F238E27FC236}">
              <a16:creationId xmlns:a16="http://schemas.microsoft.com/office/drawing/2014/main" id="{00000000-0008-0000-0F00-0000D901000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474" name="n_3mainValue【保健センター・保健所】&#10;一人当たり面積">
          <a:extLst>
            <a:ext uri="{FF2B5EF4-FFF2-40B4-BE49-F238E27FC236}">
              <a16:creationId xmlns:a16="http://schemas.microsoft.com/office/drawing/2014/main" id="{00000000-0008-0000-0F00-0000DA010000}"/>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a:extLst>
            <a:ext uri="{FF2B5EF4-FFF2-40B4-BE49-F238E27FC236}">
              <a16:creationId xmlns:a16="http://schemas.microsoft.com/office/drawing/2014/main" id="{00000000-0008-0000-0F00-0000F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1" name="【消防施設】&#10;有形固定資産減価償却率最小値テキスト">
          <a:extLst>
            <a:ext uri="{FF2B5EF4-FFF2-40B4-BE49-F238E27FC236}">
              <a16:creationId xmlns:a16="http://schemas.microsoft.com/office/drawing/2014/main" id="{00000000-0008-0000-0F00-0000F5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3" name="【消防施設】&#10;有形固定資産減価償却率最大値テキスト">
          <a:extLst>
            <a:ext uri="{FF2B5EF4-FFF2-40B4-BE49-F238E27FC236}">
              <a16:creationId xmlns:a16="http://schemas.microsoft.com/office/drawing/2014/main" id="{00000000-0008-0000-0F00-0000F7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05" name="【消防施設】&#10;有形固定資産減価償却率平均値テキスト">
          <a:extLst>
            <a:ext uri="{FF2B5EF4-FFF2-40B4-BE49-F238E27FC236}">
              <a16:creationId xmlns:a16="http://schemas.microsoft.com/office/drawing/2014/main" id="{00000000-0008-0000-0F00-0000F901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508" name="n_1aveValue【消防施設】&#10;有形固定資産減価償却率">
          <a:extLst>
            <a:ext uri="{FF2B5EF4-FFF2-40B4-BE49-F238E27FC236}">
              <a16:creationId xmlns:a16="http://schemas.microsoft.com/office/drawing/2014/main" id="{00000000-0008-0000-0F00-0000FC01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510" name="n_2aveValue【消防施設】&#10;有形固定資産減価償却率">
          <a:extLst>
            <a:ext uri="{FF2B5EF4-FFF2-40B4-BE49-F238E27FC236}">
              <a16:creationId xmlns:a16="http://schemas.microsoft.com/office/drawing/2014/main" id="{00000000-0008-0000-0F00-0000FE010000}"/>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89825</xdr:rowOff>
    </xdr:from>
    <xdr:ext cx="405111" cy="259045"/>
    <xdr:sp macro="" textlink="">
      <xdr:nvSpPr>
        <xdr:cNvPr id="512" name="n_3aveValue【消防施設】&#10;有形固定資産減価償却率">
          <a:extLst>
            <a:ext uri="{FF2B5EF4-FFF2-40B4-BE49-F238E27FC236}">
              <a16:creationId xmlns:a16="http://schemas.microsoft.com/office/drawing/2014/main" id="{00000000-0008-0000-0F00-000000020000}"/>
            </a:ext>
          </a:extLst>
        </xdr:cNvPr>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519" name="【消防施設】&#10;有形固定資産減価償却率該当値テキスト">
          <a:extLst>
            <a:ext uri="{FF2B5EF4-FFF2-40B4-BE49-F238E27FC236}">
              <a16:creationId xmlns:a16="http://schemas.microsoft.com/office/drawing/2014/main" id="{00000000-0008-0000-0F00-000007020000}"/>
            </a:ext>
          </a:extLst>
        </xdr:cNvPr>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543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80</xdr:row>
      <xdr:rowOff>162198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5481300" y="13574486"/>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3629</xdr:rowOff>
    </xdr:from>
    <xdr:to>
      <xdr:col>76</xdr:col>
      <xdr:colOff>165100</xdr:colOff>
      <xdr:row>79</xdr:row>
      <xdr:rowOff>105229</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4541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29936</xdr:rowOff>
    </xdr:from>
    <xdr:to>
      <xdr:col>81</xdr:col>
      <xdr:colOff>50800</xdr:colOff>
      <xdr:row>79</xdr:row>
      <xdr:rowOff>54429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4592300" y="135744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365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54429</xdr:rowOff>
    </xdr:from>
    <xdr:to>
      <xdr:col>76</xdr:col>
      <xdr:colOff>114300</xdr:colOff>
      <xdr:row>79</xdr:row>
      <xdr:rowOff>83820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3703300" y="135989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97263</xdr:rowOff>
    </xdr:from>
    <xdr:ext cx="405111" cy="259045"/>
    <xdr:sp macro="" textlink="">
      <xdr:nvSpPr>
        <xdr:cNvPr id="526" name="n_1mainValue【消防施設】&#10;有形固定資産減価償却率">
          <a:extLst>
            <a:ext uri="{FF2B5EF4-FFF2-40B4-BE49-F238E27FC236}">
              <a16:creationId xmlns:a16="http://schemas.microsoft.com/office/drawing/2014/main" id="{00000000-0008-0000-0F00-00000E020000}"/>
            </a:ext>
          </a:extLst>
        </xdr:cNvPr>
        <xdr:cNvSpPr txBox="1"/>
      </xdr:nvSpPr>
      <xdr:spPr>
        <a:xfrm>
          <a:off x="15266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121756</xdr:rowOff>
    </xdr:from>
    <xdr:ext cx="405111" cy="259045"/>
    <xdr:sp macro="" textlink="">
      <xdr:nvSpPr>
        <xdr:cNvPr id="527" name="n_2mainValue【消防施設】&#10;有形固定資産減価償却率">
          <a:extLst>
            <a:ext uri="{FF2B5EF4-FFF2-40B4-BE49-F238E27FC236}">
              <a16:creationId xmlns:a16="http://schemas.microsoft.com/office/drawing/2014/main" id="{00000000-0008-0000-0F00-00000F020000}"/>
            </a:ext>
          </a:extLst>
        </xdr:cNvPr>
        <xdr:cNvSpPr txBox="1"/>
      </xdr:nvSpPr>
      <xdr:spPr>
        <a:xfrm>
          <a:off x="14389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528" name="n_3mainValue【消防施設】&#10;有形固定資産減価償却率">
          <a:extLst>
            <a:ext uri="{FF2B5EF4-FFF2-40B4-BE49-F238E27FC236}">
              <a16:creationId xmlns:a16="http://schemas.microsoft.com/office/drawing/2014/main" id="{00000000-0008-0000-0F00-000010020000}"/>
            </a:ext>
          </a:extLst>
        </xdr:cNvPr>
        <xdr:cNvSpPr txBox="1"/>
      </xdr:nvSpPr>
      <xdr:spPr>
        <a:xfrm>
          <a:off x="13500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a:extLst>
            <a:ext uri="{FF2B5EF4-FFF2-40B4-BE49-F238E27FC236}">
              <a16:creationId xmlns:a16="http://schemas.microsoft.com/office/drawing/2014/main" id="{00000000-0008-0000-0F00-00002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1" name="【消防施設】&#10;一人当たり面積最小値テキスト">
          <a:extLst>
            <a:ext uri="{FF2B5EF4-FFF2-40B4-BE49-F238E27FC236}">
              <a16:creationId xmlns:a16="http://schemas.microsoft.com/office/drawing/2014/main" id="{00000000-0008-0000-0F00-00002702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53" name="【消防施設】&#10;一人当たり面積最大値テキスト">
          <a:extLst>
            <a:ext uri="{FF2B5EF4-FFF2-40B4-BE49-F238E27FC236}">
              <a16:creationId xmlns:a16="http://schemas.microsoft.com/office/drawing/2014/main" id="{00000000-0008-0000-0F00-00002902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55" name="【消防施設】&#10;一人当たり面積平均値テキスト">
          <a:extLst>
            <a:ext uri="{FF2B5EF4-FFF2-40B4-BE49-F238E27FC236}">
              <a16:creationId xmlns:a16="http://schemas.microsoft.com/office/drawing/2014/main" id="{00000000-0008-0000-0F00-00002B020000}"/>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58" name="n_1aveValue【消防施設】&#10;一人当たり面積">
          <a:extLst>
            <a:ext uri="{FF2B5EF4-FFF2-40B4-BE49-F238E27FC236}">
              <a16:creationId xmlns:a16="http://schemas.microsoft.com/office/drawing/2014/main" id="{00000000-0008-0000-0F00-00002E02000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560" name="n_2aveValue【消防施設】&#10;一人当たり面積">
          <a:extLst>
            <a:ext uri="{FF2B5EF4-FFF2-40B4-BE49-F238E27FC236}">
              <a16:creationId xmlns:a16="http://schemas.microsoft.com/office/drawing/2014/main" id="{00000000-0008-0000-0F00-000030020000}"/>
            </a:ext>
          </a:extLst>
        </xdr:cNvPr>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562" name="n_3aveValue【消防施設】&#10;一人当たり面積">
          <a:extLst>
            <a:ext uri="{FF2B5EF4-FFF2-40B4-BE49-F238E27FC236}">
              <a16:creationId xmlns:a16="http://schemas.microsoft.com/office/drawing/2014/main" id="{00000000-0008-0000-0F00-00003202000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77369</xdr:rowOff>
    </xdr:from>
    <xdr:to>
      <xdr:col>116</xdr:col>
      <xdr:colOff>114300</xdr:colOff>
      <xdr:row>86</xdr:row>
      <xdr:rowOff>7519</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22110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569" name="【消防施設】&#10;一人当たり面積該当値テキスト">
          <a:extLst>
            <a:ext uri="{FF2B5EF4-FFF2-40B4-BE49-F238E27FC236}">
              <a16:creationId xmlns:a16="http://schemas.microsoft.com/office/drawing/2014/main" id="{00000000-0008-0000-0F00-000039020000}"/>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85141</xdr:rowOff>
    </xdr:from>
    <xdr:to>
      <xdr:col>112</xdr:col>
      <xdr:colOff>38100</xdr:colOff>
      <xdr:row>86</xdr:row>
      <xdr:rowOff>15291</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21272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128169</xdr:rowOff>
    </xdr:from>
    <xdr:to>
      <xdr:col>116</xdr:col>
      <xdr:colOff>63500</xdr:colOff>
      <xdr:row>85</xdr:row>
      <xdr:rowOff>135941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1323300" y="1470141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86055</xdr:rowOff>
    </xdr:from>
    <xdr:to>
      <xdr:col>107</xdr:col>
      <xdr:colOff>101600</xdr:colOff>
      <xdr:row>86</xdr:row>
      <xdr:rowOff>16205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0383500" y="146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135941</xdr:rowOff>
    </xdr:from>
    <xdr:to>
      <xdr:col>111</xdr:col>
      <xdr:colOff>177800</xdr:colOff>
      <xdr:row>85</xdr:row>
      <xdr:rowOff>136855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0434300" y="147091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86513</xdr:rowOff>
    </xdr:from>
    <xdr:to>
      <xdr:col>102</xdr:col>
      <xdr:colOff>165100</xdr:colOff>
      <xdr:row>86</xdr:row>
      <xdr:rowOff>16663</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9494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136855</xdr:rowOff>
    </xdr:from>
    <xdr:to>
      <xdr:col>107</xdr:col>
      <xdr:colOff>50800</xdr:colOff>
      <xdr:row>85</xdr:row>
      <xdr:rowOff>137313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9545300" y="147101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31818</xdr:rowOff>
    </xdr:from>
    <xdr:ext cx="469744" cy="259045"/>
    <xdr:sp macro="" textlink="">
      <xdr:nvSpPr>
        <xdr:cNvPr id="576" name="n_1mainValue【消防施設】&#10;一人当たり面積">
          <a:extLst>
            <a:ext uri="{FF2B5EF4-FFF2-40B4-BE49-F238E27FC236}">
              <a16:creationId xmlns:a16="http://schemas.microsoft.com/office/drawing/2014/main" id="{00000000-0008-0000-0F00-000040020000}"/>
            </a:ext>
          </a:extLst>
        </xdr:cNvPr>
        <xdr:cNvSpPr txBox="1"/>
      </xdr:nvSpPr>
      <xdr:spPr>
        <a:xfrm>
          <a:off x="21075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32732</xdr:rowOff>
    </xdr:from>
    <xdr:ext cx="469744" cy="259045"/>
    <xdr:sp macro="" textlink="">
      <xdr:nvSpPr>
        <xdr:cNvPr id="577" name="n_2mainValue【消防施設】&#10;一人当たり面積">
          <a:extLst>
            <a:ext uri="{FF2B5EF4-FFF2-40B4-BE49-F238E27FC236}">
              <a16:creationId xmlns:a16="http://schemas.microsoft.com/office/drawing/2014/main" id="{00000000-0008-0000-0F00-000041020000}"/>
            </a:ext>
          </a:extLst>
        </xdr:cNvPr>
        <xdr:cNvSpPr txBox="1"/>
      </xdr:nvSpPr>
      <xdr:spPr>
        <a:xfrm>
          <a:off x="20199427" y="144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33190</xdr:rowOff>
    </xdr:from>
    <xdr:ext cx="469744" cy="259045"/>
    <xdr:sp macro="" textlink="">
      <xdr:nvSpPr>
        <xdr:cNvPr id="578" name="n_3mainValue【消防施設】&#10;一人当たり面積">
          <a:extLst>
            <a:ext uri="{FF2B5EF4-FFF2-40B4-BE49-F238E27FC236}">
              <a16:creationId xmlns:a16="http://schemas.microsoft.com/office/drawing/2014/main" id="{00000000-0008-0000-0F00-000042020000}"/>
            </a:ext>
          </a:extLst>
        </xdr:cNvPr>
        <xdr:cNvSpPr txBox="1"/>
      </xdr:nvSpPr>
      <xdr:spPr>
        <a:xfrm>
          <a:off x="19310427" y="144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a:extLst>
            <a:ext uri="{FF2B5EF4-FFF2-40B4-BE49-F238E27FC236}">
              <a16:creationId xmlns:a16="http://schemas.microsoft.com/office/drawing/2014/main" id="{00000000-0008-0000-0F00-00005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04" name="【庁舎】&#10;有形固定資産減価償却率最小値テキスト">
          <a:extLst>
            <a:ext uri="{FF2B5EF4-FFF2-40B4-BE49-F238E27FC236}">
              <a16:creationId xmlns:a16="http://schemas.microsoft.com/office/drawing/2014/main" id="{00000000-0008-0000-0F00-00005C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6" name="【庁舎】&#10;有形固定資産減価償却率最大値テキスト">
          <a:extLst>
            <a:ext uri="{FF2B5EF4-FFF2-40B4-BE49-F238E27FC236}">
              <a16:creationId xmlns:a16="http://schemas.microsoft.com/office/drawing/2014/main" id="{00000000-0008-0000-0F00-00005E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08" name="【庁舎】&#10;有形固定資産減価償却率平均値テキスト">
          <a:extLst>
            <a:ext uri="{FF2B5EF4-FFF2-40B4-BE49-F238E27FC236}">
              <a16:creationId xmlns:a16="http://schemas.microsoft.com/office/drawing/2014/main" id="{00000000-0008-0000-0F00-000060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611" name="n_1aveValue【庁舎】&#10;有形固定資産減価償却率">
          <a:extLst>
            <a:ext uri="{FF2B5EF4-FFF2-40B4-BE49-F238E27FC236}">
              <a16:creationId xmlns:a16="http://schemas.microsoft.com/office/drawing/2014/main" id="{00000000-0008-0000-0F00-000063020000}"/>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613" name="n_2aveValue【庁舎】&#10;有形固定資産減価償却率">
          <a:extLst>
            <a:ext uri="{FF2B5EF4-FFF2-40B4-BE49-F238E27FC236}">
              <a16:creationId xmlns:a16="http://schemas.microsoft.com/office/drawing/2014/main" id="{00000000-0008-0000-0F00-00006502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74930</xdr:rowOff>
    </xdr:from>
    <xdr:to>
      <xdr:col>72</xdr:col>
      <xdr:colOff>38100</xdr:colOff>
      <xdr:row>105</xdr:row>
      <xdr:rowOff>5080</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167657</xdr:rowOff>
    </xdr:from>
    <xdr:ext cx="405111" cy="259045"/>
    <xdr:sp macro="" textlink="">
      <xdr:nvSpPr>
        <xdr:cNvPr id="615" name="n_3aveValue【庁舎】&#10;有形固定資産減価償却率">
          <a:extLst>
            <a:ext uri="{FF2B5EF4-FFF2-40B4-BE49-F238E27FC236}">
              <a16:creationId xmlns:a16="http://schemas.microsoft.com/office/drawing/2014/main" id="{00000000-0008-0000-0F00-000067020000}"/>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143511</xdr:rowOff>
    </xdr:from>
    <xdr:to>
      <xdr:col>85</xdr:col>
      <xdr:colOff>177800</xdr:colOff>
      <xdr:row>103</xdr:row>
      <xdr:rowOff>73661</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6268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166388</xdr:rowOff>
    </xdr:from>
    <xdr:ext cx="405111" cy="259045"/>
    <xdr:sp macro="" textlink="">
      <xdr:nvSpPr>
        <xdr:cNvPr id="622" name="【庁舎】&#10;有形固定資産減価償却率該当値テキスト">
          <a:extLst>
            <a:ext uri="{FF2B5EF4-FFF2-40B4-BE49-F238E27FC236}">
              <a16:creationId xmlns:a16="http://schemas.microsoft.com/office/drawing/2014/main" id="{00000000-0008-0000-0F00-00006E020000}"/>
            </a:ext>
          </a:extLst>
        </xdr:cNvPr>
        <xdr:cNvSpPr txBox="1"/>
      </xdr:nvSpPr>
      <xdr:spPr>
        <a:xfrm>
          <a:off x="16357600"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34925</xdr:rowOff>
    </xdr:from>
    <xdr:to>
      <xdr:col>81</xdr:col>
      <xdr:colOff>101600</xdr:colOff>
      <xdr:row>103</xdr:row>
      <xdr:rowOff>136525</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22861</xdr:rowOff>
    </xdr:from>
    <xdr:to>
      <xdr:col>85</xdr:col>
      <xdr:colOff>127000</xdr:colOff>
      <xdr:row>103</xdr:row>
      <xdr:rowOff>85725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5481300" y="1768221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103</xdr:row>
      <xdr:rowOff>85725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4592300" y="1774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85725</xdr:rowOff>
    </xdr:from>
    <xdr:to>
      <xdr:col>76</xdr:col>
      <xdr:colOff>114300</xdr:colOff>
      <xdr:row>103</xdr:row>
      <xdr:rowOff>127636</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3703300" y="177450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153052</xdr:rowOff>
    </xdr:from>
    <xdr:ext cx="405111" cy="259045"/>
    <xdr:sp macro="" textlink="">
      <xdr:nvSpPr>
        <xdr:cNvPr id="629" name="n_1mainValue【庁舎】&#10;有形固定資産減価償却率">
          <a:extLst>
            <a:ext uri="{FF2B5EF4-FFF2-40B4-BE49-F238E27FC236}">
              <a16:creationId xmlns:a16="http://schemas.microsoft.com/office/drawing/2014/main" id="{00000000-0008-0000-0F00-000075020000}"/>
            </a:ext>
          </a:extLst>
        </xdr:cNvPr>
        <xdr:cNvSpPr txBox="1"/>
      </xdr:nvSpPr>
      <xdr:spPr>
        <a:xfrm>
          <a:off x="15266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630" name="n_2mainValue【庁舎】&#10;有形固定資産減価償却率">
          <a:extLst>
            <a:ext uri="{FF2B5EF4-FFF2-40B4-BE49-F238E27FC236}">
              <a16:creationId xmlns:a16="http://schemas.microsoft.com/office/drawing/2014/main" id="{00000000-0008-0000-0F00-000076020000}"/>
            </a:ext>
          </a:extLst>
        </xdr:cNvPr>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23513</xdr:rowOff>
    </xdr:from>
    <xdr:ext cx="405111" cy="259045"/>
    <xdr:sp macro="" textlink="">
      <xdr:nvSpPr>
        <xdr:cNvPr id="631" name="n_3mainValue【庁舎】&#10;有形固定資産減価償却率">
          <a:extLst>
            <a:ext uri="{FF2B5EF4-FFF2-40B4-BE49-F238E27FC236}">
              <a16:creationId xmlns:a16="http://schemas.microsoft.com/office/drawing/2014/main" id="{00000000-0008-0000-0F00-000077020000}"/>
            </a:ext>
          </a:extLst>
        </xdr:cNvPr>
        <xdr:cNvSpPr txBox="1"/>
      </xdr:nvSpPr>
      <xdr:spPr>
        <a:xfrm>
          <a:off x="13500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a:extLst>
            <a:ext uri="{FF2B5EF4-FFF2-40B4-BE49-F238E27FC236}">
              <a16:creationId xmlns:a16="http://schemas.microsoft.com/office/drawing/2014/main" id="{00000000-0008-0000-0F00-00008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54" name="【庁舎】&#10;一人当たり面積最小値テキスト">
          <a:extLst>
            <a:ext uri="{FF2B5EF4-FFF2-40B4-BE49-F238E27FC236}">
              <a16:creationId xmlns:a16="http://schemas.microsoft.com/office/drawing/2014/main" id="{00000000-0008-0000-0F00-00008E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56" name="【庁舎】&#10;一人当たり面積最大値テキスト">
          <a:extLst>
            <a:ext uri="{FF2B5EF4-FFF2-40B4-BE49-F238E27FC236}">
              <a16:creationId xmlns:a16="http://schemas.microsoft.com/office/drawing/2014/main" id="{00000000-0008-0000-0F00-000090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58" name="【庁舎】&#10;一人当たり面積平均値テキスト">
          <a:extLst>
            <a:ext uri="{FF2B5EF4-FFF2-40B4-BE49-F238E27FC236}">
              <a16:creationId xmlns:a16="http://schemas.microsoft.com/office/drawing/2014/main" id="{00000000-0008-0000-0F00-00009202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61" name="n_1aveValue【庁舎】&#10;一人当たり面積">
          <a:extLst>
            <a:ext uri="{FF2B5EF4-FFF2-40B4-BE49-F238E27FC236}">
              <a16:creationId xmlns:a16="http://schemas.microsoft.com/office/drawing/2014/main" id="{00000000-0008-0000-0F00-000095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63" name="n_2aveValue【庁舎】&#10;一人当たり面積">
          <a:extLst>
            <a:ext uri="{FF2B5EF4-FFF2-40B4-BE49-F238E27FC236}">
              <a16:creationId xmlns:a16="http://schemas.microsoft.com/office/drawing/2014/main" id="{00000000-0008-0000-0F00-000097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23284</xdr:rowOff>
    </xdr:from>
    <xdr:to>
      <xdr:col>102</xdr:col>
      <xdr:colOff>165100</xdr:colOff>
      <xdr:row>108</xdr:row>
      <xdr:rowOff>124884</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9494500" y="185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141411</xdr:rowOff>
    </xdr:from>
    <xdr:ext cx="469744" cy="259045"/>
    <xdr:sp macro="" textlink="">
      <xdr:nvSpPr>
        <xdr:cNvPr id="665" name="n_3aveValue【庁舎】&#10;一人当たり面積">
          <a:extLst>
            <a:ext uri="{FF2B5EF4-FFF2-40B4-BE49-F238E27FC236}">
              <a16:creationId xmlns:a16="http://schemas.microsoft.com/office/drawing/2014/main" id="{00000000-0008-0000-0F00-000099020000}"/>
            </a:ext>
          </a:extLst>
        </xdr:cNvPr>
        <xdr:cNvSpPr txBox="1"/>
      </xdr:nvSpPr>
      <xdr:spPr>
        <a:xfrm>
          <a:off x="19310427" y="183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24009</xdr:rowOff>
    </xdr:from>
    <xdr:to>
      <xdr:col>116</xdr:col>
      <xdr:colOff>114300</xdr:colOff>
      <xdr:row>108</xdr:row>
      <xdr:rowOff>125609</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22110700" y="185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672" name="【庁舎】&#10;一人当たり面積該当値テキスト">
          <a:extLst>
            <a:ext uri="{FF2B5EF4-FFF2-40B4-BE49-F238E27FC236}">
              <a16:creationId xmlns:a16="http://schemas.microsoft.com/office/drawing/2014/main" id="{00000000-0008-0000-0F00-0000A0020000}"/>
            </a:ext>
          </a:extLst>
        </xdr:cNvPr>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24006</xdr:rowOff>
    </xdr:from>
    <xdr:to>
      <xdr:col>112</xdr:col>
      <xdr:colOff>38100</xdr:colOff>
      <xdr:row>108</xdr:row>
      <xdr:rowOff>125606</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1272500" y="185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74806</xdr:rowOff>
    </xdr:from>
    <xdr:to>
      <xdr:col>116</xdr:col>
      <xdr:colOff>63500</xdr:colOff>
      <xdr:row>108</xdr:row>
      <xdr:rowOff>74809</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21323300" y="1859140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24009</xdr:rowOff>
    </xdr:from>
    <xdr:to>
      <xdr:col>107</xdr:col>
      <xdr:colOff>101600</xdr:colOff>
      <xdr:row>108</xdr:row>
      <xdr:rowOff>125609</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20383500" y="185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74806</xdr:rowOff>
    </xdr:from>
    <xdr:to>
      <xdr:col>111</xdr:col>
      <xdr:colOff>177800</xdr:colOff>
      <xdr:row>108</xdr:row>
      <xdr:rowOff>74809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0434300" y="1859140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24019</xdr:rowOff>
    </xdr:from>
    <xdr:to>
      <xdr:col>102</xdr:col>
      <xdr:colOff>165100</xdr:colOff>
      <xdr:row>108</xdr:row>
      <xdr:rowOff>125619</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9494500" y="185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74809</xdr:rowOff>
    </xdr:from>
    <xdr:to>
      <xdr:col>107</xdr:col>
      <xdr:colOff>50800</xdr:colOff>
      <xdr:row>108</xdr:row>
      <xdr:rowOff>74819</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9545300" y="18591409"/>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116733</xdr:rowOff>
    </xdr:from>
    <xdr:ext cx="469744" cy="259045"/>
    <xdr:sp macro="" textlink="">
      <xdr:nvSpPr>
        <xdr:cNvPr id="679" name="n_1mainValue【庁舎】&#10;一人当たり面積">
          <a:extLst>
            <a:ext uri="{FF2B5EF4-FFF2-40B4-BE49-F238E27FC236}">
              <a16:creationId xmlns:a16="http://schemas.microsoft.com/office/drawing/2014/main" id="{00000000-0008-0000-0F00-0000A7020000}"/>
            </a:ext>
          </a:extLst>
        </xdr:cNvPr>
        <xdr:cNvSpPr txBox="1"/>
      </xdr:nvSpPr>
      <xdr:spPr>
        <a:xfrm>
          <a:off x="21075727" y="1863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116736</xdr:rowOff>
    </xdr:from>
    <xdr:ext cx="469744" cy="259045"/>
    <xdr:sp macro="" textlink="">
      <xdr:nvSpPr>
        <xdr:cNvPr id="680" name="n_2mainValue【庁舎】&#10;一人当たり面積">
          <a:extLst>
            <a:ext uri="{FF2B5EF4-FFF2-40B4-BE49-F238E27FC236}">
              <a16:creationId xmlns:a16="http://schemas.microsoft.com/office/drawing/2014/main" id="{00000000-0008-0000-0F00-0000A8020000}"/>
            </a:ext>
          </a:extLst>
        </xdr:cNvPr>
        <xdr:cNvSpPr txBox="1"/>
      </xdr:nvSpPr>
      <xdr:spPr>
        <a:xfrm>
          <a:off x="20199427" y="186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116746</xdr:rowOff>
    </xdr:from>
    <xdr:ext cx="469744" cy="259045"/>
    <xdr:sp macro="" textlink="">
      <xdr:nvSpPr>
        <xdr:cNvPr id="681" name="n_3mainValue【庁舎】&#10;一人当たり面積">
          <a:extLst>
            <a:ext uri="{FF2B5EF4-FFF2-40B4-BE49-F238E27FC236}">
              <a16:creationId xmlns:a16="http://schemas.microsoft.com/office/drawing/2014/main" id="{00000000-0008-0000-0F00-0000A9020000}"/>
            </a:ext>
          </a:extLst>
        </xdr:cNvPr>
        <xdr:cNvSpPr txBox="1"/>
      </xdr:nvSpPr>
      <xdr:spPr>
        <a:xfrm>
          <a:off x="19310427" y="1863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平成３０年に一部事務組合が所有する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消防施設」の建替えを行ったため減価償却率は減少したが、消防団詰所、防火水槽については法定耐用年数が経過しており更新を検討する必要がある。「庁舎」・「体育館・プール」については、類似団体平均を大きく上回っており、大規模改修等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検討すべき時期に差し掛かっている。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これらの老朽化している施設を含め、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今後の施設の維持・管理等については、平成２９年に策定した公共施設等総合管理計画、令和２年度策定予定の個別施設計画に基づき、計画的に修繕等を行い、施設の健全な管理運営に努める。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財政力指数は、ほぼ横ばいで推移しており、類似団体平均値</a:t>
          </a:r>
          <a:r>
            <a:rPr kumimoji="1" lang="ja-JP" altLang="en-US" sz="1100">
              <a:solidFill>
                <a:schemeClr val="dk1"/>
              </a:solidFill>
              <a:effectLst/>
              <a:latin typeface="+mn-lt"/>
              <a:ea typeface="+mn-ea"/>
              <a:cs typeface="+mn-cs"/>
            </a:rPr>
            <a:t>と同水準である。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人口はほぼ横ばいで推移しており、大幅な税収増は見込めない中、</a:t>
          </a:r>
          <a:r>
            <a:rPr kumimoji="1" lang="ja-JP" altLang="ja-JP" sz="1100">
              <a:solidFill>
                <a:schemeClr val="dk1"/>
              </a:solidFill>
              <a:effectLst/>
              <a:latin typeface="+mn-lt"/>
              <a:ea typeface="+mn-ea"/>
              <a:cs typeface="+mn-cs"/>
            </a:rPr>
            <a:t>大型事業で発行した地方債の償還などにより、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財政力指数は下降するものと見込まれる</a:t>
          </a:r>
          <a:r>
            <a:rPr kumimoji="1" lang="ja-JP" altLang="en-US" sz="1100">
              <a:solidFill>
                <a:schemeClr val="dk1"/>
              </a:solidFill>
              <a:effectLst/>
              <a:latin typeface="+mn-lt"/>
              <a:ea typeface="+mn-ea"/>
              <a:cs typeface="+mn-cs"/>
            </a:rPr>
            <a:t>ため、事業の見直しによる歳出削減、定員管理を行い、財政の健全化を図る。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経常収支比率は、</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年度に大型事業の公債費の償還が終了したこと等により一旦は改善したものの、</a:t>
          </a:r>
          <a:r>
            <a:rPr lang="en-US" altLang="ja-JP" sz="1050" b="0" i="0" baseline="0">
              <a:solidFill>
                <a:schemeClr val="dk1"/>
              </a:solidFill>
              <a:effectLst/>
              <a:latin typeface="+mn-lt"/>
              <a:ea typeface="+mn-ea"/>
              <a:cs typeface="+mn-cs"/>
            </a:rPr>
            <a:t>3</a:t>
          </a:r>
          <a:r>
            <a:rPr lang="ja-JP" altLang="en-US" sz="1050" b="0" i="0" baseline="0">
              <a:solidFill>
                <a:schemeClr val="dk1"/>
              </a:solidFill>
              <a:effectLst/>
              <a:latin typeface="+mn-lt"/>
              <a:ea typeface="+mn-ea"/>
              <a:cs typeface="+mn-cs"/>
            </a:rPr>
            <a:t>カ年連続で悪化</a:t>
          </a:r>
          <a:r>
            <a:rPr lang="ja-JP" altLang="ja-JP" sz="1050" b="0" i="0" baseline="0">
              <a:solidFill>
                <a:schemeClr val="dk1"/>
              </a:solidFill>
              <a:effectLst/>
              <a:latin typeface="+mn-lt"/>
              <a:ea typeface="+mn-ea"/>
              <a:cs typeface="+mn-cs"/>
            </a:rPr>
            <a:t>している状況である。</a:t>
          </a:r>
          <a:endParaRPr lang="en-US" altLang="ja-JP" sz="1050" b="0" i="0" baseline="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年度においては、経常的一般財源が地方税の増</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より対前年度</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となったものの、経常経費充当一般財源が人件費、扶助費、公債費の増に伴い対前年度</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％増となったため、</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ポイント悪化した。</a:t>
          </a:r>
          <a:r>
            <a:rPr kumimoji="1" lang="ja-JP" altLang="en-US" sz="1050">
              <a:solidFill>
                <a:schemeClr val="dk1"/>
              </a:solidFill>
              <a:effectLst/>
              <a:latin typeface="+mn-lt"/>
              <a:ea typeface="+mn-ea"/>
              <a:cs typeface="+mn-cs"/>
            </a:rPr>
            <a:t>経常収支比率は、類似団体平均値及び県平均値より下回っているものの、</a:t>
          </a:r>
          <a:r>
            <a:rPr lang="ja-JP" altLang="ja-JP" sz="1050" b="0" i="0" baseline="0">
              <a:solidFill>
                <a:schemeClr val="dk1"/>
              </a:solidFill>
              <a:effectLst/>
              <a:latin typeface="+mn-lt"/>
              <a:ea typeface="+mn-ea"/>
              <a:cs typeface="+mn-cs"/>
            </a:rPr>
            <a:t>今後も扶助費及び公債費の増加が見込まれるため、</a:t>
          </a:r>
          <a:r>
            <a:rPr kumimoji="1" lang="ja-JP" altLang="en-US" sz="1050">
              <a:solidFill>
                <a:schemeClr val="dk1"/>
              </a:solidFill>
              <a:effectLst/>
              <a:latin typeface="+mn-lt"/>
              <a:ea typeface="+mn-ea"/>
              <a:cs typeface="+mn-cs"/>
            </a:rPr>
            <a:t>既存事業の抜本的見直しを行い、</a:t>
          </a:r>
          <a:r>
            <a:rPr kumimoji="1" lang="ja-JP" altLang="ja-JP" sz="1050">
              <a:solidFill>
                <a:schemeClr val="dk1"/>
              </a:solidFill>
              <a:effectLst/>
              <a:latin typeface="+mn-lt"/>
              <a:ea typeface="+mn-ea"/>
              <a:cs typeface="+mn-cs"/>
            </a:rPr>
            <a:t>経常的経費の縮減</a:t>
          </a:r>
          <a:r>
            <a:rPr kumimoji="1" lang="ja-JP" altLang="en-US" sz="1050">
              <a:solidFill>
                <a:schemeClr val="dk1"/>
              </a:solidFill>
              <a:effectLst/>
              <a:latin typeface="+mn-lt"/>
              <a:ea typeface="+mn-ea"/>
              <a:cs typeface="+mn-cs"/>
            </a:rPr>
            <a:t>に努め、現水準を維持する</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87503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00384"/>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34417</xdr:rowOff>
    </xdr:from>
    <xdr:to>
      <xdr:col>19</xdr:col>
      <xdr:colOff>133350</xdr:colOff>
      <xdr:row>65</xdr:row>
      <xdr:rowOff>56134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7866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65</xdr:row>
      <xdr:rowOff>34417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483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106807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48365"/>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92329</xdr:rowOff>
    </xdr:from>
    <xdr:to>
      <xdr:col>11</xdr:col>
      <xdr:colOff>82550</xdr:colOff>
      <xdr:row>65</xdr:row>
      <xdr:rowOff>22479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7256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36703</xdr:rowOff>
    </xdr:from>
    <xdr:to>
      <xdr:col>23</xdr:col>
      <xdr:colOff>184150</xdr:colOff>
      <xdr:row>65</xdr:row>
      <xdr:rowOff>138303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53230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155067</xdr:rowOff>
    </xdr:from>
    <xdr:to>
      <xdr:col>15</xdr:col>
      <xdr:colOff>133350</xdr:colOff>
      <xdr:row>65</xdr:row>
      <xdr:rowOff>85217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95394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136542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56007</xdr:rowOff>
    </xdr:from>
    <xdr:to>
      <xdr:col>7</xdr:col>
      <xdr:colOff>31750</xdr:colOff>
      <xdr:row>65</xdr:row>
      <xdr:rowOff>157607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142384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人口１人当たり人件費・物件費等決算額は、</a:t>
          </a:r>
          <a:r>
            <a:rPr kumimoji="1" lang="en-US" altLang="ja-JP" sz="1100">
              <a:solidFill>
                <a:schemeClr val="dk1"/>
              </a:solidFill>
              <a:effectLst/>
              <a:latin typeface="+mn-lt"/>
              <a:ea typeface="+mn-ea"/>
              <a:cs typeface="+mn-cs"/>
            </a:rPr>
            <a:t>185,624</a:t>
          </a:r>
          <a:r>
            <a:rPr kumimoji="1" lang="ja-JP" altLang="en-US" sz="1100">
              <a:solidFill>
                <a:schemeClr val="dk1"/>
              </a:solidFill>
              <a:effectLst/>
              <a:latin typeface="+mn-lt"/>
              <a:ea typeface="+mn-ea"/>
              <a:cs typeface="+mn-cs"/>
            </a:rPr>
            <a:t>円で昨年度より</a:t>
          </a:r>
          <a:r>
            <a:rPr kumimoji="1" lang="en-US" altLang="ja-JP" sz="1100">
              <a:solidFill>
                <a:schemeClr val="dk1"/>
              </a:solidFill>
              <a:effectLst/>
              <a:latin typeface="+mn-lt"/>
              <a:ea typeface="+mn-ea"/>
              <a:cs typeface="+mn-cs"/>
            </a:rPr>
            <a:t>7,265</a:t>
          </a:r>
          <a:r>
            <a:rPr kumimoji="1" lang="ja-JP" altLang="en-US" sz="1100">
              <a:solidFill>
                <a:schemeClr val="dk1"/>
              </a:solidFill>
              <a:effectLst/>
              <a:latin typeface="+mn-lt"/>
              <a:ea typeface="+mn-ea"/>
              <a:cs typeface="+mn-cs"/>
            </a:rPr>
            <a:t>円の減となった。減となった要因は、物件費の減少によるものである。ふるさと納税制度の見直しにより、</a:t>
          </a:r>
          <a:r>
            <a:rPr kumimoji="1" lang="ja-JP" altLang="ja-JP" sz="1100">
              <a:solidFill>
                <a:schemeClr val="dk1"/>
              </a:solidFill>
              <a:effectLst/>
              <a:latin typeface="+mn-lt"/>
              <a:ea typeface="+mn-ea"/>
              <a:cs typeface="+mn-cs"/>
            </a:rPr>
            <a:t>ふるさと納税業務委託料</a:t>
          </a:r>
          <a:r>
            <a:rPr kumimoji="1" lang="ja-JP" altLang="en-US" sz="1100">
              <a:solidFill>
                <a:schemeClr val="dk1"/>
              </a:solidFill>
              <a:effectLst/>
              <a:latin typeface="+mn-lt"/>
              <a:ea typeface="+mn-ea"/>
              <a:cs typeface="+mn-cs"/>
            </a:rPr>
            <a:t>が前年度より</a:t>
          </a:r>
          <a:r>
            <a:rPr kumimoji="1" lang="en-US" altLang="ja-JP" sz="1100">
              <a:solidFill>
                <a:schemeClr val="dk1"/>
              </a:solidFill>
              <a:effectLst/>
              <a:latin typeface="+mn-lt"/>
              <a:ea typeface="+mn-ea"/>
              <a:cs typeface="+mn-cs"/>
            </a:rPr>
            <a:t>100,262</a:t>
          </a:r>
          <a:r>
            <a:rPr kumimoji="1" lang="ja-JP" altLang="en-US" sz="1100">
              <a:solidFill>
                <a:schemeClr val="dk1"/>
              </a:solidFill>
              <a:effectLst/>
              <a:latin typeface="+mn-lt"/>
              <a:ea typeface="+mn-ea"/>
              <a:cs typeface="+mn-cs"/>
            </a:rPr>
            <a:t>千円減となった。人件費については、昨年度と比べて大きな増減はない。</a:t>
          </a:r>
          <a:endParaRPr lang="ja-JP" altLang="ja-JP" sz="1400">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年度においても、</a:t>
          </a:r>
          <a:r>
            <a:rPr kumimoji="1" lang="ja-JP" altLang="ja-JP" sz="1100">
              <a:solidFill>
                <a:schemeClr val="dk1"/>
              </a:solidFill>
              <a:effectLst/>
              <a:latin typeface="+mn-lt"/>
              <a:ea typeface="+mn-ea"/>
              <a:cs typeface="+mn-cs"/>
            </a:rPr>
            <a:t>類似団体平均値よりも下回っているものの、県平均値と比較すると依然として高い水準にあ</a:t>
          </a:r>
          <a:r>
            <a:rPr kumimoji="1" lang="ja-JP" altLang="en-US" sz="1100">
              <a:solidFill>
                <a:schemeClr val="dk1"/>
              </a:solidFill>
              <a:effectLst/>
              <a:latin typeface="+mn-lt"/>
              <a:ea typeface="+mn-ea"/>
              <a:cs typeface="+mn-cs"/>
            </a:rPr>
            <a:t>る。事務の見直し等を行いつつ、最小の経費で最大の行政サービスが提供できるよう</a:t>
          </a:r>
          <a:r>
            <a:rPr kumimoji="1" lang="ja-JP" altLang="ja-JP" sz="1100">
              <a:solidFill>
                <a:schemeClr val="dk1"/>
              </a:solidFill>
              <a:effectLst/>
              <a:latin typeface="+mn-lt"/>
              <a:ea typeface="+mn-ea"/>
              <a:cs typeface="+mn-cs"/>
            </a:rPr>
            <a:t>努めなければならない。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86117</xdr:rowOff>
    </xdr:from>
    <xdr:to>
      <xdr:col>23</xdr:col>
      <xdr:colOff>133350</xdr:colOff>
      <xdr:row>82</xdr:row>
      <xdr:rowOff>115336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145017"/>
          <a:ext cx="838200" cy="2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132638</xdr:rowOff>
    </xdr:from>
    <xdr:to>
      <xdr:col>19</xdr:col>
      <xdr:colOff>133350</xdr:colOff>
      <xdr:row>82</xdr:row>
      <xdr:rowOff>115336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20088"/>
          <a:ext cx="889000" cy="1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454</xdr:rowOff>
    </xdr:from>
    <xdr:to>
      <xdr:col>15</xdr:col>
      <xdr:colOff>82550</xdr:colOff>
      <xdr:row>81</xdr:row>
      <xdr:rowOff>132638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87904"/>
          <a:ext cx="889000" cy="1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454</xdr:rowOff>
    </xdr:from>
    <xdr:to>
      <xdr:col>11</xdr:col>
      <xdr:colOff>31750</xdr:colOff>
      <xdr:row>81</xdr:row>
      <xdr:rowOff>11221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87904"/>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79171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35317</xdr:rowOff>
    </xdr:from>
    <xdr:to>
      <xdr:col>23</xdr:col>
      <xdr:colOff>184150</xdr:colOff>
      <xdr:row>82</xdr:row>
      <xdr:rowOff>136917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51844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3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64536</xdr:rowOff>
    </xdr:from>
    <xdr:to>
      <xdr:col>19</xdr:col>
      <xdr:colOff>184150</xdr:colOff>
      <xdr:row>82</xdr:row>
      <xdr:rowOff>166136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9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81838</xdr:rowOff>
    </xdr:from>
    <xdr:to>
      <xdr:col>15</xdr:col>
      <xdr:colOff>133350</xdr:colOff>
      <xdr:row>82</xdr:row>
      <xdr:rowOff>11988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22165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121104</xdr:rowOff>
    </xdr:from>
    <xdr:to>
      <xdr:col>11</xdr:col>
      <xdr:colOff>82550</xdr:colOff>
      <xdr:row>81</xdr:row>
      <xdr:rowOff>51254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61431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131871</xdr:rowOff>
    </xdr:from>
    <xdr:to>
      <xdr:col>7</xdr:col>
      <xdr:colOff>31750</xdr:colOff>
      <xdr:row>81</xdr:row>
      <xdr:rowOff>62021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72198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1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ラスパイレス指数は、類似団体平均値を</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全国町村平均と比較しても高い水準にあるため、</a:t>
          </a:r>
          <a:r>
            <a:rPr lang="ja-JP" altLang="ja-JP" sz="1100" b="0" i="0" baseline="0">
              <a:solidFill>
                <a:schemeClr val="dk1"/>
              </a:solidFill>
              <a:effectLst/>
              <a:latin typeface="+mn-lt"/>
              <a:ea typeface="+mn-ea"/>
              <a:cs typeface="+mn-cs"/>
            </a:rPr>
            <a:t>今後も県に準じ、給与制度の</a:t>
          </a:r>
          <a:r>
            <a:rPr lang="ja-JP" altLang="en-US" sz="1100" b="0" i="0" baseline="0">
              <a:solidFill>
                <a:schemeClr val="dk1"/>
              </a:solidFill>
              <a:effectLst/>
              <a:latin typeface="+mn-lt"/>
              <a:ea typeface="+mn-ea"/>
              <a:cs typeface="+mn-cs"/>
            </a:rPr>
            <a:t>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125488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3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113998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125488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2673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人口千人当たり職員数は、類似団体平均値と比較し、</a:t>
          </a:r>
          <a:r>
            <a:rPr kumimoji="1" lang="en-US" altLang="ja-JP" sz="1100">
              <a:solidFill>
                <a:schemeClr val="dk1"/>
              </a:solidFill>
              <a:effectLst/>
              <a:latin typeface="+mn-lt"/>
              <a:ea typeface="+mn-ea"/>
              <a:cs typeface="+mn-cs"/>
            </a:rPr>
            <a:t>4.98</a:t>
          </a:r>
          <a:r>
            <a:rPr kumimoji="1" lang="ja-JP" altLang="ja-JP" sz="1100">
              <a:solidFill>
                <a:schemeClr val="dk1"/>
              </a:solidFill>
              <a:effectLst/>
              <a:latin typeface="+mn-lt"/>
              <a:ea typeface="+mn-ea"/>
              <a:cs typeface="+mn-cs"/>
            </a:rPr>
            <a:t>人少ない。</a:t>
          </a:r>
          <a:endParaRPr lang="ja-JP" altLang="ja-JP" sz="1400">
            <a:effectLst/>
          </a:endParaRPr>
        </a:p>
        <a:p>
          <a:r>
            <a:rPr kumimoji="1" lang="ja-JP" altLang="ja-JP" sz="1100">
              <a:solidFill>
                <a:schemeClr val="dk1"/>
              </a:solidFill>
              <a:effectLst/>
              <a:latin typeface="+mn-lt"/>
              <a:ea typeface="+mn-ea"/>
              <a:cs typeface="+mn-cs"/>
            </a:rPr>
            <a:t>過去の行財政改革による職員の削減や、保育士業務等の外部委託によるものである。</a:t>
          </a:r>
          <a:endParaRPr lang="ja-JP" altLang="ja-JP" sz="1400">
            <a:effectLst/>
          </a:endParaRPr>
        </a:p>
        <a:p>
          <a:r>
            <a:rPr kumimoji="1" lang="ja-JP" altLang="ja-JP" sz="1100">
              <a:solidFill>
                <a:schemeClr val="dk1"/>
              </a:solidFill>
              <a:effectLst/>
              <a:latin typeface="+mn-lt"/>
              <a:ea typeface="+mn-ea"/>
              <a:cs typeface="+mn-cs"/>
            </a:rPr>
            <a:t>今後とも現在の職員数を確保しながら、住民サービスの低下にならないよう努めていく。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158242</xdr:rowOff>
    </xdr:from>
    <xdr:to>
      <xdr:col>81</xdr:col>
      <xdr:colOff>44450</xdr:colOff>
      <xdr:row>60</xdr:row>
      <xdr:rowOff>7705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73792"/>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158242</xdr:rowOff>
    </xdr:from>
    <xdr:to>
      <xdr:col>77</xdr:col>
      <xdr:colOff>44450</xdr:colOff>
      <xdr:row>60</xdr:row>
      <xdr:rowOff>466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737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158242</xdr:rowOff>
    </xdr:from>
    <xdr:to>
      <xdr:col>72</xdr:col>
      <xdr:colOff>203200</xdr:colOff>
      <xdr:row>60</xdr:row>
      <xdr:rowOff>466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737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126069</xdr:rowOff>
    </xdr:from>
    <xdr:to>
      <xdr:col>68</xdr:col>
      <xdr:colOff>152400</xdr:colOff>
      <xdr:row>59</xdr:row>
      <xdr:rowOff>158242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4161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45255</xdr:rowOff>
    </xdr:from>
    <xdr:to>
      <xdr:col>68</xdr:col>
      <xdr:colOff>203200</xdr:colOff>
      <xdr:row>61</xdr:row>
      <xdr:rowOff>146855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131632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5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128355</xdr:rowOff>
    </xdr:from>
    <xdr:to>
      <xdr:col>81</xdr:col>
      <xdr:colOff>95250</xdr:colOff>
      <xdr:row>60</xdr:row>
      <xdr:rowOff>58505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49632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107442</xdr:rowOff>
    </xdr:from>
    <xdr:to>
      <xdr:col>77</xdr:col>
      <xdr:colOff>95250</xdr:colOff>
      <xdr:row>60</xdr:row>
      <xdr:rowOff>37592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47769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121116</xdr:rowOff>
    </xdr:from>
    <xdr:to>
      <xdr:col>73</xdr:col>
      <xdr:colOff>44450</xdr:colOff>
      <xdr:row>60</xdr:row>
      <xdr:rowOff>51266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61443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107442</xdr:rowOff>
    </xdr:from>
    <xdr:to>
      <xdr:col>68</xdr:col>
      <xdr:colOff>203200</xdr:colOff>
      <xdr:row>60</xdr:row>
      <xdr:rowOff>37592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47769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75269</xdr:rowOff>
    </xdr:from>
    <xdr:to>
      <xdr:col>64</xdr:col>
      <xdr:colOff>152400</xdr:colOff>
      <xdr:row>60</xdr:row>
      <xdr:rowOff>5419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15596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5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実質公債費比率については、依然として類似団体平均値及び県平均を上回って</a:t>
          </a:r>
          <a:r>
            <a:rPr lang="ja-JP" altLang="en-US" sz="1100" b="0" i="0" baseline="0">
              <a:solidFill>
                <a:schemeClr val="dk1"/>
              </a:solidFill>
              <a:effectLst/>
              <a:latin typeface="+mn-lt"/>
              <a:ea typeface="+mn-ea"/>
              <a:cs typeface="+mn-cs"/>
            </a:rPr>
            <a:t>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起債依存型の事業が多いことや、</a:t>
          </a:r>
          <a:r>
            <a:rPr kumimoji="1" lang="ja-JP" altLang="ja-JP" sz="1100">
              <a:solidFill>
                <a:schemeClr val="dk1"/>
              </a:solidFill>
              <a:effectLst/>
              <a:latin typeface="+mn-lt"/>
              <a:ea typeface="+mn-ea"/>
              <a:cs typeface="+mn-cs"/>
            </a:rPr>
            <a:t>下水道事業債償還金が増加している</a:t>
          </a:r>
          <a:r>
            <a:rPr kumimoji="1" lang="ja-JP" altLang="en-US" sz="1100">
              <a:solidFill>
                <a:schemeClr val="dk1"/>
              </a:solidFill>
              <a:effectLst/>
              <a:latin typeface="+mn-lt"/>
              <a:ea typeface="+mn-ea"/>
              <a:cs typeface="+mn-cs"/>
            </a:rPr>
            <a:t>こと等が要因である。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地方債償還金が増加する見込みであることから、繰上償還の活用や、起債事業を起こす場合は交付税算入率が高い地方債を活用するなど、財政運営の健全化に努める。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135044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286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135044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116417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930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89746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458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94827</xdr:rowOff>
    </xdr:from>
    <xdr:to>
      <xdr:col>68</xdr:col>
      <xdr:colOff>203200</xdr:colOff>
      <xdr:row>40</xdr:row>
      <xdr:rowOff>24977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将来負担比率は、将来負担額を充当可能な財源等が大きく上回って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年度においても</a:t>
          </a:r>
          <a:r>
            <a:rPr kumimoji="1" lang="ja-JP" altLang="ja-JP" sz="1100">
              <a:solidFill>
                <a:schemeClr val="dk1"/>
              </a:solidFill>
              <a:effectLst/>
              <a:latin typeface="+mn-lt"/>
              <a:ea typeface="+mn-ea"/>
              <a:cs typeface="+mn-cs"/>
            </a:rPr>
            <a:t>算定されなかった。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7722</xdr:rowOff>
    </xdr:from>
    <xdr:to>
      <xdr:col>68</xdr:col>
      <xdr:colOff>203200</xdr:colOff>
      <xdr:row>14</xdr:row>
      <xdr:rowOff>109322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人件費は、</a:t>
          </a:r>
          <a:r>
            <a:rPr lang="ja-JP" altLang="ja-JP" sz="1050" b="0" i="0" baseline="0">
              <a:solidFill>
                <a:schemeClr val="dk1"/>
              </a:solidFill>
              <a:effectLst/>
              <a:latin typeface="+mn-lt"/>
              <a:ea typeface="+mn-ea"/>
              <a:cs typeface="+mn-cs"/>
            </a:rPr>
            <a:t>昨年度</a:t>
          </a:r>
          <a:r>
            <a:rPr lang="ja-JP" altLang="en-US" sz="1050" b="0" i="0" baseline="0">
              <a:solidFill>
                <a:schemeClr val="dk1"/>
              </a:solidFill>
              <a:effectLst/>
              <a:latin typeface="+mn-lt"/>
              <a:ea typeface="+mn-ea"/>
              <a:cs typeface="+mn-cs"/>
            </a:rPr>
            <a:t>数値とほぼ横ばいであり、</a:t>
          </a:r>
          <a:r>
            <a:rPr lang="ja-JP" altLang="ja-JP" sz="1050" b="0" i="0" baseline="0">
              <a:solidFill>
                <a:schemeClr val="dk1"/>
              </a:solidFill>
              <a:effectLst/>
              <a:latin typeface="+mn-lt"/>
              <a:ea typeface="+mn-ea"/>
              <a:cs typeface="+mn-cs"/>
            </a:rPr>
            <a:t>類似団体平均値よりもやや低い水準で推移している。</a:t>
          </a:r>
          <a:endParaRPr lang="ja-JP" altLang="ja-JP" sz="1050">
            <a:effectLst/>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支給職員数に増減はなかったものの職員構成の変更により職員給は減額となっている。職員手当及び事業費支弁に係る人件費が増額となったことから、昨年度との大きな決算額の差が生じていない結果となった。</a:t>
          </a:r>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は再任用職員及び会計年度任用職員等の効果的な活用を図りながら</a:t>
          </a:r>
          <a:r>
            <a:rPr lang="ja-JP" altLang="ja-JP" sz="1050" b="0" i="0" baseline="0">
              <a:solidFill>
                <a:schemeClr val="dk1"/>
              </a:solidFill>
              <a:effectLst/>
              <a:latin typeface="+mn-lt"/>
              <a:ea typeface="+mn-ea"/>
              <a:cs typeface="+mn-cs"/>
            </a:rPr>
            <a:t>適正な人員管理に努める。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0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物件費は、昨年度と比較して</a:t>
          </a:r>
          <a:r>
            <a:rPr lang="ja-JP" altLang="en-US" sz="1100" b="0" i="0" baseline="0">
              <a:solidFill>
                <a:schemeClr val="dk1"/>
              </a:solidFill>
              <a:effectLst/>
              <a:latin typeface="+mn-lt"/>
              <a:ea typeface="+mn-ea"/>
              <a:cs typeface="+mn-cs"/>
            </a:rPr>
            <a:t>ほぼ横ばいとなったが</a:t>
          </a:r>
          <a:r>
            <a:rPr lang="ja-JP" altLang="ja-JP" sz="1100" b="0" i="0" baseline="0">
              <a:solidFill>
                <a:schemeClr val="dk1"/>
              </a:solidFill>
              <a:effectLst/>
              <a:latin typeface="+mn-lt"/>
              <a:ea typeface="+mn-ea"/>
              <a:cs typeface="+mn-cs"/>
            </a:rPr>
            <a:t>、類似団体平均値より</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ポイント、県平均値より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ポイント下回っている。</a:t>
          </a:r>
          <a:endParaRPr lang="ja-JP" altLang="ja-JP">
            <a:effectLst/>
          </a:endParaRPr>
        </a:p>
        <a:p>
          <a:r>
            <a:rPr lang="ja-JP" altLang="ja-JP" sz="1100" b="0" i="0" baseline="0">
              <a:solidFill>
                <a:schemeClr val="dk1"/>
              </a:solidFill>
              <a:effectLst/>
              <a:latin typeface="+mn-lt"/>
              <a:ea typeface="+mn-ea"/>
              <a:cs typeface="+mn-cs"/>
            </a:rPr>
            <a:t>今後とも職員自らが節減の意識を持って、住民サービスを低下させないよう努めていく。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6985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901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121285</xdr:rowOff>
    </xdr:from>
    <xdr:to>
      <xdr:col>78</xdr:col>
      <xdr:colOff>69850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50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86995</xdr:rowOff>
    </xdr:from>
    <xdr:to>
      <xdr:col>73</xdr:col>
      <xdr:colOff>180975</xdr:colOff>
      <xdr:row>13</xdr:row>
      <xdr:rowOff>121285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15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86995</xdr:rowOff>
    </xdr:from>
    <xdr:to>
      <xdr:col>69</xdr:col>
      <xdr:colOff>92075</xdr:colOff>
      <xdr:row>13</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315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144780</xdr:rowOff>
    </xdr:from>
    <xdr:to>
      <xdr:col>69</xdr:col>
      <xdr:colOff>142875</xdr:colOff>
      <xdr:row>15</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127635</xdr:rowOff>
    </xdr:from>
    <xdr:to>
      <xdr:col>82</xdr:col>
      <xdr:colOff>158750</xdr:colOff>
      <xdr:row>14</xdr:row>
      <xdr:rowOff>57785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36212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70485</xdr:rowOff>
    </xdr:from>
    <xdr:to>
      <xdr:col>74</xdr:col>
      <xdr:colOff>31750</xdr:colOff>
      <xdr:row>14</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10812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36195</xdr:rowOff>
    </xdr:from>
    <xdr:to>
      <xdr:col>69</xdr:col>
      <xdr:colOff>142875</xdr:colOff>
      <xdr:row>13</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147972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70485</xdr:rowOff>
    </xdr:from>
    <xdr:to>
      <xdr:col>65</xdr:col>
      <xdr:colOff>53975</xdr:colOff>
      <xdr:row>14</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10812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扶助費は、昨年度とほぼ横ばいで推移しており、類似団体平均値よりも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b="0" i="0" baseline="0">
              <a:solidFill>
                <a:schemeClr val="dk1"/>
              </a:solidFill>
              <a:effectLst/>
              <a:latin typeface="+mn-lt"/>
              <a:ea typeface="+mn-ea"/>
              <a:cs typeface="+mn-cs"/>
            </a:rPr>
            <a:t>今後も障害者自立支援関係及び子ども子育て支援関係の事業費は増加していく見込みであることから、扶助費の増加傾向に注視するとともに、</a:t>
          </a:r>
          <a:r>
            <a:rPr lang="ja-JP" altLang="en-US" sz="1100" b="0" i="0" baseline="0">
              <a:solidFill>
                <a:schemeClr val="dk1"/>
              </a:solidFill>
              <a:effectLst/>
              <a:latin typeface="+mn-lt"/>
              <a:ea typeface="+mn-ea"/>
              <a:cs typeface="+mn-cs"/>
            </a:rPr>
            <a:t>住民ニーズを的確に把握し、</a:t>
          </a:r>
          <a:r>
            <a:rPr lang="ja-JP" altLang="ja-JP" sz="1100" b="0" i="0" baseline="0">
              <a:solidFill>
                <a:schemeClr val="dk1"/>
              </a:solidFill>
              <a:effectLst/>
              <a:latin typeface="+mn-lt"/>
              <a:ea typeface="+mn-ea"/>
              <a:cs typeface="+mn-cs"/>
            </a:rPr>
            <a:t>単独事業の</a:t>
          </a:r>
          <a:r>
            <a:rPr lang="ja-JP" altLang="en-US" sz="1100" b="0" i="0" baseline="0">
              <a:solidFill>
                <a:schemeClr val="dk1"/>
              </a:solidFill>
              <a:effectLst/>
              <a:latin typeface="+mn-lt"/>
              <a:ea typeface="+mn-ea"/>
              <a:cs typeface="+mn-cs"/>
            </a:rPr>
            <a:t>見直し等</a:t>
          </a:r>
          <a:r>
            <a:rPr lang="ja-JP" altLang="ja-JP" sz="1100" b="0" i="0" baseline="0">
              <a:solidFill>
                <a:schemeClr val="dk1"/>
              </a:solidFill>
              <a:effectLst/>
              <a:latin typeface="+mn-lt"/>
              <a:ea typeface="+mn-ea"/>
              <a:cs typeface="+mn-cs"/>
            </a:rPr>
            <a:t>の検討が必要となってくる。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26988</xdr:rowOff>
    </xdr:from>
    <xdr:to>
      <xdr:col>24</xdr:col>
      <xdr:colOff>25400</xdr:colOff>
      <xdr:row>58</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710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26988</xdr:rowOff>
    </xdr:from>
    <xdr:to>
      <xdr:col>19</xdr:col>
      <xdr:colOff>187325</xdr:colOff>
      <xdr:row>58</xdr:row>
      <xdr:rowOff>55563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710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169863</xdr:rowOff>
    </xdr:from>
    <xdr:to>
      <xdr:col>15</xdr:col>
      <xdr:colOff>98425</xdr:colOff>
      <xdr:row>58</xdr:row>
      <xdr:rowOff>55563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7106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169863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8533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161925</xdr:rowOff>
    </xdr:from>
    <xdr:to>
      <xdr:col>24</xdr:col>
      <xdr:colOff>76200</xdr:colOff>
      <xdr:row>58</xdr:row>
      <xdr:rowOff>92075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134002</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147638</xdr:rowOff>
    </xdr:from>
    <xdr:to>
      <xdr:col>20</xdr:col>
      <xdr:colOff>38100</xdr:colOff>
      <xdr:row>58</xdr:row>
      <xdr:rowOff>77788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62565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4763</xdr:rowOff>
    </xdr:from>
    <xdr:to>
      <xdr:col>15</xdr:col>
      <xdr:colOff>149225</xdr:colOff>
      <xdr:row>58</xdr:row>
      <xdr:rowOff>106363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91140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119063</xdr:rowOff>
    </xdr:from>
    <xdr:to>
      <xdr:col>11</xdr:col>
      <xdr:colOff>60325</xdr:colOff>
      <xdr:row>57</xdr:row>
      <xdr:rowOff>49213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33990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33338</xdr:rowOff>
    </xdr:from>
    <xdr:to>
      <xdr:col>6</xdr:col>
      <xdr:colOff>171450</xdr:colOff>
      <xdr:row>56</xdr:row>
      <xdr:rowOff>134938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119715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その他の経費について、昨年度とほぼ横ばいで推移しており、依然として類似団体平均値及び県平均を大幅に上回っている。</a:t>
          </a:r>
          <a:endParaRPr lang="ja-JP" altLang="ja-JP" sz="1400">
            <a:effectLst/>
          </a:endParaRPr>
        </a:p>
        <a:p>
          <a:r>
            <a:rPr kumimoji="1" lang="ja-JP" altLang="en-US" sz="1100">
              <a:solidFill>
                <a:schemeClr val="dk1"/>
              </a:solidFill>
              <a:effectLst/>
              <a:latin typeface="+mn-lt"/>
              <a:ea typeface="+mn-ea"/>
              <a:cs typeface="+mn-cs"/>
            </a:rPr>
            <a:t>主な要因である</a:t>
          </a:r>
          <a:r>
            <a:rPr kumimoji="1" lang="ja-JP" altLang="ja-JP" sz="1100">
              <a:solidFill>
                <a:schemeClr val="dk1"/>
              </a:solidFill>
              <a:effectLst/>
              <a:latin typeface="+mn-lt"/>
              <a:ea typeface="+mn-ea"/>
              <a:cs typeface="+mn-cs"/>
            </a:rPr>
            <a:t>各事業に対する繰出金は、昨年度に比べ</a:t>
          </a:r>
          <a:r>
            <a:rPr kumimoji="1" lang="en-US" altLang="ja-JP" sz="1100">
              <a:solidFill>
                <a:schemeClr val="dk1"/>
              </a:solidFill>
              <a:effectLst/>
              <a:latin typeface="+mn-lt"/>
              <a:ea typeface="+mn-ea"/>
              <a:cs typeface="+mn-cs"/>
            </a:rPr>
            <a:t>25,066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ており、特に</a:t>
          </a:r>
          <a:r>
            <a:rPr kumimoji="1" lang="ja-JP" altLang="ja-JP" sz="1100">
              <a:solidFill>
                <a:schemeClr val="dk1"/>
              </a:solidFill>
              <a:effectLst/>
              <a:latin typeface="+mn-lt"/>
              <a:ea typeface="+mn-ea"/>
              <a:cs typeface="+mn-cs"/>
            </a:rPr>
            <a:t>下水道事業は一般会計の繰出に頼った運営状態であ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今後も下水道事業への繰出金は増加していく見込みで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ことから、下水道事業へは独立採算の原則に立ち返った料金値上げによる健全化や接続率の向上等を要請している。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xdr:rowOff>
    </xdr:from>
    <xdr:to>
      <xdr:col>82</xdr:col>
      <xdr:colOff>107950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459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xdr:rowOff>
    </xdr:from>
    <xdr:to>
      <xdr:col>78</xdr:col>
      <xdr:colOff>69850</xdr:colOff>
      <xdr:row>61</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45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61</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33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33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129540</xdr:rowOff>
    </xdr:from>
    <xdr:to>
      <xdr:col>74</xdr:col>
      <xdr:colOff>31750</xdr:colOff>
      <xdr:row>61</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44467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補助費等は、昨年度と比較して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し、類似団体平均値より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ポイント、県平均値より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消防やごみ処理等の一部事務組合への負担金は同規模の負担が続く見込みであ</a:t>
          </a:r>
          <a:r>
            <a:rPr lang="ja-JP" altLang="en-US" sz="1100" b="0" i="0" baseline="0">
              <a:solidFill>
                <a:schemeClr val="dk1"/>
              </a:solidFill>
              <a:effectLst/>
              <a:latin typeface="+mn-lt"/>
              <a:ea typeface="+mn-ea"/>
              <a:cs typeface="+mn-cs"/>
            </a:rPr>
            <a:t>る。町単独の補助金等については、事業効果や所期の目的が達成された事業等について検証、見直しを行い、費用の抑制を図っていく。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16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年度に道路事業や大型事業で発行した地方債の償還が終了し、類似団体と同水準まで改善し、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年度から類似団体より低い水準で</a:t>
          </a:r>
          <a:r>
            <a:rPr kumimoji="1" lang="ja-JP" altLang="ja-JP" sz="1100">
              <a:solidFill>
                <a:schemeClr val="dk1"/>
              </a:solidFill>
              <a:effectLst/>
              <a:latin typeface="+mn-lt"/>
              <a:ea typeface="+mn-ea"/>
              <a:cs typeface="+mn-cs"/>
            </a:rPr>
            <a:t>ほぼ横ばいで推移している。</a:t>
          </a:r>
          <a:endParaRPr lang="ja-JP" altLang="ja-JP" sz="1400">
            <a:effectLst/>
          </a:endParaRPr>
        </a:p>
        <a:p>
          <a:r>
            <a:rPr kumimoji="1" lang="ja-JP" altLang="en-US" sz="1100">
              <a:solidFill>
                <a:schemeClr val="dk1"/>
              </a:solidFill>
              <a:effectLst/>
              <a:latin typeface="+mn-lt"/>
              <a:ea typeface="+mn-ea"/>
              <a:cs typeface="+mn-cs"/>
            </a:rPr>
            <a:t>現在のところ公債費のピークは令和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年度と見込んでいるが、近年起債依存型の大型事業が集中したことにより公債費の増大が見込まれるため、今後の</a:t>
          </a:r>
          <a:r>
            <a:rPr kumimoji="1" lang="ja-JP" altLang="ja-JP" sz="1100">
              <a:solidFill>
                <a:schemeClr val="dk1"/>
              </a:solidFill>
              <a:effectLst/>
              <a:latin typeface="+mn-lt"/>
              <a:ea typeface="+mn-ea"/>
              <a:cs typeface="+mn-cs"/>
            </a:rPr>
            <a:t>推移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注視しなければならない。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50256</xdr:rowOff>
    </xdr:from>
    <xdr:to>
      <xdr:col>24</xdr:col>
      <xdr:colOff>25400</xdr:colOff>
      <xdr:row>75</xdr:row>
      <xdr:rowOff>56787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090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43724</xdr:rowOff>
    </xdr:from>
    <xdr:to>
      <xdr:col>19</xdr:col>
      <xdr:colOff>187325</xdr:colOff>
      <xdr:row>75</xdr:row>
      <xdr:rowOff>56787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024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43724</xdr:rowOff>
    </xdr:from>
    <xdr:to>
      <xdr:col>15</xdr:col>
      <xdr:colOff>98425</xdr:colOff>
      <xdr:row>75</xdr:row>
      <xdr:rowOff>95976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024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95976</xdr:rowOff>
    </xdr:from>
    <xdr:to>
      <xdr:col>11</xdr:col>
      <xdr:colOff>9525</xdr:colOff>
      <xdr:row>76</xdr:row>
      <xdr:rowOff>133531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54726"/>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170906</xdr:rowOff>
    </xdr:from>
    <xdr:to>
      <xdr:col>24</xdr:col>
      <xdr:colOff>76200</xdr:colOff>
      <xdr:row>75</xdr:row>
      <xdr:rowOff>101056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15983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5987</xdr:rowOff>
    </xdr:from>
    <xdr:to>
      <xdr:col>20</xdr:col>
      <xdr:colOff>38100</xdr:colOff>
      <xdr:row>75</xdr:row>
      <xdr:rowOff>107587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117764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3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164374</xdr:rowOff>
    </xdr:from>
    <xdr:to>
      <xdr:col>15</xdr:col>
      <xdr:colOff>149225</xdr:colOff>
      <xdr:row>75</xdr:row>
      <xdr:rowOff>94524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104701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45176</xdr:rowOff>
    </xdr:from>
    <xdr:to>
      <xdr:col>11</xdr:col>
      <xdr:colOff>60325</xdr:colOff>
      <xdr:row>75</xdr:row>
      <xdr:rowOff>146776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82731</xdr:rowOff>
    </xdr:from>
    <xdr:to>
      <xdr:col>6</xdr:col>
      <xdr:colOff>171450</xdr:colOff>
      <xdr:row>77</xdr:row>
      <xdr:rowOff>12881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169108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公債費以外の経常収支比率は、類似団体平均値</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県平均値</a:t>
          </a:r>
          <a:r>
            <a:rPr lang="ja-JP" altLang="en-US" sz="1100" b="0" i="0" baseline="0">
              <a:solidFill>
                <a:schemeClr val="dk1"/>
              </a:solidFill>
              <a:effectLst/>
              <a:latin typeface="+mn-lt"/>
              <a:ea typeface="+mn-ea"/>
              <a:cs typeface="+mn-cs"/>
            </a:rPr>
            <a:t>とほぼ同水準である。</a:t>
          </a:r>
          <a:endParaRPr lang="ja-JP" altLang="ja-JP" sz="1400">
            <a:effectLst/>
          </a:endParaRPr>
        </a:p>
        <a:p>
          <a:r>
            <a:rPr lang="ja-JP" altLang="ja-JP" sz="1100" b="0" i="0" baseline="0">
              <a:solidFill>
                <a:schemeClr val="dk1"/>
              </a:solidFill>
              <a:effectLst/>
              <a:latin typeface="+mn-lt"/>
              <a:ea typeface="+mn-ea"/>
              <a:cs typeface="+mn-cs"/>
            </a:rPr>
            <a:t>扶助費及び</a:t>
          </a:r>
          <a:r>
            <a:rPr lang="ja-JP" altLang="en-US" sz="1100" b="0" i="0" baseline="0">
              <a:solidFill>
                <a:schemeClr val="dk1"/>
              </a:solidFill>
              <a:effectLst/>
              <a:latin typeface="+mn-lt"/>
              <a:ea typeface="+mn-ea"/>
              <a:cs typeface="+mn-cs"/>
            </a:rPr>
            <a:t>操出金</a:t>
          </a:r>
          <a:r>
            <a:rPr lang="ja-JP" altLang="ja-JP" sz="1100" b="0" i="0" baseline="0">
              <a:solidFill>
                <a:schemeClr val="dk1"/>
              </a:solidFill>
              <a:effectLst/>
              <a:latin typeface="+mn-lt"/>
              <a:ea typeface="+mn-ea"/>
              <a:cs typeface="+mn-cs"/>
            </a:rPr>
            <a:t>が増加傾向であ</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、人件費や物件費等の固定経費の圧縮を図ることに努め</a:t>
          </a:r>
          <a:r>
            <a:rPr lang="ja-JP" altLang="en-US" sz="1100" b="0" i="0" baseline="0">
              <a:solidFill>
                <a:schemeClr val="dk1"/>
              </a:solidFill>
              <a:effectLst/>
              <a:latin typeface="+mn-lt"/>
              <a:ea typeface="+mn-ea"/>
              <a:cs typeface="+mn-cs"/>
            </a:rPr>
            <a:t>つつ、</a:t>
          </a:r>
          <a:r>
            <a:rPr lang="ja-JP" altLang="ja-JP" sz="1100" b="0" i="0" baseline="0">
              <a:solidFill>
                <a:schemeClr val="dk1"/>
              </a:solidFill>
              <a:effectLst/>
              <a:latin typeface="+mn-lt"/>
              <a:ea typeface="+mn-ea"/>
              <a:cs typeface="+mn-cs"/>
            </a:rPr>
            <a:t>下水道事業へ</a:t>
          </a:r>
          <a:r>
            <a:rPr lang="ja-JP" altLang="en-US" sz="1100" b="0" i="0" baseline="0">
              <a:solidFill>
                <a:schemeClr val="dk1"/>
              </a:solidFill>
              <a:effectLst/>
              <a:latin typeface="+mn-lt"/>
              <a:ea typeface="+mn-ea"/>
              <a:cs typeface="+mn-cs"/>
            </a:rPr>
            <a:t>は健全化の要請を行っていく。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27395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229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133531</xdr:rowOff>
    </xdr:from>
    <xdr:to>
      <xdr:col>78</xdr:col>
      <xdr:colOff>69850</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066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76381</xdr:rowOff>
    </xdr:from>
    <xdr:to>
      <xdr:col>73</xdr:col>
      <xdr:colOff>180975</xdr:colOff>
      <xdr:row>78</xdr:row>
      <xdr:rowOff>133531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7803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76381</xdr:rowOff>
    </xdr:from>
    <xdr:to>
      <xdr:col>69</xdr:col>
      <xdr:colOff>92075</xdr:colOff>
      <xdr:row>77</xdr:row>
      <xdr:rowOff>141695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780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148045</xdr:rowOff>
    </xdr:from>
    <xdr:to>
      <xdr:col>82</xdr:col>
      <xdr:colOff>158750</xdr:colOff>
      <xdr:row>79</xdr:row>
      <xdr:rowOff>78195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120122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39388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25581</xdr:rowOff>
    </xdr:from>
    <xdr:to>
      <xdr:col>69</xdr:col>
      <xdr:colOff>142875</xdr:colOff>
      <xdr:row>77</xdr:row>
      <xdr:rowOff>127181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137358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90895</xdr:rowOff>
    </xdr:from>
    <xdr:to>
      <xdr:col>65</xdr:col>
      <xdr:colOff>53975</xdr:colOff>
      <xdr:row>78</xdr:row>
      <xdr:rowOff>21045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31222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120637</xdr:rowOff>
    </xdr:from>
    <xdr:to>
      <xdr:col>29</xdr:col>
      <xdr:colOff>127000</xdr:colOff>
      <xdr:row>18</xdr:row>
      <xdr:rowOff>128349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4212"/>
          <a:ext cx="0" cy="120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115361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128349</xdr:rowOff>
    </xdr:from>
    <xdr:to>
      <xdr:col>30</xdr:col>
      <xdr:colOff>25400</xdr:colOff>
      <xdr:row>18</xdr:row>
      <xdr:rowOff>128349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620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35564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120637</xdr:rowOff>
    </xdr:from>
    <xdr:to>
      <xdr:col>30</xdr:col>
      <xdr:colOff>25400</xdr:colOff>
      <xdr:row>11</xdr:row>
      <xdr:rowOff>120637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4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105184</xdr:rowOff>
    </xdr:from>
    <xdr:to>
      <xdr:col>29</xdr:col>
      <xdr:colOff>127000</xdr:colOff>
      <xdr:row>18</xdr:row>
      <xdr:rowOff>106860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8909"/>
          <a:ext cx="6477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167068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150541</xdr:rowOff>
    </xdr:from>
    <xdr:to>
      <xdr:col>29</xdr:col>
      <xdr:colOff>177800</xdr:colOff>
      <xdr:row>16</xdr:row>
      <xdr:rowOff>80691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106860</xdr:rowOff>
    </xdr:from>
    <xdr:to>
      <xdr:col>26</xdr:col>
      <xdr:colOff>50800</xdr:colOff>
      <xdr:row>18</xdr:row>
      <xdr:rowOff>130642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0585"/>
          <a:ext cx="698500" cy="2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164150</xdr:rowOff>
    </xdr:from>
    <xdr:to>
      <xdr:col>26</xdr:col>
      <xdr:colOff>101600</xdr:colOff>
      <xdr:row>16</xdr:row>
      <xdr:rowOff>94300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104477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130642</xdr:rowOff>
    </xdr:from>
    <xdr:to>
      <xdr:col>22</xdr:col>
      <xdr:colOff>114300</xdr:colOff>
      <xdr:row>18</xdr:row>
      <xdr:rowOff>154539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4367"/>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16711</xdr:rowOff>
    </xdr:from>
    <xdr:to>
      <xdr:col>22</xdr:col>
      <xdr:colOff>165100</xdr:colOff>
      <xdr:row>16</xdr:row>
      <xdr:rowOff>118311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128488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148763</xdr:rowOff>
    </xdr:from>
    <xdr:to>
      <xdr:col>18</xdr:col>
      <xdr:colOff>177800</xdr:colOff>
      <xdr:row>18</xdr:row>
      <xdr:rowOff>154539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82488"/>
          <a:ext cx="698500" cy="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106291</xdr:rowOff>
    </xdr:from>
    <xdr:to>
      <xdr:col>19</xdr:col>
      <xdr:colOff>38100</xdr:colOff>
      <xdr:row>17</xdr:row>
      <xdr:rowOff>36441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46618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54384</xdr:rowOff>
    </xdr:from>
    <xdr:to>
      <xdr:col>29</xdr:col>
      <xdr:colOff>177800</xdr:colOff>
      <xdr:row>18</xdr:row>
      <xdr:rowOff>155984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134411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56060</xdr:rowOff>
    </xdr:from>
    <xdr:to>
      <xdr:col>26</xdr:col>
      <xdr:colOff>101600</xdr:colOff>
      <xdr:row>18</xdr:row>
      <xdr:rowOff>157660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142438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79842</xdr:rowOff>
    </xdr:from>
    <xdr:to>
      <xdr:col>22</xdr:col>
      <xdr:colOff>165100</xdr:colOff>
      <xdr:row>19</xdr:row>
      <xdr:rowOff>9992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166219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103739</xdr:rowOff>
    </xdr:from>
    <xdr:to>
      <xdr:col>19</xdr:col>
      <xdr:colOff>38100</xdr:colOff>
      <xdr:row>19</xdr:row>
      <xdr:rowOff>33889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18666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97963</xdr:rowOff>
    </xdr:from>
    <xdr:to>
      <xdr:col>15</xdr:col>
      <xdr:colOff>101600</xdr:colOff>
      <xdr:row>19</xdr:row>
      <xdr:rowOff>28113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66421</xdr:rowOff>
    </xdr:from>
    <xdr:to>
      <xdr:col>29</xdr:col>
      <xdr:colOff>127000</xdr:colOff>
      <xdr:row>36</xdr:row>
      <xdr:rowOff>158223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9671"/>
          <a:ext cx="647700" cy="9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158223</xdr:rowOff>
    </xdr:from>
    <xdr:to>
      <xdr:col>26</xdr:col>
      <xdr:colOff>50800</xdr:colOff>
      <xdr:row>37</xdr:row>
      <xdr:rowOff>25692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1473"/>
          <a:ext cx="698500" cy="3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4947</xdr:rowOff>
    </xdr:from>
    <xdr:to>
      <xdr:col>22</xdr:col>
      <xdr:colOff>114300</xdr:colOff>
      <xdr:row>37</xdr:row>
      <xdr:rowOff>25692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29647"/>
          <a:ext cx="698500" cy="2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80480</xdr:rowOff>
    </xdr:from>
    <xdr:to>
      <xdr:col>18</xdr:col>
      <xdr:colOff>177800</xdr:colOff>
      <xdr:row>37</xdr:row>
      <xdr:rowOff>4947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3730"/>
          <a:ext cx="698500" cy="95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75171</xdr:rowOff>
    </xdr:from>
    <xdr:to>
      <xdr:col>19</xdr:col>
      <xdr:colOff>38100</xdr:colOff>
      <xdr:row>37</xdr:row>
      <xdr:rowOff>5321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186948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15621</xdr:rowOff>
    </xdr:from>
    <xdr:to>
      <xdr:col>29</xdr:col>
      <xdr:colOff>177800</xdr:colOff>
      <xdr:row>36</xdr:row>
      <xdr:rowOff>117221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330598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107423</xdr:rowOff>
    </xdr:from>
    <xdr:to>
      <xdr:col>26</xdr:col>
      <xdr:colOff>101600</xdr:colOff>
      <xdr:row>37</xdr:row>
      <xdr:rowOff>37573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146342</xdr:rowOff>
    </xdr:from>
    <xdr:to>
      <xdr:col>22</xdr:col>
      <xdr:colOff>165100</xdr:colOff>
      <xdr:row>37</xdr:row>
      <xdr:rowOff>76492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125597</xdr:rowOff>
    </xdr:from>
    <xdr:to>
      <xdr:col>19</xdr:col>
      <xdr:colOff>38100</xdr:colOff>
      <xdr:row>37</xdr:row>
      <xdr:rowOff>55747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7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40524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29680</xdr:rowOff>
    </xdr:from>
    <xdr:to>
      <xdr:col>15</xdr:col>
      <xdr:colOff>101600</xdr:colOff>
      <xdr:row>36</xdr:row>
      <xdr:rowOff>131280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164274</xdr:rowOff>
    </xdr:from>
    <xdr:to>
      <xdr:col>24</xdr:col>
      <xdr:colOff>63500</xdr:colOff>
      <xdr:row>37</xdr:row>
      <xdr:rowOff>167666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7924"/>
          <a:ext cx="8382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164274</xdr:rowOff>
    </xdr:from>
    <xdr:to>
      <xdr:col>19</xdr:col>
      <xdr:colOff>177800</xdr:colOff>
      <xdr:row>38</xdr:row>
      <xdr:rowOff>16157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7924"/>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16157</xdr:rowOff>
    </xdr:from>
    <xdr:to>
      <xdr:col>15</xdr:col>
      <xdr:colOff>50800</xdr:colOff>
      <xdr:row>38</xdr:row>
      <xdr:rowOff>32327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1257"/>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13787</xdr:rowOff>
    </xdr:from>
    <xdr:to>
      <xdr:col>10</xdr:col>
      <xdr:colOff>114300</xdr:colOff>
      <xdr:row>38</xdr:row>
      <xdr:rowOff>32327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8887"/>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116865</xdr:rowOff>
    </xdr:from>
    <xdr:to>
      <xdr:col>24</xdr:col>
      <xdr:colOff>114300</xdr:colOff>
      <xdr:row>38</xdr:row>
      <xdr:rowOff>47016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0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31792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113474</xdr:rowOff>
    </xdr:from>
    <xdr:to>
      <xdr:col>20</xdr:col>
      <xdr:colOff>38100</xdr:colOff>
      <xdr:row>38</xdr:row>
      <xdr:rowOff>43624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34751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136807</xdr:rowOff>
    </xdr:from>
    <xdr:to>
      <xdr:col>15</xdr:col>
      <xdr:colOff>101600</xdr:colOff>
      <xdr:row>38</xdr:row>
      <xdr:rowOff>66957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58084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152977</xdr:rowOff>
    </xdr:from>
    <xdr:to>
      <xdr:col>10</xdr:col>
      <xdr:colOff>165100</xdr:colOff>
      <xdr:row>38</xdr:row>
      <xdr:rowOff>83127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74254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134437</xdr:rowOff>
    </xdr:from>
    <xdr:to>
      <xdr:col>6</xdr:col>
      <xdr:colOff>38100</xdr:colOff>
      <xdr:row>38</xdr:row>
      <xdr:rowOff>64587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55714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118252</xdr:rowOff>
    </xdr:from>
    <xdr:to>
      <xdr:col>24</xdr:col>
      <xdr:colOff>63500</xdr:colOff>
      <xdr:row>55</xdr:row>
      <xdr:rowOff>147239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48002"/>
          <a:ext cx="8382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118252</xdr:rowOff>
    </xdr:from>
    <xdr:to>
      <xdr:col>19</xdr:col>
      <xdr:colOff>177800</xdr:colOff>
      <xdr:row>56</xdr:row>
      <xdr:rowOff>100390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48002"/>
          <a:ext cx="889000" cy="1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100390</xdr:rowOff>
    </xdr:from>
    <xdr:to>
      <xdr:col>15</xdr:col>
      <xdr:colOff>50800</xdr:colOff>
      <xdr:row>57</xdr:row>
      <xdr:rowOff>64934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01590"/>
          <a:ext cx="8890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59635</xdr:rowOff>
    </xdr:from>
    <xdr:to>
      <xdr:col>10</xdr:col>
      <xdr:colOff>114300</xdr:colOff>
      <xdr:row>57</xdr:row>
      <xdr:rowOff>64934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32285"/>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96439</xdr:rowOff>
    </xdr:from>
    <xdr:to>
      <xdr:col>24</xdr:col>
      <xdr:colOff>114300</xdr:colOff>
      <xdr:row>56</xdr:row>
      <xdr:rowOff>26589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74866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0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67452</xdr:rowOff>
    </xdr:from>
    <xdr:to>
      <xdr:col>20</xdr:col>
      <xdr:colOff>38100</xdr:colOff>
      <xdr:row>55</xdr:row>
      <xdr:rowOff>169052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160179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8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49590</xdr:rowOff>
    </xdr:from>
    <xdr:to>
      <xdr:col>15</xdr:col>
      <xdr:colOff>101600</xdr:colOff>
      <xdr:row>56</xdr:row>
      <xdr:rowOff>151190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142317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14134</xdr:rowOff>
    </xdr:from>
    <xdr:to>
      <xdr:col>10</xdr:col>
      <xdr:colOff>165100</xdr:colOff>
      <xdr:row>57</xdr:row>
      <xdr:rowOff>115734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106861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8835</xdr:rowOff>
    </xdr:from>
    <xdr:to>
      <xdr:col>6</xdr:col>
      <xdr:colOff>38100</xdr:colOff>
      <xdr:row>57</xdr:row>
      <xdr:rowOff>110435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101562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27115</xdr:rowOff>
    </xdr:from>
    <xdr:to>
      <xdr:col>24</xdr:col>
      <xdr:colOff>63500</xdr:colOff>
      <xdr:row>78</xdr:row>
      <xdr:rowOff>72628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00215"/>
          <a:ext cx="8382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27115</xdr:rowOff>
    </xdr:from>
    <xdr:to>
      <xdr:col>19</xdr:col>
      <xdr:colOff>177800</xdr:colOff>
      <xdr:row>78</xdr:row>
      <xdr:rowOff>76881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00215"/>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76881</xdr:rowOff>
    </xdr:from>
    <xdr:to>
      <xdr:col>15</xdr:col>
      <xdr:colOff>50800</xdr:colOff>
      <xdr:row>78</xdr:row>
      <xdr:rowOff>117252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49981"/>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117252</xdr:rowOff>
    </xdr:from>
    <xdr:to>
      <xdr:col>10</xdr:col>
      <xdr:colOff>114300</xdr:colOff>
      <xdr:row>78</xdr:row>
      <xdr:rowOff>121617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90352"/>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21828</xdr:rowOff>
    </xdr:from>
    <xdr:to>
      <xdr:col>24</xdr:col>
      <xdr:colOff>114300</xdr:colOff>
      <xdr:row>78</xdr:row>
      <xdr:rowOff>123428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108205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147765</xdr:rowOff>
    </xdr:from>
    <xdr:to>
      <xdr:col>20</xdr:col>
      <xdr:colOff>38100</xdr:colOff>
      <xdr:row>78</xdr:row>
      <xdr:rowOff>77915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69042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26081</xdr:rowOff>
    </xdr:from>
    <xdr:to>
      <xdr:col>15</xdr:col>
      <xdr:colOff>101600</xdr:colOff>
      <xdr:row>78</xdr:row>
      <xdr:rowOff>127681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118808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66452</xdr:rowOff>
    </xdr:from>
    <xdr:to>
      <xdr:col>10</xdr:col>
      <xdr:colOff>165100</xdr:colOff>
      <xdr:row>78</xdr:row>
      <xdr:rowOff>168052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159179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70817</xdr:rowOff>
    </xdr:from>
    <xdr:to>
      <xdr:col>6</xdr:col>
      <xdr:colOff>38100</xdr:colOff>
      <xdr:row>79</xdr:row>
      <xdr:rowOff>967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163544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14134</xdr:rowOff>
    </xdr:from>
    <xdr:to>
      <xdr:col>24</xdr:col>
      <xdr:colOff>63500</xdr:colOff>
      <xdr:row>96</xdr:row>
      <xdr:rowOff>32503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73334"/>
          <a:ext cx="8382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32503</xdr:rowOff>
    </xdr:from>
    <xdr:to>
      <xdr:col>19</xdr:col>
      <xdr:colOff>177800</xdr:colOff>
      <xdr:row>96</xdr:row>
      <xdr:rowOff>82845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91703"/>
          <a:ext cx="889000" cy="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82845</xdr:rowOff>
    </xdr:from>
    <xdr:to>
      <xdr:col>15</xdr:col>
      <xdr:colOff>50800</xdr:colOff>
      <xdr:row>97</xdr:row>
      <xdr:rowOff>21481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42045"/>
          <a:ext cx="889000" cy="1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21481</xdr:rowOff>
    </xdr:from>
    <xdr:to>
      <xdr:col>10</xdr:col>
      <xdr:colOff>114300</xdr:colOff>
      <xdr:row>97</xdr:row>
      <xdr:rowOff>67300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2131"/>
          <a:ext cx="8890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8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134784</xdr:rowOff>
    </xdr:from>
    <xdr:to>
      <xdr:col>24</xdr:col>
      <xdr:colOff>114300</xdr:colOff>
      <xdr:row>96</xdr:row>
      <xdr:rowOff>64934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157661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153153</xdr:rowOff>
    </xdr:from>
    <xdr:to>
      <xdr:col>20</xdr:col>
      <xdr:colOff>38100</xdr:colOff>
      <xdr:row>96</xdr:row>
      <xdr:rowOff>83303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1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32045</xdr:rowOff>
    </xdr:from>
    <xdr:to>
      <xdr:col>15</xdr:col>
      <xdr:colOff>101600</xdr:colOff>
      <xdr:row>96</xdr:row>
      <xdr:rowOff>133645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150172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142131</xdr:rowOff>
    </xdr:from>
    <xdr:to>
      <xdr:col>10</xdr:col>
      <xdr:colOff>165100</xdr:colOff>
      <xdr:row>97</xdr:row>
      <xdr:rowOff>72281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88808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16500</xdr:rowOff>
    </xdr:from>
    <xdr:to>
      <xdr:col>6</xdr:col>
      <xdr:colOff>38100</xdr:colOff>
      <xdr:row>97</xdr:row>
      <xdr:rowOff>118100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134627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5234</xdr:rowOff>
    </xdr:from>
    <xdr:to>
      <xdr:col>55</xdr:col>
      <xdr:colOff>0</xdr:colOff>
      <xdr:row>38</xdr:row>
      <xdr:rowOff>19068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520334"/>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15136</xdr:rowOff>
    </xdr:from>
    <xdr:to>
      <xdr:col>50</xdr:col>
      <xdr:colOff>114300</xdr:colOff>
      <xdr:row>38</xdr:row>
      <xdr:rowOff>19068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5302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110397</xdr:rowOff>
    </xdr:from>
    <xdr:to>
      <xdr:col>45</xdr:col>
      <xdr:colOff>177800</xdr:colOff>
      <xdr:row>38</xdr:row>
      <xdr:rowOff>15136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54047"/>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110397</xdr:rowOff>
    </xdr:from>
    <xdr:to>
      <xdr:col>41</xdr:col>
      <xdr:colOff>50800</xdr:colOff>
      <xdr:row>38</xdr:row>
      <xdr:rowOff>40766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4047"/>
          <a:ext cx="889000" cy="10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125884</xdr:rowOff>
    </xdr:from>
    <xdr:to>
      <xdr:col>55</xdr:col>
      <xdr:colOff>50800</xdr:colOff>
      <xdr:row>38</xdr:row>
      <xdr:rowOff>56034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40811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139718</xdr:rowOff>
    </xdr:from>
    <xdr:to>
      <xdr:col>50</xdr:col>
      <xdr:colOff>165100</xdr:colOff>
      <xdr:row>38</xdr:row>
      <xdr:rowOff>69868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60995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135786</xdr:rowOff>
    </xdr:from>
    <xdr:to>
      <xdr:col>46</xdr:col>
      <xdr:colOff>38100</xdr:colOff>
      <xdr:row>38</xdr:row>
      <xdr:rowOff>65936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57063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59597</xdr:rowOff>
    </xdr:from>
    <xdr:to>
      <xdr:col>41</xdr:col>
      <xdr:colOff>101600</xdr:colOff>
      <xdr:row>37</xdr:row>
      <xdr:rowOff>161197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152324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161416</xdr:rowOff>
    </xdr:from>
    <xdr:to>
      <xdr:col>36</xdr:col>
      <xdr:colOff>165100</xdr:colOff>
      <xdr:row>38</xdr:row>
      <xdr:rowOff>91566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82693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97349</xdr:rowOff>
    </xdr:from>
    <xdr:to>
      <xdr:col>55</xdr:col>
      <xdr:colOff>0</xdr:colOff>
      <xdr:row>59</xdr:row>
      <xdr:rowOff>12891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1449"/>
          <a:ext cx="8382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7556</xdr:rowOff>
    </xdr:from>
    <xdr:to>
      <xdr:col>50</xdr:col>
      <xdr:colOff>114300</xdr:colOff>
      <xdr:row>59</xdr:row>
      <xdr:rowOff>12891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2310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81929</xdr:rowOff>
    </xdr:from>
    <xdr:to>
      <xdr:col>45</xdr:col>
      <xdr:colOff>177800</xdr:colOff>
      <xdr:row>59</xdr:row>
      <xdr:rowOff>7556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6029"/>
          <a:ext cx="889000" cy="9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72820</xdr:rowOff>
    </xdr:from>
    <xdr:to>
      <xdr:col>41</xdr:col>
      <xdr:colOff>50800</xdr:colOff>
      <xdr:row>58</xdr:row>
      <xdr:rowOff>81929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6920"/>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1764</xdr:rowOff>
    </xdr:from>
    <xdr:to>
      <xdr:col>41</xdr:col>
      <xdr:colOff>101600</xdr:colOff>
      <xdr:row>58</xdr:row>
      <xdr:rowOff>103364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4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119891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46549</xdr:rowOff>
    </xdr:from>
    <xdr:to>
      <xdr:col>55</xdr:col>
      <xdr:colOff>50800</xdr:colOff>
      <xdr:row>58</xdr:row>
      <xdr:rowOff>148149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133541</xdr:rowOff>
    </xdr:from>
    <xdr:to>
      <xdr:col>50</xdr:col>
      <xdr:colOff>165100</xdr:colOff>
      <xdr:row>59</xdr:row>
      <xdr:rowOff>63691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54818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7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128206</xdr:rowOff>
    </xdr:from>
    <xdr:to>
      <xdr:col>46</xdr:col>
      <xdr:colOff>38100</xdr:colOff>
      <xdr:row>59</xdr:row>
      <xdr:rowOff>58356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49483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31129</xdr:rowOff>
    </xdr:from>
    <xdr:to>
      <xdr:col>41</xdr:col>
      <xdr:colOff>101600</xdr:colOff>
      <xdr:row>58</xdr:row>
      <xdr:rowOff>132729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123856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22020</xdr:rowOff>
    </xdr:from>
    <xdr:to>
      <xdr:col>36</xdr:col>
      <xdr:colOff>165100</xdr:colOff>
      <xdr:row>58</xdr:row>
      <xdr:rowOff>123620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114747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108677</xdr:rowOff>
    </xdr:from>
    <xdr:to>
      <xdr:col>55</xdr:col>
      <xdr:colOff>0</xdr:colOff>
      <xdr:row>78</xdr:row>
      <xdr:rowOff>137451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1777"/>
          <a:ext cx="838200" cy="2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104443</xdr:rowOff>
    </xdr:from>
    <xdr:to>
      <xdr:col>50</xdr:col>
      <xdr:colOff>114300</xdr:colOff>
      <xdr:row>78</xdr:row>
      <xdr:rowOff>137451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7543"/>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94120</xdr:rowOff>
    </xdr:from>
    <xdr:to>
      <xdr:col>45</xdr:col>
      <xdr:colOff>177800</xdr:colOff>
      <xdr:row>78</xdr:row>
      <xdr:rowOff>104443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7220"/>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74563</xdr:rowOff>
    </xdr:from>
    <xdr:to>
      <xdr:col>41</xdr:col>
      <xdr:colOff>50800</xdr:colOff>
      <xdr:row>78</xdr:row>
      <xdr:rowOff>94120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7663"/>
          <a:ext cx="8890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111776</xdr:rowOff>
    </xdr:from>
    <xdr:to>
      <xdr:col>41</xdr:col>
      <xdr:colOff>101600</xdr:colOff>
      <xdr:row>78</xdr:row>
      <xdr:rowOff>41926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58453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57877</xdr:rowOff>
    </xdr:from>
    <xdr:to>
      <xdr:col>55</xdr:col>
      <xdr:colOff>50800</xdr:colOff>
      <xdr:row>78</xdr:row>
      <xdr:rowOff>159477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86651</xdr:rowOff>
    </xdr:from>
    <xdr:to>
      <xdr:col>50</xdr:col>
      <xdr:colOff>165100</xdr:colOff>
      <xdr:row>79</xdr:row>
      <xdr:rowOff>16801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7928</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53643</xdr:rowOff>
    </xdr:from>
    <xdr:to>
      <xdr:col>46</xdr:col>
      <xdr:colOff>38100</xdr:colOff>
      <xdr:row>78</xdr:row>
      <xdr:rowOff>155243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146370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43320</xdr:rowOff>
    </xdr:from>
    <xdr:to>
      <xdr:col>41</xdr:col>
      <xdr:colOff>101600</xdr:colOff>
      <xdr:row>78</xdr:row>
      <xdr:rowOff>144920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136047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23763</xdr:rowOff>
    </xdr:from>
    <xdr:to>
      <xdr:col>36</xdr:col>
      <xdr:colOff>165100</xdr:colOff>
      <xdr:row>78</xdr:row>
      <xdr:rowOff>125363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78729</xdr:rowOff>
    </xdr:from>
    <xdr:to>
      <xdr:col>55</xdr:col>
      <xdr:colOff>0</xdr:colOff>
      <xdr:row>98</xdr:row>
      <xdr:rowOff>146349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0829"/>
          <a:ext cx="8382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146349</xdr:rowOff>
    </xdr:from>
    <xdr:to>
      <xdr:col>50</xdr:col>
      <xdr:colOff>114300</xdr:colOff>
      <xdr:row>98</xdr:row>
      <xdr:rowOff>171064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48449"/>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64052</xdr:rowOff>
    </xdr:from>
    <xdr:to>
      <xdr:col>45</xdr:col>
      <xdr:colOff>177800</xdr:colOff>
      <xdr:row>98</xdr:row>
      <xdr:rowOff>171064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94702"/>
          <a:ext cx="889000" cy="27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64052</xdr:rowOff>
    </xdr:from>
    <xdr:to>
      <xdr:col>41</xdr:col>
      <xdr:colOff>50800</xdr:colOff>
      <xdr:row>97</xdr:row>
      <xdr:rowOff>96445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94702"/>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86926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27929</xdr:rowOff>
    </xdr:from>
    <xdr:to>
      <xdr:col>55</xdr:col>
      <xdr:colOff>50800</xdr:colOff>
      <xdr:row>98</xdr:row>
      <xdr:rowOff>129529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114306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95549</xdr:rowOff>
    </xdr:from>
    <xdr:to>
      <xdr:col>50</xdr:col>
      <xdr:colOff>165100</xdr:colOff>
      <xdr:row>99</xdr:row>
      <xdr:rowOff>25699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16826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120264</xdr:rowOff>
    </xdr:from>
    <xdr:to>
      <xdr:col>46</xdr:col>
      <xdr:colOff>38100</xdr:colOff>
      <xdr:row>99</xdr:row>
      <xdr:rowOff>50414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41541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13252</xdr:rowOff>
    </xdr:from>
    <xdr:to>
      <xdr:col>41</xdr:col>
      <xdr:colOff>101600</xdr:colOff>
      <xdr:row>97</xdr:row>
      <xdr:rowOff>114852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45645</xdr:rowOff>
    </xdr:from>
    <xdr:to>
      <xdr:col>36</xdr:col>
      <xdr:colOff>165100</xdr:colOff>
      <xdr:row>97</xdr:row>
      <xdr:rowOff>147245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163772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118078</xdr:rowOff>
    </xdr:from>
    <xdr:to>
      <xdr:col>85</xdr:col>
      <xdr:colOff>127000</xdr:colOff>
      <xdr:row>38</xdr:row>
      <xdr:rowOff>166942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33178"/>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166942</xdr:rowOff>
    </xdr:from>
    <xdr:to>
      <xdr:col>81</xdr:col>
      <xdr:colOff>50800</xdr:colOff>
      <xdr:row>39</xdr:row>
      <xdr:rowOff>11684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82042"/>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11684</xdr:rowOff>
    </xdr:from>
    <xdr:to>
      <xdr:col>76</xdr:col>
      <xdr:colOff>114300</xdr:colOff>
      <xdr:row>39</xdr:row>
      <xdr:rowOff>40354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98234"/>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40354</xdr:rowOff>
    </xdr:from>
    <xdr:to>
      <xdr:col>71</xdr:col>
      <xdr:colOff>177800</xdr:colOff>
      <xdr:row>39</xdr:row>
      <xdr:rowOff>42526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2690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67278</xdr:rowOff>
    </xdr:from>
    <xdr:to>
      <xdr:col>85</xdr:col>
      <xdr:colOff>177800</xdr:colOff>
      <xdr:row>38</xdr:row>
      <xdr:rowOff>168878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153655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116142</xdr:rowOff>
    </xdr:from>
    <xdr:to>
      <xdr:col>81</xdr:col>
      <xdr:colOff>101600</xdr:colOff>
      <xdr:row>39</xdr:row>
      <xdr:rowOff>46292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37419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132334</xdr:rowOff>
    </xdr:from>
    <xdr:to>
      <xdr:col>76</xdr:col>
      <xdr:colOff>165100</xdr:colOff>
      <xdr:row>39</xdr:row>
      <xdr:rowOff>62484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161004</xdr:rowOff>
    </xdr:from>
    <xdr:to>
      <xdr:col>72</xdr:col>
      <xdr:colOff>38100</xdr:colOff>
      <xdr:row>39</xdr:row>
      <xdr:rowOff>91154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82281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163176</xdr:rowOff>
    </xdr:from>
    <xdr:to>
      <xdr:col>67</xdr:col>
      <xdr:colOff>101600</xdr:colOff>
      <xdr:row>39</xdr:row>
      <xdr:rowOff>93326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84453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7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113361</xdr:rowOff>
    </xdr:from>
    <xdr:to>
      <xdr:col>85</xdr:col>
      <xdr:colOff>127000</xdr:colOff>
      <xdr:row>77</xdr:row>
      <xdr:rowOff>114329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15011"/>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113361</xdr:rowOff>
    </xdr:from>
    <xdr:to>
      <xdr:col>81</xdr:col>
      <xdr:colOff>50800</xdr:colOff>
      <xdr:row>77</xdr:row>
      <xdr:rowOff>123022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15011"/>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95278</xdr:rowOff>
    </xdr:from>
    <xdr:to>
      <xdr:col>76</xdr:col>
      <xdr:colOff>114300</xdr:colOff>
      <xdr:row>77</xdr:row>
      <xdr:rowOff>123022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96928"/>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13819</xdr:rowOff>
    </xdr:from>
    <xdr:to>
      <xdr:col>71</xdr:col>
      <xdr:colOff>177800</xdr:colOff>
      <xdr:row>77</xdr:row>
      <xdr:rowOff>95278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15469"/>
          <a:ext cx="889000" cy="8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63529</xdr:rowOff>
    </xdr:from>
    <xdr:to>
      <xdr:col>85</xdr:col>
      <xdr:colOff>177800</xdr:colOff>
      <xdr:row>77</xdr:row>
      <xdr:rowOff>165129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41956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62561</xdr:rowOff>
    </xdr:from>
    <xdr:to>
      <xdr:col>81</xdr:col>
      <xdr:colOff>101600</xdr:colOff>
      <xdr:row>77</xdr:row>
      <xdr:rowOff>164161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155288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72222</xdr:rowOff>
    </xdr:from>
    <xdr:to>
      <xdr:col>76</xdr:col>
      <xdr:colOff>165100</xdr:colOff>
      <xdr:row>78</xdr:row>
      <xdr:rowOff>2372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164949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44478</xdr:rowOff>
    </xdr:from>
    <xdr:to>
      <xdr:col>72</xdr:col>
      <xdr:colOff>38100</xdr:colOff>
      <xdr:row>77</xdr:row>
      <xdr:rowOff>146078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137205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134469</xdr:rowOff>
    </xdr:from>
    <xdr:to>
      <xdr:col>67</xdr:col>
      <xdr:colOff>101600</xdr:colOff>
      <xdr:row>77</xdr:row>
      <xdr:rowOff>64619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55746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20217</xdr:rowOff>
    </xdr:from>
    <xdr:to>
      <xdr:col>85</xdr:col>
      <xdr:colOff>127000</xdr:colOff>
      <xdr:row>98</xdr:row>
      <xdr:rowOff>44180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22317"/>
          <a:ext cx="838200" cy="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90971</xdr:rowOff>
    </xdr:from>
    <xdr:to>
      <xdr:col>81</xdr:col>
      <xdr:colOff>50800</xdr:colOff>
      <xdr:row>98</xdr:row>
      <xdr:rowOff>20217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21621"/>
          <a:ext cx="889000" cy="1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90971</xdr:rowOff>
    </xdr:from>
    <xdr:to>
      <xdr:col>76</xdr:col>
      <xdr:colOff>114300</xdr:colOff>
      <xdr:row>98</xdr:row>
      <xdr:rowOff>108818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21621"/>
          <a:ext cx="889000" cy="18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104180</xdr:rowOff>
    </xdr:from>
    <xdr:to>
      <xdr:col>71</xdr:col>
      <xdr:colOff>177800</xdr:colOff>
      <xdr:row>98</xdr:row>
      <xdr:rowOff>108818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6280"/>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169977</xdr:rowOff>
    </xdr:from>
    <xdr:to>
      <xdr:col>72</xdr:col>
      <xdr:colOff>38100</xdr:colOff>
      <xdr:row>98</xdr:row>
      <xdr:rowOff>100127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116654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164830</xdr:rowOff>
    </xdr:from>
    <xdr:to>
      <xdr:col>85</xdr:col>
      <xdr:colOff>177800</xdr:colOff>
      <xdr:row>98</xdr:row>
      <xdr:rowOff>94980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140867</xdr:rowOff>
    </xdr:from>
    <xdr:to>
      <xdr:col>81</xdr:col>
      <xdr:colOff>101600</xdr:colOff>
      <xdr:row>98</xdr:row>
      <xdr:rowOff>71017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62144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40171</xdr:rowOff>
    </xdr:from>
    <xdr:to>
      <xdr:col>76</xdr:col>
      <xdr:colOff>165100</xdr:colOff>
      <xdr:row>97</xdr:row>
      <xdr:rowOff>141771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158298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58018</xdr:rowOff>
    </xdr:from>
    <xdr:to>
      <xdr:col>72</xdr:col>
      <xdr:colOff>38100</xdr:colOff>
      <xdr:row>98</xdr:row>
      <xdr:rowOff>159618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150745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53380</xdr:rowOff>
    </xdr:from>
    <xdr:to>
      <xdr:col>67</xdr:col>
      <xdr:colOff>101600</xdr:colOff>
      <xdr:row>98</xdr:row>
      <xdr:rowOff>154980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146107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118806</xdr:rowOff>
    </xdr:from>
    <xdr:to>
      <xdr:col>116</xdr:col>
      <xdr:colOff>63500</xdr:colOff>
      <xdr:row>38</xdr:row>
      <xdr:rowOff>124338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33906"/>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111034</xdr:rowOff>
    </xdr:from>
    <xdr:to>
      <xdr:col>111</xdr:col>
      <xdr:colOff>177800</xdr:colOff>
      <xdr:row>38</xdr:row>
      <xdr:rowOff>118806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2613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111034</xdr:rowOff>
    </xdr:from>
    <xdr:to>
      <xdr:col>107</xdr:col>
      <xdr:colOff>50800</xdr:colOff>
      <xdr:row>38</xdr:row>
      <xdr:rowOff>111445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2613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111445</xdr:rowOff>
    </xdr:from>
    <xdr:to>
      <xdr:col>102</xdr:col>
      <xdr:colOff>114300</xdr:colOff>
      <xdr:row>38</xdr:row>
      <xdr:rowOff>111857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2654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102785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73538</xdr:rowOff>
    </xdr:from>
    <xdr:to>
      <xdr:col>116</xdr:col>
      <xdr:colOff>114300</xdr:colOff>
      <xdr:row>39</xdr:row>
      <xdr:rowOff>3688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159915</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0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68006</xdr:rowOff>
    </xdr:from>
    <xdr:to>
      <xdr:col>112</xdr:col>
      <xdr:colOff>38100</xdr:colOff>
      <xdr:row>38</xdr:row>
      <xdr:rowOff>169606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160733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60234</xdr:rowOff>
    </xdr:from>
    <xdr:to>
      <xdr:col>107</xdr:col>
      <xdr:colOff>101600</xdr:colOff>
      <xdr:row>38</xdr:row>
      <xdr:rowOff>161834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152961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6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60645</xdr:rowOff>
    </xdr:from>
    <xdr:to>
      <xdr:col>102</xdr:col>
      <xdr:colOff>165100</xdr:colOff>
      <xdr:row>38</xdr:row>
      <xdr:rowOff>162245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153372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6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61057</xdr:rowOff>
    </xdr:from>
    <xdr:to>
      <xdr:col>98</xdr:col>
      <xdr:colOff>38100</xdr:colOff>
      <xdr:row>38</xdr:row>
      <xdr:rowOff>162657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153784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6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49632</xdr:rowOff>
    </xdr:from>
    <xdr:to>
      <xdr:col>116</xdr:col>
      <xdr:colOff>63500</xdr:colOff>
      <xdr:row>58</xdr:row>
      <xdr:rowOff>50546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9373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49632</xdr:rowOff>
    </xdr:from>
    <xdr:to>
      <xdr:col>111</xdr:col>
      <xdr:colOff>177800</xdr:colOff>
      <xdr:row>58</xdr:row>
      <xdr:rowOff>50394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937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50394</xdr:rowOff>
    </xdr:from>
    <xdr:to>
      <xdr:col>107</xdr:col>
      <xdr:colOff>50800</xdr:colOff>
      <xdr:row>58</xdr:row>
      <xdr:rowOff>51613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9449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51384</xdr:rowOff>
    </xdr:from>
    <xdr:to>
      <xdr:col>102</xdr:col>
      <xdr:colOff>114300</xdr:colOff>
      <xdr:row>58</xdr:row>
      <xdr:rowOff>51613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9548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25121</xdr:rowOff>
    </xdr:from>
    <xdr:to>
      <xdr:col>102</xdr:col>
      <xdr:colOff>165100</xdr:colOff>
      <xdr:row>57</xdr:row>
      <xdr:rowOff>126721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9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143248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7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171196</xdr:rowOff>
    </xdr:from>
    <xdr:to>
      <xdr:col>116</xdr:col>
      <xdr:colOff>114300</xdr:colOff>
      <xdr:row>58</xdr:row>
      <xdr:rowOff>101346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149623</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170282</xdr:rowOff>
    </xdr:from>
    <xdr:to>
      <xdr:col>112</xdr:col>
      <xdr:colOff>38100</xdr:colOff>
      <xdr:row>58</xdr:row>
      <xdr:rowOff>100432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91559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3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171044</xdr:rowOff>
    </xdr:from>
    <xdr:to>
      <xdr:col>107</xdr:col>
      <xdr:colOff>101600</xdr:colOff>
      <xdr:row>58</xdr:row>
      <xdr:rowOff>101194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92321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813</xdr:rowOff>
    </xdr:from>
    <xdr:to>
      <xdr:col>102</xdr:col>
      <xdr:colOff>165100</xdr:colOff>
      <xdr:row>58</xdr:row>
      <xdr:rowOff>102413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93540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3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xdr:rowOff>
    </xdr:from>
    <xdr:to>
      <xdr:col>98</xdr:col>
      <xdr:colOff>38100</xdr:colOff>
      <xdr:row>58</xdr:row>
      <xdr:rowOff>102184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93311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3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16473</xdr:rowOff>
    </xdr:from>
    <xdr:to>
      <xdr:col>116</xdr:col>
      <xdr:colOff>63500</xdr:colOff>
      <xdr:row>76</xdr:row>
      <xdr:rowOff>39453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4667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29525</xdr:rowOff>
    </xdr:from>
    <xdr:to>
      <xdr:col>111</xdr:col>
      <xdr:colOff>177800</xdr:colOff>
      <xdr:row>76</xdr:row>
      <xdr:rowOff>39453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59725"/>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29525</xdr:rowOff>
    </xdr:from>
    <xdr:to>
      <xdr:col>107</xdr:col>
      <xdr:colOff>50800</xdr:colOff>
      <xdr:row>76</xdr:row>
      <xdr:rowOff>80645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59725"/>
          <a:ext cx="889000" cy="5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80645</xdr:rowOff>
    </xdr:from>
    <xdr:to>
      <xdr:col>102</xdr:col>
      <xdr:colOff>114300</xdr:colOff>
      <xdr:row>76</xdr:row>
      <xdr:rowOff>96408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10845"/>
          <a:ext cx="889000" cy="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88215</xdr:rowOff>
    </xdr:from>
    <xdr:to>
      <xdr:col>102</xdr:col>
      <xdr:colOff>165100</xdr:colOff>
      <xdr:row>77</xdr:row>
      <xdr:rowOff>18365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137123</xdr:rowOff>
    </xdr:from>
    <xdr:to>
      <xdr:col>116</xdr:col>
      <xdr:colOff>114300</xdr:colOff>
      <xdr:row>76</xdr:row>
      <xdr:rowOff>67273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160000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160103</xdr:rowOff>
    </xdr:from>
    <xdr:to>
      <xdr:col>112</xdr:col>
      <xdr:colOff>38100</xdr:colOff>
      <xdr:row>76</xdr:row>
      <xdr:rowOff>90253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106780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150175</xdr:rowOff>
    </xdr:from>
    <xdr:to>
      <xdr:col>107</xdr:col>
      <xdr:colOff>101600</xdr:colOff>
      <xdr:row>76</xdr:row>
      <xdr:rowOff>80325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96852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29845</xdr:rowOff>
    </xdr:from>
    <xdr:to>
      <xdr:col>102</xdr:col>
      <xdr:colOff>165100</xdr:colOff>
      <xdr:row>76</xdr:row>
      <xdr:rowOff>131445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147972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3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45608</xdr:rowOff>
    </xdr:from>
    <xdr:to>
      <xdr:col>98</xdr:col>
      <xdr:colOff>38100</xdr:colOff>
      <xdr:row>76</xdr:row>
      <xdr:rowOff>147208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163734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歳出決算額総額は、住民一人当たり</a:t>
          </a:r>
          <a:r>
            <a:rPr kumimoji="1" lang="en-US" altLang="ja-JP" sz="1100">
              <a:solidFill>
                <a:schemeClr val="dk1"/>
              </a:solidFill>
              <a:effectLst/>
              <a:latin typeface="+mn-lt"/>
              <a:ea typeface="+mn-ea"/>
              <a:cs typeface="+mn-cs"/>
            </a:rPr>
            <a:t>595,243</a:t>
          </a:r>
          <a:r>
            <a:rPr kumimoji="1" lang="ja-JP" altLang="ja-JP" sz="1100">
              <a:solidFill>
                <a:schemeClr val="dk1"/>
              </a:solidFill>
              <a:effectLst/>
              <a:latin typeface="+mn-lt"/>
              <a:ea typeface="+mn-ea"/>
              <a:cs typeface="+mn-cs"/>
            </a:rPr>
            <a:t>円となる。</a:t>
          </a:r>
          <a:endParaRPr lang="ja-JP" altLang="ja-JP" sz="1400">
            <a:effectLst/>
          </a:endParaRPr>
        </a:p>
        <a:p>
          <a:r>
            <a:rPr kumimoji="1" lang="ja-JP" altLang="ja-JP" sz="1100">
              <a:solidFill>
                <a:schemeClr val="dk1"/>
              </a:solidFill>
              <a:effectLst/>
              <a:latin typeface="+mn-lt"/>
              <a:ea typeface="+mn-ea"/>
              <a:cs typeface="+mn-cs"/>
            </a:rPr>
            <a:t>決算額に占める割合が多額である物件費は、ふるさと納税に係る業務委託料等経費</a:t>
          </a:r>
          <a:r>
            <a:rPr kumimoji="1" lang="ja-JP" altLang="en-US" sz="1100">
              <a:solidFill>
                <a:schemeClr val="dk1"/>
              </a:solidFill>
              <a:effectLst/>
              <a:latin typeface="+mn-lt"/>
              <a:ea typeface="+mn-ea"/>
              <a:cs typeface="+mn-cs"/>
            </a:rPr>
            <a:t>が総額の大部分を占めており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制度改正により委託料が減となったことで物件費が減少した。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年度と比較し、住民一人当たりのコストは</a:t>
          </a:r>
          <a:r>
            <a:rPr kumimoji="1" lang="en-US" altLang="ja-JP" sz="1100">
              <a:solidFill>
                <a:schemeClr val="dk1"/>
              </a:solidFill>
              <a:effectLst/>
              <a:latin typeface="+mn-lt"/>
              <a:ea typeface="+mn-ea"/>
              <a:cs typeface="+mn-cs"/>
            </a:rPr>
            <a:t>6,340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68,497</a:t>
          </a:r>
          <a:r>
            <a:rPr kumimoji="1" lang="ja-JP" altLang="en-US" sz="1100">
              <a:solidFill>
                <a:schemeClr val="dk1"/>
              </a:solidFill>
              <a:effectLst/>
              <a:latin typeface="+mn-lt"/>
              <a:ea typeface="+mn-ea"/>
              <a:cs typeface="+mn-cs"/>
            </a:rPr>
            <a:t>円の増となっている。主な要因は、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事業着手している</a:t>
          </a:r>
          <a:r>
            <a:rPr kumimoji="1" lang="ja-JP" altLang="ja-JP" sz="1100">
              <a:solidFill>
                <a:schemeClr val="dk1"/>
              </a:solidFill>
              <a:effectLst/>
              <a:latin typeface="+mn-lt"/>
              <a:ea typeface="+mn-ea"/>
              <a:cs typeface="+mn-cs"/>
            </a:rPr>
            <a:t>、みんなの公園整備事業や町道駅南地区東西線道路改築事業</a:t>
          </a:r>
          <a:r>
            <a:rPr kumimoji="1" lang="ja-JP" altLang="en-US" sz="1100">
              <a:solidFill>
                <a:schemeClr val="dk1"/>
              </a:solidFill>
              <a:effectLst/>
              <a:latin typeface="+mn-lt"/>
              <a:ea typeface="+mn-ea"/>
              <a:cs typeface="+mn-cs"/>
            </a:rPr>
            <a:t>、保育所整備事業補助</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影響によるものである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類似団体平均値と比較し増加している扶助費は、障害者自立支援関係と児童措置費が年々増加傾向であり、住民一人当たりの金額</a:t>
          </a:r>
          <a:r>
            <a:rPr kumimoji="1" lang="en-US" altLang="ja-JP" sz="1100">
              <a:solidFill>
                <a:schemeClr val="dk1"/>
              </a:solidFill>
              <a:effectLst/>
              <a:latin typeface="+mn-lt"/>
              <a:ea typeface="+mn-ea"/>
              <a:cs typeface="+mn-cs"/>
            </a:rPr>
            <a:t>76,690</a:t>
          </a:r>
          <a:r>
            <a:rPr kumimoji="1" lang="ja-JP" altLang="ja-JP" sz="1100">
              <a:solidFill>
                <a:schemeClr val="dk1"/>
              </a:solidFill>
              <a:effectLst/>
              <a:latin typeface="+mn-lt"/>
              <a:ea typeface="+mn-ea"/>
              <a:cs typeface="+mn-cs"/>
            </a:rPr>
            <a:t>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増加している。今後も増加することが見込まれるため推移に注視する。</a:t>
          </a:r>
          <a:endParaRPr lang="ja-JP" altLang="ja-JP" sz="1400">
            <a:effectLst/>
          </a:endParaRPr>
        </a:p>
        <a:p>
          <a:r>
            <a:rPr kumimoji="1" lang="ja-JP" altLang="ja-JP" sz="1100">
              <a:solidFill>
                <a:schemeClr val="dk1"/>
              </a:solidFill>
              <a:effectLst/>
              <a:latin typeface="+mn-lt"/>
              <a:ea typeface="+mn-ea"/>
              <a:cs typeface="+mn-cs"/>
            </a:rPr>
            <a:t>また、繰出金についても平成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2,111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類似団体平均値と比べると高い水準にある。今後も、下水道事業への繰出金は増加していく見込みであるため、下水道使用料の見直し</a:t>
          </a:r>
          <a:r>
            <a:rPr kumimoji="1" lang="ja-JP" altLang="en-US" sz="1100">
              <a:solidFill>
                <a:schemeClr val="dk1"/>
              </a:solidFill>
              <a:effectLst/>
              <a:latin typeface="+mn-lt"/>
              <a:ea typeface="+mn-ea"/>
              <a:cs typeface="+mn-cs"/>
            </a:rPr>
            <a:t>等を行い下水道事業の健全化を要請する方針である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9,679
9,621
24.49
5,974,760
5,761,356
196,256
2,885,347
4,410,633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165862</xdr:rowOff>
    </xdr:from>
    <xdr:to>
      <xdr:col>24</xdr:col>
      <xdr:colOff>63500</xdr:colOff>
      <xdr:row>38</xdr:row>
      <xdr:rowOff>17653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951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17653</xdr:rowOff>
    </xdr:from>
    <xdr:to>
      <xdr:col>19</xdr:col>
      <xdr:colOff>177800</xdr:colOff>
      <xdr:row>38</xdr:row>
      <xdr:rowOff>28067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32753"/>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113665</xdr:rowOff>
    </xdr:from>
    <xdr:to>
      <xdr:col>15</xdr:col>
      <xdr:colOff>50800</xdr:colOff>
      <xdr:row>38</xdr:row>
      <xdr:rowOff>28067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57315"/>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38989</xdr:rowOff>
    </xdr:from>
    <xdr:to>
      <xdr:col>10</xdr:col>
      <xdr:colOff>114300</xdr:colOff>
      <xdr:row>37</xdr:row>
      <xdr:rowOff>113665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1189"/>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156989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115062</xdr:rowOff>
    </xdr:from>
    <xdr:to>
      <xdr:col>24</xdr:col>
      <xdr:colOff>114300</xdr:colOff>
      <xdr:row>38</xdr:row>
      <xdr:rowOff>45212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93489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138303</xdr:rowOff>
    </xdr:from>
    <xdr:to>
      <xdr:col>20</xdr:col>
      <xdr:colOff>38100</xdr:colOff>
      <xdr:row>38</xdr:row>
      <xdr:rowOff>68453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59580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148717</xdr:rowOff>
    </xdr:from>
    <xdr:to>
      <xdr:col>15</xdr:col>
      <xdr:colOff>101600</xdr:colOff>
      <xdr:row>38</xdr:row>
      <xdr:rowOff>78867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69994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62865</xdr:rowOff>
    </xdr:from>
    <xdr:to>
      <xdr:col>10</xdr:col>
      <xdr:colOff>165100</xdr:colOff>
      <xdr:row>37</xdr:row>
      <xdr:rowOff>164465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155592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159639</xdr:rowOff>
    </xdr:from>
    <xdr:to>
      <xdr:col>6</xdr:col>
      <xdr:colOff>38100</xdr:colOff>
      <xdr:row>36</xdr:row>
      <xdr:rowOff>89789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106316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25181</xdr:rowOff>
    </xdr:from>
    <xdr:to>
      <xdr:col>24</xdr:col>
      <xdr:colOff>63500</xdr:colOff>
      <xdr:row>58</xdr:row>
      <xdr:rowOff>27300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9281"/>
          <a:ext cx="8382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15439</xdr:rowOff>
    </xdr:from>
    <xdr:to>
      <xdr:col>19</xdr:col>
      <xdr:colOff>177800</xdr:colOff>
      <xdr:row>58</xdr:row>
      <xdr:rowOff>25181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9539"/>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15439</xdr:rowOff>
    </xdr:from>
    <xdr:to>
      <xdr:col>15</xdr:col>
      <xdr:colOff>50800</xdr:colOff>
      <xdr:row>58</xdr:row>
      <xdr:rowOff>152173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9539"/>
          <a:ext cx="889000" cy="13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151449</xdr:rowOff>
    </xdr:from>
    <xdr:to>
      <xdr:col>10</xdr:col>
      <xdr:colOff>114300</xdr:colOff>
      <xdr:row>58</xdr:row>
      <xdr:rowOff>152173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554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147950</xdr:rowOff>
    </xdr:from>
    <xdr:to>
      <xdr:col>24</xdr:col>
      <xdr:colOff>114300</xdr:colOff>
      <xdr:row>58</xdr:row>
      <xdr:rowOff>78100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145831</xdr:rowOff>
    </xdr:from>
    <xdr:to>
      <xdr:col>20</xdr:col>
      <xdr:colOff>38100</xdr:colOff>
      <xdr:row>58</xdr:row>
      <xdr:rowOff>75981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67108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136089</xdr:rowOff>
    </xdr:from>
    <xdr:to>
      <xdr:col>15</xdr:col>
      <xdr:colOff>101600</xdr:colOff>
      <xdr:row>58</xdr:row>
      <xdr:rowOff>66239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57366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101373</xdr:rowOff>
    </xdr:from>
    <xdr:to>
      <xdr:col>10</xdr:col>
      <xdr:colOff>165100</xdr:colOff>
      <xdr:row>59</xdr:row>
      <xdr:rowOff>31523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22650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100649</xdr:rowOff>
    </xdr:from>
    <xdr:to>
      <xdr:col>6</xdr:col>
      <xdr:colOff>38100</xdr:colOff>
      <xdr:row>59</xdr:row>
      <xdr:rowOff>30799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21926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57774</xdr:rowOff>
    </xdr:from>
    <xdr:to>
      <xdr:col>24</xdr:col>
      <xdr:colOff>63500</xdr:colOff>
      <xdr:row>76</xdr:row>
      <xdr:rowOff>67712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45074"/>
          <a:ext cx="838200" cy="35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67712</xdr:rowOff>
    </xdr:from>
    <xdr:to>
      <xdr:col>19</xdr:col>
      <xdr:colOff>177800</xdr:colOff>
      <xdr:row>76</xdr:row>
      <xdr:rowOff>117689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7912"/>
          <a:ext cx="889000" cy="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117689</xdr:rowOff>
    </xdr:from>
    <xdr:to>
      <xdr:col>15</xdr:col>
      <xdr:colOff>50800</xdr:colOff>
      <xdr:row>77</xdr:row>
      <xdr:rowOff>64131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7889"/>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64131</xdr:rowOff>
    </xdr:from>
    <xdr:to>
      <xdr:col>10</xdr:col>
      <xdr:colOff>114300</xdr:colOff>
      <xdr:row>77</xdr:row>
      <xdr:rowOff>101611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5781"/>
          <a:ext cx="889000" cy="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130080</xdr:rowOff>
    </xdr:from>
    <xdr:to>
      <xdr:col>10</xdr:col>
      <xdr:colOff>165100</xdr:colOff>
      <xdr:row>75</xdr:row>
      <xdr:rowOff>60230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76757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6974</xdr:rowOff>
    </xdr:from>
    <xdr:to>
      <xdr:col>24</xdr:col>
      <xdr:colOff>114300</xdr:colOff>
      <xdr:row>74</xdr:row>
      <xdr:rowOff>108574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29851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4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16912</xdr:rowOff>
    </xdr:from>
    <xdr:to>
      <xdr:col>20</xdr:col>
      <xdr:colOff>38100</xdr:colOff>
      <xdr:row>76</xdr:row>
      <xdr:rowOff>118512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66889</xdr:rowOff>
    </xdr:from>
    <xdr:to>
      <xdr:col>15</xdr:col>
      <xdr:colOff>101600</xdr:colOff>
      <xdr:row>76</xdr:row>
      <xdr:rowOff>168489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159616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13331</xdr:rowOff>
    </xdr:from>
    <xdr:to>
      <xdr:col>10</xdr:col>
      <xdr:colOff>165100</xdr:colOff>
      <xdr:row>77</xdr:row>
      <xdr:rowOff>114931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106058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50811</xdr:rowOff>
    </xdr:from>
    <xdr:to>
      <xdr:col>6</xdr:col>
      <xdr:colOff>38100</xdr:colOff>
      <xdr:row>77</xdr:row>
      <xdr:rowOff>152411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143538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159268</xdr:rowOff>
    </xdr:from>
    <xdr:to>
      <xdr:col>24</xdr:col>
      <xdr:colOff>63500</xdr:colOff>
      <xdr:row>98</xdr:row>
      <xdr:rowOff>165579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1368"/>
          <a:ext cx="8382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161827</xdr:rowOff>
    </xdr:from>
    <xdr:to>
      <xdr:col>19</xdr:col>
      <xdr:colOff>177800</xdr:colOff>
      <xdr:row>98</xdr:row>
      <xdr:rowOff>165579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3927"/>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158133</xdr:rowOff>
    </xdr:from>
    <xdr:to>
      <xdr:col>15</xdr:col>
      <xdr:colOff>50800</xdr:colOff>
      <xdr:row>98</xdr:row>
      <xdr:rowOff>161827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0233"/>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157257</xdr:rowOff>
    </xdr:from>
    <xdr:to>
      <xdr:col>10</xdr:col>
      <xdr:colOff>114300</xdr:colOff>
      <xdr:row>98</xdr:row>
      <xdr:rowOff>158133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935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108468</xdr:rowOff>
    </xdr:from>
    <xdr:to>
      <xdr:col>24</xdr:col>
      <xdr:colOff>114300</xdr:colOff>
      <xdr:row>99</xdr:row>
      <xdr:rowOff>38618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23395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114779</xdr:rowOff>
    </xdr:from>
    <xdr:to>
      <xdr:col>20</xdr:col>
      <xdr:colOff>38100</xdr:colOff>
      <xdr:row>99</xdr:row>
      <xdr:rowOff>44929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36056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111027</xdr:rowOff>
    </xdr:from>
    <xdr:to>
      <xdr:col>15</xdr:col>
      <xdr:colOff>101600</xdr:colOff>
      <xdr:row>99</xdr:row>
      <xdr:rowOff>41177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32304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107333</xdr:rowOff>
    </xdr:from>
    <xdr:to>
      <xdr:col>10</xdr:col>
      <xdr:colOff>165100</xdr:colOff>
      <xdr:row>99</xdr:row>
      <xdr:rowOff>37483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28610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106457</xdr:rowOff>
    </xdr:from>
    <xdr:to>
      <xdr:col>6</xdr:col>
      <xdr:colOff>38100</xdr:colOff>
      <xdr:row>99</xdr:row>
      <xdr:rowOff>36607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27734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4826</xdr:rowOff>
    </xdr:from>
    <xdr:to>
      <xdr:col>55</xdr:col>
      <xdr:colOff>0</xdr:colOff>
      <xdr:row>39</xdr:row>
      <xdr:rowOff>5055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13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4826</xdr:rowOff>
    </xdr:from>
    <xdr:to>
      <xdr:col>50</xdr:col>
      <xdr:colOff>114300</xdr:colOff>
      <xdr:row>39</xdr:row>
      <xdr:rowOff>5055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1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5055</xdr:rowOff>
    </xdr:from>
    <xdr:to>
      <xdr:col>45</xdr:col>
      <xdr:colOff>177800</xdr:colOff>
      <xdr:row>39</xdr:row>
      <xdr:rowOff>5359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160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5283</xdr:rowOff>
    </xdr:from>
    <xdr:to>
      <xdr:col>41</xdr:col>
      <xdr:colOff>50800</xdr:colOff>
      <xdr:row>39</xdr:row>
      <xdr:rowOff>5359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918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68859</xdr:rowOff>
    </xdr:from>
    <xdr:to>
      <xdr:col>41</xdr:col>
      <xdr:colOff>101600</xdr:colOff>
      <xdr:row>38</xdr:row>
      <xdr:rowOff>170459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125705</xdr:rowOff>
    </xdr:from>
    <xdr:to>
      <xdr:col>55</xdr:col>
      <xdr:colOff>50800</xdr:colOff>
      <xdr:row>39</xdr:row>
      <xdr:rowOff>55855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125476</xdr:rowOff>
    </xdr:from>
    <xdr:to>
      <xdr:col>50</xdr:col>
      <xdr:colOff>165100</xdr:colOff>
      <xdr:row>39</xdr:row>
      <xdr:rowOff>55626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46753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125705</xdr:rowOff>
    </xdr:from>
    <xdr:to>
      <xdr:col>46</xdr:col>
      <xdr:colOff>38100</xdr:colOff>
      <xdr:row>39</xdr:row>
      <xdr:rowOff>55855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46982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126009</xdr:rowOff>
    </xdr:from>
    <xdr:to>
      <xdr:col>41</xdr:col>
      <xdr:colOff>101600</xdr:colOff>
      <xdr:row>39</xdr:row>
      <xdr:rowOff>56159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47286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125933</xdr:rowOff>
    </xdr:from>
    <xdr:to>
      <xdr:col>36</xdr:col>
      <xdr:colOff>165100</xdr:colOff>
      <xdr:row>39</xdr:row>
      <xdr:rowOff>56083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47210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3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114434</xdr:rowOff>
    </xdr:from>
    <xdr:to>
      <xdr:col>55</xdr:col>
      <xdr:colOff>0</xdr:colOff>
      <xdr:row>56</xdr:row>
      <xdr:rowOff>119446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15634"/>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114434</xdr:rowOff>
    </xdr:from>
    <xdr:to>
      <xdr:col>50</xdr:col>
      <xdr:colOff>114300</xdr:colOff>
      <xdr:row>56</xdr:row>
      <xdr:rowOff>122258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15634"/>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59038</xdr:rowOff>
    </xdr:from>
    <xdr:to>
      <xdr:col>45</xdr:col>
      <xdr:colOff>177800</xdr:colOff>
      <xdr:row>56</xdr:row>
      <xdr:rowOff>122258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60238"/>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59038</xdr:rowOff>
    </xdr:from>
    <xdr:to>
      <xdr:col>41</xdr:col>
      <xdr:colOff>50800</xdr:colOff>
      <xdr:row>56</xdr:row>
      <xdr:rowOff>135688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60238"/>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41786</xdr:rowOff>
    </xdr:from>
    <xdr:to>
      <xdr:col>41</xdr:col>
      <xdr:colOff>101600</xdr:colOff>
      <xdr:row>56</xdr:row>
      <xdr:rowOff>143386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134513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68646</xdr:rowOff>
    </xdr:from>
    <xdr:to>
      <xdr:col>55</xdr:col>
      <xdr:colOff>50800</xdr:colOff>
      <xdr:row>56</xdr:row>
      <xdr:rowOff>170246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47073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63634</xdr:rowOff>
    </xdr:from>
    <xdr:to>
      <xdr:col>50</xdr:col>
      <xdr:colOff>165100</xdr:colOff>
      <xdr:row>56</xdr:row>
      <xdr:rowOff>165234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156361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71458</xdr:rowOff>
    </xdr:from>
    <xdr:to>
      <xdr:col>46</xdr:col>
      <xdr:colOff>38100</xdr:colOff>
      <xdr:row>57</xdr:row>
      <xdr:rowOff>1608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18135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8238</xdr:rowOff>
    </xdr:from>
    <xdr:to>
      <xdr:col>41</xdr:col>
      <xdr:colOff>101600</xdr:colOff>
      <xdr:row>56</xdr:row>
      <xdr:rowOff>109838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126365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84888</xdr:rowOff>
    </xdr:from>
    <xdr:to>
      <xdr:col>36</xdr:col>
      <xdr:colOff>165100</xdr:colOff>
      <xdr:row>57</xdr:row>
      <xdr:rowOff>15038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31565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157742</xdr:rowOff>
    </xdr:from>
    <xdr:to>
      <xdr:col>55</xdr:col>
      <xdr:colOff>0</xdr:colOff>
      <xdr:row>77</xdr:row>
      <xdr:rowOff>164057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9392"/>
          <a:ext cx="8382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164057</xdr:rowOff>
    </xdr:from>
    <xdr:to>
      <xdr:col>50</xdr:col>
      <xdr:colOff>114300</xdr:colOff>
      <xdr:row>77</xdr:row>
      <xdr:rowOff>165984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570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157228</xdr:rowOff>
    </xdr:from>
    <xdr:to>
      <xdr:col>45</xdr:col>
      <xdr:colOff>177800</xdr:colOff>
      <xdr:row>77</xdr:row>
      <xdr:rowOff>165984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58878"/>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157228</xdr:rowOff>
    </xdr:from>
    <xdr:to>
      <xdr:col>41</xdr:col>
      <xdr:colOff>50800</xdr:colOff>
      <xdr:row>77</xdr:row>
      <xdr:rowOff>169807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58878"/>
          <a:ext cx="889000" cy="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34567</xdr:rowOff>
    </xdr:from>
    <xdr:to>
      <xdr:col>41</xdr:col>
      <xdr:colOff>101600</xdr:colOff>
      <xdr:row>77</xdr:row>
      <xdr:rowOff>136167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3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152694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106942</xdr:rowOff>
    </xdr:from>
    <xdr:to>
      <xdr:col>55</xdr:col>
      <xdr:colOff>50800</xdr:colOff>
      <xdr:row>78</xdr:row>
      <xdr:rowOff>37092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21869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113257</xdr:rowOff>
    </xdr:from>
    <xdr:to>
      <xdr:col>50</xdr:col>
      <xdr:colOff>165100</xdr:colOff>
      <xdr:row>78</xdr:row>
      <xdr:rowOff>43407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34534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0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115184</xdr:rowOff>
    </xdr:from>
    <xdr:to>
      <xdr:col>46</xdr:col>
      <xdr:colOff>38100</xdr:colOff>
      <xdr:row>78</xdr:row>
      <xdr:rowOff>45334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36461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0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106428</xdr:rowOff>
    </xdr:from>
    <xdr:to>
      <xdr:col>41</xdr:col>
      <xdr:colOff>101600</xdr:colOff>
      <xdr:row>78</xdr:row>
      <xdr:rowOff>36578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27705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119007</xdr:rowOff>
    </xdr:from>
    <xdr:to>
      <xdr:col>36</xdr:col>
      <xdr:colOff>165100</xdr:colOff>
      <xdr:row>78</xdr:row>
      <xdr:rowOff>49157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40284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106837</xdr:rowOff>
    </xdr:from>
    <xdr:to>
      <xdr:col>55</xdr:col>
      <xdr:colOff>0</xdr:colOff>
      <xdr:row>97</xdr:row>
      <xdr:rowOff>25085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66037"/>
          <a:ext cx="8382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xdr:rowOff>
    </xdr:from>
    <xdr:to>
      <xdr:col>50</xdr:col>
      <xdr:colOff>114300</xdr:colOff>
      <xdr:row>97</xdr:row>
      <xdr:rowOff>25085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31650"/>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4401</xdr:rowOff>
    </xdr:from>
    <xdr:to>
      <xdr:col>45</xdr:col>
      <xdr:colOff>177800</xdr:colOff>
      <xdr:row>97</xdr:row>
      <xdr:rowOff>1000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292151"/>
          <a:ext cx="889000" cy="3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4401</xdr:rowOff>
    </xdr:from>
    <xdr:to>
      <xdr:col>41</xdr:col>
      <xdr:colOff>50800</xdr:colOff>
      <xdr:row>95</xdr:row>
      <xdr:rowOff>90739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292151"/>
          <a:ext cx="889000" cy="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21197</xdr:rowOff>
    </xdr:from>
    <xdr:to>
      <xdr:col>41</xdr:col>
      <xdr:colOff>101600</xdr:colOff>
      <xdr:row>96</xdr:row>
      <xdr:rowOff>122797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113924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56037</xdr:rowOff>
    </xdr:from>
    <xdr:to>
      <xdr:col>55</xdr:col>
      <xdr:colOff>50800</xdr:colOff>
      <xdr:row>96</xdr:row>
      <xdr:rowOff>157637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78914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145735</xdr:rowOff>
    </xdr:from>
    <xdr:to>
      <xdr:col>50</xdr:col>
      <xdr:colOff>165100</xdr:colOff>
      <xdr:row>97</xdr:row>
      <xdr:rowOff>75885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67012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121650</xdr:rowOff>
    </xdr:from>
    <xdr:to>
      <xdr:col>46</xdr:col>
      <xdr:colOff>38100</xdr:colOff>
      <xdr:row>97</xdr:row>
      <xdr:rowOff>51800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42927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125051</xdr:rowOff>
    </xdr:from>
    <xdr:to>
      <xdr:col>41</xdr:col>
      <xdr:colOff>101600</xdr:colOff>
      <xdr:row>95</xdr:row>
      <xdr:rowOff>55201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2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71728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01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39939</xdr:rowOff>
    </xdr:from>
    <xdr:to>
      <xdr:col>36</xdr:col>
      <xdr:colOff>165100</xdr:colOff>
      <xdr:row>95</xdr:row>
      <xdr:rowOff>141539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158066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1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14587</xdr:rowOff>
    </xdr:from>
    <xdr:to>
      <xdr:col>85</xdr:col>
      <xdr:colOff>127000</xdr:colOff>
      <xdr:row>39</xdr:row>
      <xdr:rowOff>27091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701137"/>
          <a:ext cx="8382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27091</xdr:rowOff>
    </xdr:from>
    <xdr:to>
      <xdr:col>81</xdr:col>
      <xdr:colOff>50800</xdr:colOff>
      <xdr:row>39</xdr:row>
      <xdr:rowOff>36647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71364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27594</xdr:rowOff>
    </xdr:from>
    <xdr:to>
      <xdr:col>76</xdr:col>
      <xdr:colOff>114300</xdr:colOff>
      <xdr:row>39</xdr:row>
      <xdr:rowOff>36647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714144"/>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71120</xdr:rowOff>
    </xdr:from>
    <xdr:to>
      <xdr:col>71</xdr:col>
      <xdr:colOff>177800</xdr:colOff>
      <xdr:row>39</xdr:row>
      <xdr:rowOff>27594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86220"/>
          <a:ext cx="889000" cy="1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xdr:rowOff>
    </xdr:from>
    <xdr:to>
      <xdr:col>72</xdr:col>
      <xdr:colOff>38100</xdr:colOff>
      <xdr:row>37</xdr:row>
      <xdr:rowOff>101712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118239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135237</xdr:rowOff>
    </xdr:from>
    <xdr:to>
      <xdr:col>85</xdr:col>
      <xdr:colOff>177800</xdr:colOff>
      <xdr:row>39</xdr:row>
      <xdr:rowOff>65387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50164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147741</xdr:rowOff>
    </xdr:from>
    <xdr:to>
      <xdr:col>81</xdr:col>
      <xdr:colOff>101600</xdr:colOff>
      <xdr:row>39</xdr:row>
      <xdr:rowOff>77891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69018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7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157297</xdr:rowOff>
    </xdr:from>
    <xdr:to>
      <xdr:col>76</xdr:col>
      <xdr:colOff>165100</xdr:colOff>
      <xdr:row>39</xdr:row>
      <xdr:rowOff>87447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7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78574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76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148244</xdr:rowOff>
    </xdr:from>
    <xdr:to>
      <xdr:col>72</xdr:col>
      <xdr:colOff>38100</xdr:colOff>
      <xdr:row>39</xdr:row>
      <xdr:rowOff>78394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69521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7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20320</xdr:rowOff>
    </xdr:from>
    <xdr:to>
      <xdr:col>67</xdr:col>
      <xdr:colOff>101600</xdr:colOff>
      <xdr:row>38</xdr:row>
      <xdr:rowOff>121920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113047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139732</xdr:rowOff>
    </xdr:from>
    <xdr:to>
      <xdr:col>85</xdr:col>
      <xdr:colOff>127000</xdr:colOff>
      <xdr:row>57</xdr:row>
      <xdr:rowOff>145886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912382"/>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144382</xdr:rowOff>
    </xdr:from>
    <xdr:to>
      <xdr:col>81</xdr:col>
      <xdr:colOff>50800</xdr:colOff>
      <xdr:row>57</xdr:row>
      <xdr:rowOff>145886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917032"/>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144382</xdr:rowOff>
    </xdr:from>
    <xdr:to>
      <xdr:col>76</xdr:col>
      <xdr:colOff>114300</xdr:colOff>
      <xdr:row>57</xdr:row>
      <xdr:rowOff>157321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91703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107060</xdr:rowOff>
    </xdr:from>
    <xdr:to>
      <xdr:col>71</xdr:col>
      <xdr:colOff>177800</xdr:colOff>
      <xdr:row>57</xdr:row>
      <xdr:rowOff>157321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879710"/>
          <a:ext cx="889000" cy="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88932</xdr:rowOff>
    </xdr:from>
    <xdr:to>
      <xdr:col>85</xdr:col>
      <xdr:colOff>177800</xdr:colOff>
      <xdr:row>58</xdr:row>
      <xdr:rowOff>19082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3859</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95086</xdr:rowOff>
    </xdr:from>
    <xdr:to>
      <xdr:col>81</xdr:col>
      <xdr:colOff>101600</xdr:colOff>
      <xdr:row>58</xdr:row>
      <xdr:rowOff>25236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16363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93582</xdr:rowOff>
    </xdr:from>
    <xdr:to>
      <xdr:col>76</xdr:col>
      <xdr:colOff>165100</xdr:colOff>
      <xdr:row>58</xdr:row>
      <xdr:rowOff>23732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106521</xdr:rowOff>
    </xdr:from>
    <xdr:to>
      <xdr:col>72</xdr:col>
      <xdr:colOff>38100</xdr:colOff>
      <xdr:row>58</xdr:row>
      <xdr:rowOff>36671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27798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56260</xdr:rowOff>
    </xdr:from>
    <xdr:to>
      <xdr:col>67</xdr:col>
      <xdr:colOff>101600</xdr:colOff>
      <xdr:row>57</xdr:row>
      <xdr:rowOff>157860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148987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118078</xdr:rowOff>
    </xdr:from>
    <xdr:to>
      <xdr:col>85</xdr:col>
      <xdr:colOff>127000</xdr:colOff>
      <xdr:row>78</xdr:row>
      <xdr:rowOff>166942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91178"/>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166942</xdr:rowOff>
    </xdr:from>
    <xdr:to>
      <xdr:col>81</xdr:col>
      <xdr:colOff>50800</xdr:colOff>
      <xdr:row>79</xdr:row>
      <xdr:rowOff>11685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40042"/>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11685</xdr:rowOff>
    </xdr:from>
    <xdr:to>
      <xdr:col>76</xdr:col>
      <xdr:colOff>114300</xdr:colOff>
      <xdr:row>79</xdr:row>
      <xdr:rowOff>40354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56235"/>
          <a:ext cx="8890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40354</xdr:rowOff>
    </xdr:from>
    <xdr:to>
      <xdr:col>71</xdr:col>
      <xdr:colOff>177800</xdr:colOff>
      <xdr:row>79</xdr:row>
      <xdr:rowOff>42526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8490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42990</xdr:rowOff>
    </xdr:from>
    <xdr:to>
      <xdr:col>72</xdr:col>
      <xdr:colOff>38100</xdr:colOff>
      <xdr:row>78</xdr:row>
      <xdr:rowOff>144590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161117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67278</xdr:rowOff>
    </xdr:from>
    <xdr:to>
      <xdr:col>85</xdr:col>
      <xdr:colOff>177800</xdr:colOff>
      <xdr:row>78</xdr:row>
      <xdr:rowOff>168878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153655</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116142</xdr:rowOff>
    </xdr:from>
    <xdr:to>
      <xdr:col>81</xdr:col>
      <xdr:colOff>101600</xdr:colOff>
      <xdr:row>79</xdr:row>
      <xdr:rowOff>46292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37419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132335</xdr:rowOff>
    </xdr:from>
    <xdr:to>
      <xdr:col>76</xdr:col>
      <xdr:colOff>165100</xdr:colOff>
      <xdr:row>79</xdr:row>
      <xdr:rowOff>62485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53612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161004</xdr:rowOff>
    </xdr:from>
    <xdr:to>
      <xdr:col>72</xdr:col>
      <xdr:colOff>38100</xdr:colOff>
      <xdr:row>79</xdr:row>
      <xdr:rowOff>91154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82281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62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163176</xdr:rowOff>
    </xdr:from>
    <xdr:to>
      <xdr:col>67</xdr:col>
      <xdr:colOff>101600</xdr:colOff>
      <xdr:row>79</xdr:row>
      <xdr:rowOff>93326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84453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113361</xdr:rowOff>
    </xdr:from>
    <xdr:to>
      <xdr:col>85</xdr:col>
      <xdr:colOff>127000</xdr:colOff>
      <xdr:row>97</xdr:row>
      <xdr:rowOff>114329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44011"/>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113361</xdr:rowOff>
    </xdr:from>
    <xdr:to>
      <xdr:col>81</xdr:col>
      <xdr:colOff>50800</xdr:colOff>
      <xdr:row>97</xdr:row>
      <xdr:rowOff>123022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44011"/>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95278</xdr:rowOff>
    </xdr:from>
    <xdr:to>
      <xdr:col>76</xdr:col>
      <xdr:colOff>114300</xdr:colOff>
      <xdr:row>97</xdr:row>
      <xdr:rowOff>123022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25928"/>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13819</xdr:rowOff>
    </xdr:from>
    <xdr:to>
      <xdr:col>71</xdr:col>
      <xdr:colOff>177800</xdr:colOff>
      <xdr:row>97</xdr:row>
      <xdr:rowOff>95278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44469"/>
          <a:ext cx="889000" cy="8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63529</xdr:rowOff>
    </xdr:from>
    <xdr:to>
      <xdr:col>85</xdr:col>
      <xdr:colOff>177800</xdr:colOff>
      <xdr:row>97</xdr:row>
      <xdr:rowOff>165129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41956</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62561</xdr:rowOff>
    </xdr:from>
    <xdr:to>
      <xdr:col>81</xdr:col>
      <xdr:colOff>101600</xdr:colOff>
      <xdr:row>97</xdr:row>
      <xdr:rowOff>164161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155288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72222</xdr:rowOff>
    </xdr:from>
    <xdr:to>
      <xdr:col>76</xdr:col>
      <xdr:colOff>165100</xdr:colOff>
      <xdr:row>98</xdr:row>
      <xdr:rowOff>2372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164949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44478</xdr:rowOff>
    </xdr:from>
    <xdr:to>
      <xdr:col>72</xdr:col>
      <xdr:colOff>38100</xdr:colOff>
      <xdr:row>97</xdr:row>
      <xdr:rowOff>146078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137205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134469</xdr:rowOff>
    </xdr:from>
    <xdr:to>
      <xdr:col>67</xdr:col>
      <xdr:colOff>101600</xdr:colOff>
      <xdr:row>97</xdr:row>
      <xdr:rowOff>64619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55746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39878</xdr:rowOff>
    </xdr:from>
    <xdr:to>
      <xdr:col>102</xdr:col>
      <xdr:colOff>165100</xdr:colOff>
      <xdr:row>38</xdr:row>
      <xdr:rowOff>141478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158005</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民生費及び土木費において類似団体平均値を超えている。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172,526</a:t>
          </a:r>
          <a:r>
            <a:rPr kumimoji="1" lang="ja-JP" altLang="ja-JP" sz="1100">
              <a:solidFill>
                <a:schemeClr val="dk1"/>
              </a:solidFill>
              <a:effectLst/>
              <a:latin typeface="+mn-lt"/>
              <a:ea typeface="+mn-ea"/>
              <a:cs typeface="+mn-cs"/>
            </a:rPr>
            <a:t>円であり、昨年度と比較し</a:t>
          </a:r>
          <a:r>
            <a:rPr kumimoji="1" lang="en-US" altLang="ja-JP" sz="1100">
              <a:solidFill>
                <a:schemeClr val="dk1"/>
              </a:solidFill>
              <a:effectLst/>
              <a:latin typeface="+mn-lt"/>
              <a:ea typeface="+mn-ea"/>
              <a:cs typeface="+mn-cs"/>
            </a:rPr>
            <a:t>32,413</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。主な要因としては、平成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年度に民間保育所の新設及び増改築に係る整備補助事業によるものである。また、年々</a:t>
          </a:r>
          <a:r>
            <a:rPr kumimoji="1" lang="ja-JP" altLang="ja-JP" sz="1100">
              <a:solidFill>
                <a:schemeClr val="dk1"/>
              </a:solidFill>
              <a:effectLst/>
              <a:latin typeface="+mn-lt"/>
              <a:ea typeface="+mn-ea"/>
              <a:cs typeface="+mn-cs"/>
            </a:rPr>
            <a:t>障害者自立支援関係及び児童措置費など</a:t>
          </a:r>
          <a:r>
            <a:rPr kumimoji="1" lang="ja-JP" altLang="en-US" sz="1100">
              <a:solidFill>
                <a:schemeClr val="dk1"/>
              </a:solidFill>
              <a:effectLst/>
              <a:latin typeface="+mn-lt"/>
              <a:ea typeface="+mn-ea"/>
              <a:cs typeface="+mn-cs"/>
            </a:rPr>
            <a:t>も増加している。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82,188</a:t>
          </a:r>
          <a:r>
            <a:rPr kumimoji="1" lang="ja-JP" altLang="ja-JP" sz="1100">
              <a:solidFill>
                <a:schemeClr val="dk1"/>
              </a:solidFill>
              <a:effectLst/>
              <a:latin typeface="+mn-lt"/>
              <a:ea typeface="+mn-ea"/>
              <a:cs typeface="+mn-cs"/>
            </a:rPr>
            <a:t>円であり、昨年度と比較し</a:t>
          </a:r>
          <a:r>
            <a:rPr kumimoji="1" lang="en-US" altLang="ja-JP" sz="1100">
              <a:solidFill>
                <a:schemeClr val="dk1"/>
              </a:solidFill>
              <a:effectLst/>
              <a:latin typeface="+mn-lt"/>
              <a:ea typeface="+mn-ea"/>
              <a:cs typeface="+mn-cs"/>
            </a:rPr>
            <a:t>19,619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大型の</a:t>
          </a:r>
          <a:r>
            <a:rPr kumimoji="1" lang="ja-JP" altLang="ja-JP" sz="1100">
              <a:solidFill>
                <a:schemeClr val="dk1"/>
              </a:solidFill>
              <a:effectLst/>
              <a:latin typeface="+mn-lt"/>
              <a:ea typeface="+mn-ea"/>
              <a:cs typeface="+mn-cs"/>
            </a:rPr>
            <a:t>道路改良事業</a:t>
          </a:r>
          <a:r>
            <a:rPr kumimoji="1" lang="ja-JP" altLang="en-US" sz="1100">
              <a:solidFill>
                <a:schemeClr val="dk1"/>
              </a:solidFill>
              <a:effectLst/>
              <a:latin typeface="+mn-lt"/>
              <a:ea typeface="+mn-ea"/>
              <a:cs typeface="+mn-cs"/>
            </a:rPr>
            <a:t>及び町道の計画的な舗装補修工事事業を行っている</a:t>
          </a:r>
          <a:r>
            <a:rPr kumimoji="1" lang="ja-JP" altLang="ja-JP" sz="1100">
              <a:solidFill>
                <a:schemeClr val="dk1"/>
              </a:solidFill>
              <a:effectLst/>
              <a:latin typeface="+mn-lt"/>
              <a:ea typeface="+mn-ea"/>
              <a:cs typeface="+mn-cs"/>
            </a:rPr>
            <a:t>影響である。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適切な財源の確保と歳出の精査により、取崩を回避しており、ここ</a:t>
          </a:r>
          <a:r>
            <a:rPr kumimoji="1" lang="ja-JP" altLang="ja-JP" sz="1100">
              <a:solidFill>
                <a:schemeClr val="dk1"/>
              </a:solidFill>
              <a:effectLst/>
              <a:latin typeface="+mn-lt"/>
              <a:ea typeface="+mn-ea"/>
              <a:cs typeface="+mn-cs"/>
            </a:rPr>
            <a:t>数年ほぼ横ばいで推移し、残高を減らさずに維持できている。</a:t>
          </a:r>
          <a:endParaRPr lang="ja-JP" altLang="ja-JP" sz="1400">
            <a:effectLst/>
          </a:endParaRPr>
        </a:p>
        <a:p>
          <a:r>
            <a:rPr kumimoji="1" lang="ja-JP" altLang="ja-JP" sz="1100">
              <a:solidFill>
                <a:schemeClr val="dk1"/>
              </a:solidFill>
              <a:effectLst/>
              <a:latin typeface="+mn-lt"/>
              <a:ea typeface="+mn-ea"/>
              <a:cs typeface="+mn-cs"/>
            </a:rPr>
            <a:t>実質収支比率については、多額の繰越金により高い水準となっているので、今後は的確に決算見込みを把握するよう努めていく。</a:t>
          </a:r>
          <a:r>
            <a:rPr kumimoji="1" lang="ja-JP" altLang="en-US" sz="1100">
              <a:solidFill>
                <a:schemeClr val="dk1"/>
              </a:solidFill>
              <a:effectLst/>
              <a:latin typeface="+mn-lt"/>
              <a:ea typeface="+mn-ea"/>
              <a:cs typeface="+mn-cs"/>
            </a:rPr>
            <a:t>ただし、平成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年度については次年度の財源確保のため多額の実質収支額を見込んだ結果による。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国保会計については、平成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年度からは国保広域化が開始され</a:t>
          </a:r>
          <a:r>
            <a:rPr kumimoji="1" lang="ja-JP" altLang="en-US" sz="1100">
              <a:solidFill>
                <a:schemeClr val="dk1"/>
              </a:solidFill>
              <a:effectLst/>
              <a:latin typeface="+mn-lt"/>
              <a:ea typeface="+mn-ea"/>
              <a:cs typeface="+mn-cs"/>
            </a:rPr>
            <a:t>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年度より黒字の決算となっているが、今後は、</a:t>
          </a:r>
          <a:r>
            <a:rPr kumimoji="1" lang="ja-JP" altLang="ja-JP" sz="1100">
              <a:solidFill>
                <a:schemeClr val="dk1"/>
              </a:solidFill>
              <a:effectLst/>
              <a:latin typeface="+mn-lt"/>
              <a:ea typeface="+mn-ea"/>
              <a:cs typeface="+mn-cs"/>
            </a:rPr>
            <a:t>保険税率の改正</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一般会計から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法定外繰入</a:t>
          </a:r>
          <a:r>
            <a:rPr kumimoji="1" lang="ja-JP" altLang="en-US" sz="1100">
              <a:solidFill>
                <a:schemeClr val="dk1"/>
              </a:solidFill>
              <a:effectLst/>
              <a:latin typeface="+mn-lt"/>
              <a:ea typeface="+mn-ea"/>
              <a:cs typeface="+mn-cs"/>
            </a:rPr>
            <a:t>が発生する可能性も</a:t>
          </a:r>
          <a:r>
            <a:rPr kumimoji="1" lang="ja-JP" altLang="ja-JP" sz="1100">
              <a:solidFill>
                <a:schemeClr val="dk1"/>
              </a:solidFill>
              <a:effectLst/>
              <a:latin typeface="+mn-lt"/>
              <a:ea typeface="+mn-ea"/>
              <a:cs typeface="+mn-cs"/>
            </a:rPr>
            <a:t>視野に入れておかなければならない。</a:t>
          </a:r>
          <a:endParaRPr lang="ja-JP" altLang="ja-JP" sz="1400">
            <a:effectLst/>
          </a:endParaRPr>
        </a:p>
        <a:p>
          <a:r>
            <a:rPr kumimoji="1" lang="ja-JP" altLang="ja-JP" sz="1100">
              <a:solidFill>
                <a:schemeClr val="dk1"/>
              </a:solidFill>
              <a:effectLst/>
              <a:latin typeface="+mn-lt"/>
              <a:ea typeface="+mn-ea"/>
              <a:cs typeface="+mn-cs"/>
            </a:rPr>
            <a:t>一般会計においては、昨年度と同様に多額の繰越金により高い比率となった。的確な決算見込額の把握により比率の改善に努めていく。</a:t>
          </a:r>
          <a:endParaRPr lang="ja-JP" altLang="ja-JP" sz="1400">
            <a:effectLst/>
          </a:endParaRPr>
        </a:p>
        <a:p>
          <a:r>
            <a:rPr kumimoji="1" lang="ja-JP" altLang="ja-JP" sz="1100">
              <a:solidFill>
                <a:schemeClr val="dk1"/>
              </a:solidFill>
              <a:effectLst/>
              <a:latin typeface="+mn-lt"/>
              <a:ea typeface="+mn-ea"/>
              <a:cs typeface="+mn-cs"/>
            </a:rPr>
            <a:t>その他の会計についても、黒字決算となり今後とも健全財政に努めていくこととする。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L43" sqref="AL4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5974760</v>
      </c>
      <c r="BO4" s="430"/>
      <c r="BP4" s="430"/>
      <c r="BQ4" s="430"/>
      <c r="BR4" s="430"/>
      <c r="BS4" s="430"/>
      <c r="BT4" s="430"/>
      <c r="BU4" s="431"/>
      <c r="BV4" s="429">
        <v>5423504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6.8</v>
      </c>
      <c r="CU4" s="436"/>
      <c r="CV4" s="436"/>
      <c r="CW4" s="436"/>
      <c r="CX4" s="436"/>
      <c r="CY4" s="436"/>
      <c r="CZ4" s="436"/>
      <c r="DA4" s="437"/>
      <c r="DB4" s="435">
        <v>6.3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5761356</v>
      </c>
      <c r="BO5" s="467"/>
      <c r="BP5" s="467"/>
      <c r="BQ5" s="467"/>
      <c r="BR5" s="467"/>
      <c r="BS5" s="467"/>
      <c r="BT5" s="467"/>
      <c r="BU5" s="468"/>
      <c r="BV5" s="466">
        <v>5166720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88.1</v>
      </c>
      <c r="CU5" s="464"/>
      <c r="CV5" s="464"/>
      <c r="CW5" s="464"/>
      <c r="CX5" s="464"/>
      <c r="CY5" s="464"/>
      <c r="CZ5" s="464"/>
      <c r="DA5" s="465"/>
      <c r="DB5" s="463">
        <v>86.8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213404</v>
      </c>
      <c r="BO6" s="467"/>
      <c r="BP6" s="467"/>
      <c r="BQ6" s="467"/>
      <c r="BR6" s="467"/>
      <c r="BS6" s="467"/>
      <c r="BT6" s="467"/>
      <c r="BU6" s="468"/>
      <c r="BV6" s="466">
        <v>256784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92.4</v>
      </c>
      <c r="CU6" s="504"/>
      <c r="CV6" s="504"/>
      <c r="CW6" s="504"/>
      <c r="CX6" s="504"/>
      <c r="CY6" s="504"/>
      <c r="CZ6" s="504"/>
      <c r="DA6" s="505"/>
      <c r="DB6" s="503">
        <v>91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17148</v>
      </c>
      <c r="BO7" s="467"/>
      <c r="BP7" s="467"/>
      <c r="BQ7" s="467"/>
      <c r="BR7" s="467"/>
      <c r="BS7" s="467"/>
      <c r="BT7" s="467"/>
      <c r="BU7" s="468"/>
      <c r="BV7" s="466">
        <v>77675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2885347</v>
      </c>
      <c r="CU7" s="467"/>
      <c r="CV7" s="467"/>
      <c r="CW7" s="467"/>
      <c r="CX7" s="467"/>
      <c r="CY7" s="467"/>
      <c r="CZ7" s="467"/>
      <c r="DA7" s="468"/>
      <c r="DB7" s="466">
        <v>2856924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196256</v>
      </c>
      <c r="BO8" s="467"/>
      <c r="BP8" s="467"/>
      <c r="BQ8" s="467"/>
      <c r="BR8" s="467"/>
      <c r="BS8" s="467"/>
      <c r="BT8" s="467"/>
      <c r="BU8" s="468"/>
      <c r="BV8" s="466">
        <v>179109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9583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17147</v>
      </c>
      <c r="BO9" s="467"/>
      <c r="BP9" s="467"/>
      <c r="BQ9" s="467"/>
      <c r="BR9" s="467"/>
      <c r="BS9" s="467"/>
      <c r="BT9" s="467"/>
      <c r="BU9" s="468"/>
      <c r="BV9" s="466">
        <v>221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11.8</v>
      </c>
      <c r="CU9" s="464"/>
      <c r="CV9" s="464"/>
      <c r="CW9" s="464"/>
      <c r="CX9" s="464"/>
      <c r="CY9" s="464"/>
      <c r="CZ9" s="464"/>
      <c r="DA9" s="465"/>
      <c r="DB9" s="463">
        <v>12.1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9515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4082</v>
      </c>
      <c r="BO10" s="467"/>
      <c r="BP10" s="467"/>
      <c r="BQ10" s="467"/>
      <c r="BR10" s="467"/>
      <c r="BS10" s="467"/>
      <c r="BT10" s="467"/>
      <c r="BU10" s="468"/>
      <c r="BV10" s="466">
        <v>4184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109</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9679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90000</v>
      </c>
      <c r="BO12" s="467"/>
      <c r="BP12" s="467"/>
      <c r="BQ12" s="467"/>
      <c r="BR12" s="467"/>
      <c r="BS12" s="467"/>
      <c r="BT12" s="467"/>
      <c r="BU12" s="468"/>
      <c r="BV12" s="466">
        <v>124894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9621</v>
      </c>
      <c r="S13" s="548"/>
      <c r="T13" s="548"/>
      <c r="U13" s="548"/>
      <c r="V13" s="549"/>
      <c r="W13" s="482" t="s">
        <v>139</v>
      </c>
      <c r="X13" s="483"/>
      <c r="Y13" s="483"/>
      <c r="Z13" s="483"/>
      <c r="AA13" s="483"/>
      <c r="AB13" s="473"/>
      <c r="AC13" s="517">
        <v>590</v>
      </c>
      <c r="AD13" s="518"/>
      <c r="AE13" s="518"/>
      <c r="AF13" s="518"/>
      <c r="AG13" s="557"/>
      <c r="AH13" s="517">
        <v>593</v>
      </c>
      <c r="AI13" s="518"/>
      <c r="AJ13" s="518"/>
      <c r="AK13" s="518"/>
      <c r="AL13" s="519"/>
      <c r="AM13" s="495" t="s">
        <v>140</v>
      </c>
      <c r="AN13" s="496"/>
      <c r="AO13" s="496"/>
      <c r="AP13" s="496"/>
      <c r="AQ13" s="496"/>
      <c r="AR13" s="496"/>
      <c r="AS13" s="496"/>
      <c r="AT13" s="497"/>
      <c r="AU13" s="498" t="s">
        <v>120</v>
      </c>
      <c r="AV13" s="499"/>
      <c r="AW13" s="499"/>
      <c r="AX13" s="499"/>
      <c r="AY13" s="500" t="s">
        <v>141</v>
      </c>
      <c r="AZ13" s="501"/>
      <c r="BA13" s="501"/>
      <c r="BB13" s="501"/>
      <c r="BC13" s="501"/>
      <c r="BD13" s="501"/>
      <c r="BE13" s="501"/>
      <c r="BF13" s="501"/>
      <c r="BG13" s="501"/>
      <c r="BH13" s="501"/>
      <c r="BI13" s="501"/>
      <c r="BJ13" s="501"/>
      <c r="BK13" s="501"/>
      <c r="BL13" s="501"/>
      <c r="BM13" s="502"/>
      <c r="BN13" s="466">
        <v>-68771</v>
      </c>
      <c r="BO13" s="467"/>
      <c r="BP13" s="467"/>
      <c r="BQ13" s="467"/>
      <c r="BR13" s="467"/>
      <c r="BS13" s="467"/>
      <c r="BT13" s="467"/>
      <c r="BU13" s="468"/>
      <c r="BV13" s="466">
        <v>-120489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10.1</v>
      </c>
      <c r="CU13" s="464"/>
      <c r="CV13" s="464"/>
      <c r="CW13" s="464"/>
      <c r="CX13" s="464"/>
      <c r="CY13" s="464"/>
      <c r="CZ13" s="464"/>
      <c r="DA13" s="465"/>
      <c r="DB13" s="463">
        <v>9.3000000000000007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9623</v>
      </c>
      <c r="S14" s="548"/>
      <c r="T14" s="548"/>
      <c r="U14" s="548"/>
      <c r="V14" s="549"/>
      <c r="W14" s="456"/>
      <c r="X14" s="457"/>
      <c r="Y14" s="457"/>
      <c r="Z14" s="457"/>
      <c r="AA14" s="457"/>
      <c r="AB14" s="446"/>
      <c r="AC14" s="550">
        <v>11.9</v>
      </c>
      <c r="AD14" s="551"/>
      <c r="AE14" s="551"/>
      <c r="AF14" s="551"/>
      <c r="AG14" s="552"/>
      <c r="AH14" s="550">
        <v>12.8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9573</v>
      </c>
      <c r="S15" s="548"/>
      <c r="T15" s="548"/>
      <c r="U15" s="548"/>
      <c r="V15" s="549"/>
      <c r="W15" s="482" t="s">
        <v>145</v>
      </c>
      <c r="X15" s="483"/>
      <c r="Y15" s="483"/>
      <c r="Z15" s="483"/>
      <c r="AA15" s="483"/>
      <c r="AB15" s="473"/>
      <c r="AC15" s="517">
        <v>1347</v>
      </c>
      <c r="AD15" s="518"/>
      <c r="AE15" s="518"/>
      <c r="AF15" s="518"/>
      <c r="AG15" s="557"/>
      <c r="AH15" s="517">
        <v>1270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1000344</v>
      </c>
      <c r="BO15" s="430"/>
      <c r="BP15" s="430"/>
      <c r="BQ15" s="430"/>
      <c r="BR15" s="430"/>
      <c r="BS15" s="430"/>
      <c r="BT15" s="430"/>
      <c r="BU15" s="431"/>
      <c r="BV15" s="429">
        <v>967036</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27.3</v>
      </c>
      <c r="AD16" s="551"/>
      <c r="AE16" s="551"/>
      <c r="AF16" s="551"/>
      <c r="AG16" s="552"/>
      <c r="AH16" s="550">
        <v>27.4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2473280</v>
      </c>
      <c r="BO16" s="467"/>
      <c r="BP16" s="467"/>
      <c r="BQ16" s="467"/>
      <c r="BR16" s="467"/>
      <c r="BS16" s="467"/>
      <c r="BT16" s="467"/>
      <c r="BU16" s="468"/>
      <c r="BV16" s="466">
        <v>2468802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3003</v>
      </c>
      <c r="AD17" s="518"/>
      <c r="AE17" s="518"/>
      <c r="AF17" s="518"/>
      <c r="AG17" s="557"/>
      <c r="AH17" s="517">
        <v>2765</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1264928</v>
      </c>
      <c r="BO17" s="467"/>
      <c r="BP17" s="467"/>
      <c r="BQ17" s="467"/>
      <c r="BR17" s="467"/>
      <c r="BS17" s="467"/>
      <c r="BT17" s="467"/>
      <c r="BU17" s="468"/>
      <c r="BV17" s="466">
        <v>1223590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24.49</v>
      </c>
      <c r="M18" s="579"/>
      <c r="N18" s="579"/>
      <c r="O18" s="579"/>
      <c r="P18" s="579"/>
      <c r="Q18" s="579"/>
      <c r="R18" s="580"/>
      <c r="S18" s="580"/>
      <c r="T18" s="580"/>
      <c r="U18" s="580"/>
      <c r="V18" s="581"/>
      <c r="W18" s="484"/>
      <c r="X18" s="485"/>
      <c r="Y18" s="485"/>
      <c r="Z18" s="485"/>
      <c r="AA18" s="485"/>
      <c r="AB18" s="476"/>
      <c r="AC18" s="582">
        <v>60.8</v>
      </c>
      <c r="AD18" s="583"/>
      <c r="AE18" s="583"/>
      <c r="AF18" s="583"/>
      <c r="AG18" s="584"/>
      <c r="AH18" s="582">
        <v>59.7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2565134</v>
      </c>
      <c r="BO18" s="467"/>
      <c r="BP18" s="467"/>
      <c r="BQ18" s="467"/>
      <c r="BR18" s="467"/>
      <c r="BS18" s="467"/>
      <c r="BT18" s="467"/>
      <c r="BU18" s="468"/>
      <c r="BV18" s="466">
        <v>2518259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391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3429027</v>
      </c>
      <c r="BO19" s="467"/>
      <c r="BP19" s="467"/>
      <c r="BQ19" s="467"/>
      <c r="BR19" s="467"/>
      <c r="BS19" s="467"/>
      <c r="BT19" s="467"/>
      <c r="BU19" s="468"/>
      <c r="BV19" s="466">
        <v>3390356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3225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4410633</v>
      </c>
      <c r="BO23" s="467"/>
      <c r="BP23" s="467"/>
      <c r="BQ23" s="467"/>
      <c r="BR23" s="467"/>
      <c r="BS23" s="467"/>
      <c r="BT23" s="467"/>
      <c r="BU23" s="468"/>
      <c r="BV23" s="466">
        <v>4322037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7146</v>
      </c>
      <c r="R24" s="518"/>
      <c r="S24" s="518"/>
      <c r="T24" s="518"/>
      <c r="U24" s="518"/>
      <c r="V24" s="557"/>
      <c r="W24" s="616"/>
      <c r="X24" s="604"/>
      <c r="Y24" s="605"/>
      <c r="Z24" s="516" t="s">
        <v>169</v>
      </c>
      <c r="AA24" s="496"/>
      <c r="AB24" s="496"/>
      <c r="AC24" s="496"/>
      <c r="AD24" s="496"/>
      <c r="AE24" s="496"/>
      <c r="AF24" s="496"/>
      <c r="AG24" s="497"/>
      <c r="AH24" s="517">
        <v>77</v>
      </c>
      <c r="AI24" s="518"/>
      <c r="AJ24" s="518"/>
      <c r="AK24" s="518"/>
      <c r="AL24" s="557"/>
      <c r="AM24" s="517">
        <v>225764</v>
      </c>
      <c r="AN24" s="518"/>
      <c r="AO24" s="518"/>
      <c r="AP24" s="518"/>
      <c r="AQ24" s="518"/>
      <c r="AR24" s="557"/>
      <c r="AS24" s="517">
        <v>2932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4329344</v>
      </c>
      <c r="BO24" s="467"/>
      <c r="BP24" s="467"/>
      <c r="BQ24" s="467"/>
      <c r="BR24" s="467"/>
      <c r="BS24" s="467"/>
      <c r="BT24" s="467"/>
      <c r="BU24" s="468"/>
      <c r="BV24" s="466">
        <v>4222257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5859</v>
      </c>
      <c r="R25" s="518"/>
      <c r="S25" s="518"/>
      <c r="T25" s="518"/>
      <c r="U25" s="518"/>
      <c r="V25" s="557"/>
      <c r="W25" s="616"/>
      <c r="X25" s="604"/>
      <c r="Y25" s="605"/>
      <c r="Z25" s="516" t="s">
        <v>172</v>
      </c>
      <c r="AA25" s="496"/>
      <c r="AB25" s="496"/>
      <c r="AC25" s="496"/>
      <c r="AD25" s="496"/>
      <c r="AE25" s="496"/>
      <c r="AF25" s="496"/>
      <c r="AG25" s="497"/>
      <c r="AH25" s="517" t="s">
        <v>128</v>
      </c>
      <c r="AI25" s="518"/>
      <c r="AJ25" s="518"/>
      <c r="AK25" s="518"/>
      <c r="AL25" s="557"/>
      <c r="AM25" s="517" t="s">
        <v>137</v>
      </c>
      <c r="AN25" s="518"/>
      <c r="AO25" s="518"/>
      <c r="AP25" s="518"/>
      <c r="AQ25" s="518"/>
      <c r="AR25" s="557"/>
      <c r="AS25" s="517" t="s">
        <v>137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662868</v>
      </c>
      <c r="BO25" s="430"/>
      <c r="BP25" s="430"/>
      <c r="BQ25" s="430"/>
      <c r="BR25" s="430"/>
      <c r="BS25" s="430"/>
      <c r="BT25" s="430"/>
      <c r="BU25" s="431"/>
      <c r="BV25" s="429">
        <v>669061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4950</v>
      </c>
      <c r="R26" s="518"/>
      <c r="S26" s="518"/>
      <c r="T26" s="518"/>
      <c r="U26" s="518"/>
      <c r="V26" s="557"/>
      <c r="W26" s="616"/>
      <c r="X26" s="604"/>
      <c r="Y26" s="605"/>
      <c r="Z26" s="516" t="s">
        <v>175</v>
      </c>
      <c r="AA26" s="626"/>
      <c r="AB26" s="626"/>
      <c r="AC26" s="626"/>
      <c r="AD26" s="626"/>
      <c r="AE26" s="626"/>
      <c r="AF26" s="626"/>
      <c r="AG26" s="627"/>
      <c r="AH26" s="517" t="s">
        <v>137</v>
      </c>
      <c r="AI26" s="518"/>
      <c r="AJ26" s="518"/>
      <c r="AK26" s="518"/>
      <c r="AL26" s="557"/>
      <c r="AM26" s="517" t="s">
        <v>128</v>
      </c>
      <c r="AN26" s="518"/>
      <c r="AO26" s="518"/>
      <c r="AP26" s="518"/>
      <c r="AQ26" s="518"/>
      <c r="AR26" s="557"/>
      <c r="AS26" s="517" t="s">
        <v>137</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3260</v>
      </c>
      <c r="R27" s="518"/>
      <c r="S27" s="518"/>
      <c r="T27" s="518"/>
      <c r="U27" s="518"/>
      <c r="V27" s="557"/>
      <c r="W27" s="616"/>
      <c r="X27" s="604"/>
      <c r="Y27" s="605"/>
      <c r="Z27" s="516" t="s">
        <v>178</v>
      </c>
      <c r="AA27" s="496"/>
      <c r="AB27" s="496"/>
      <c r="AC27" s="496"/>
      <c r="AD27" s="496"/>
      <c r="AE27" s="496"/>
      <c r="AF27" s="496"/>
      <c r="AG27" s="497"/>
      <c r="AH27" s="517">
        <v>8</v>
      </c>
      <c r="AI27" s="518"/>
      <c r="AJ27" s="518"/>
      <c r="AK27" s="518"/>
      <c r="AL27" s="557"/>
      <c r="AM27" s="517">
        <v>24883</v>
      </c>
      <c r="AN27" s="518"/>
      <c r="AO27" s="518"/>
      <c r="AP27" s="518"/>
      <c r="AQ27" s="518"/>
      <c r="AR27" s="557"/>
      <c r="AS27" s="517">
        <v>3110</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717455</v>
      </c>
      <c r="BO27" s="640"/>
      <c r="BP27" s="640"/>
      <c r="BQ27" s="640"/>
      <c r="BR27" s="640"/>
      <c r="BS27" s="640"/>
      <c r="BT27" s="640"/>
      <c r="BU27" s="641"/>
      <c r="BV27" s="639">
        <v>709182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2710</v>
      </c>
      <c r="R28" s="518"/>
      <c r="S28" s="518"/>
      <c r="T28" s="518"/>
      <c r="U28" s="518"/>
      <c r="V28" s="557"/>
      <c r="W28" s="616"/>
      <c r="X28" s="604"/>
      <c r="Y28" s="605"/>
      <c r="Z28" s="516" t="s">
        <v>181</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810616</v>
      </c>
      <c r="BO28" s="430"/>
      <c r="BP28" s="430"/>
      <c r="BQ28" s="430"/>
      <c r="BR28" s="430"/>
      <c r="BS28" s="430"/>
      <c r="BT28" s="430"/>
      <c r="BU28" s="431"/>
      <c r="BV28" s="429">
        <v>806534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8</v>
      </c>
      <c r="M29" s="518"/>
      <c r="N29" s="518"/>
      <c r="O29" s="518"/>
      <c r="P29" s="557"/>
      <c r="Q29" s="517">
        <v>2540</v>
      </c>
      <c r="R29" s="518"/>
      <c r="S29" s="518"/>
      <c r="T29" s="518"/>
      <c r="U29" s="518"/>
      <c r="V29" s="557"/>
      <c r="W29" s="617"/>
      <c r="X29" s="618"/>
      <c r="Y29" s="619"/>
      <c r="Z29" s="516" t="s">
        <v>184</v>
      </c>
      <c r="AA29" s="496"/>
      <c r="AB29" s="496"/>
      <c r="AC29" s="496"/>
      <c r="AD29" s="496"/>
      <c r="AE29" s="496"/>
      <c r="AF29" s="496"/>
      <c r="AG29" s="497"/>
      <c r="AH29" s="517">
        <v>85</v>
      </c>
      <c r="AI29" s="518"/>
      <c r="AJ29" s="518"/>
      <c r="AK29" s="518"/>
      <c r="AL29" s="557"/>
      <c r="AM29" s="517">
        <v>250647</v>
      </c>
      <c r="AN29" s="518"/>
      <c r="AO29" s="518"/>
      <c r="AP29" s="518"/>
      <c r="AQ29" s="518"/>
      <c r="AR29" s="557"/>
      <c r="AS29" s="517">
        <v>2949</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1060993</v>
      </c>
      <c r="BO29" s="467"/>
      <c r="BP29" s="467"/>
      <c r="BQ29" s="467"/>
      <c r="BR29" s="467"/>
      <c r="BS29" s="467"/>
      <c r="BT29" s="467"/>
      <c r="BU29" s="468"/>
      <c r="BV29" s="466">
        <v>1053220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10183463</v>
      </c>
      <c r="BO30" s="640"/>
      <c r="BP30" s="640"/>
      <c r="BQ30" s="640"/>
      <c r="BR30" s="640"/>
      <c r="BS30" s="640"/>
      <c r="BT30" s="640"/>
      <c r="BU30" s="641"/>
      <c r="BV30" s="639">
        <v>9974669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江北町国民健康保険事業特別会計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江北町水道事業特別会計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江北町下水道事業特別会計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杵藤地区広域市町村圏組合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江北町土地開発公社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江北町無資力臨鉱ポンプ等維持管理事業特別会計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江北町後期高齢者医療特別会計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杵藤地区広域市町村圏組合　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佐賀西部広域水道企業団</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杵島工業用水道企業団</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杵東地区衛生処理場組合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佐賀県後期高齢医療広域連合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佐賀県後期高齢医療広域連合　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佐賀県西部広域環境組合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佐賀県市町総合事務組合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佐賀県市町総合事務組合　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csSCcNSQMyEhPx05IFu0qc4Sd3kAbibdfIdXDCniSP5LDe2aT6VWh5cKBNPUne7rVCvv77m87tBr8wU3KKlsw==" saltValue="X5ftHmSnyNyTequfZzbi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AL43" sqref="AL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567</v>
      </c>
      <c r="D34" s="1244"/>
      <c r="E34" s="1245"/>
      <c r="F34" s="32">
        <v>10.26</v>
      </c>
      <c r="G34" s="33">
        <v>11.14</v>
      </c>
      <c r="H34" s="33">
        <v>15.73</v>
      </c>
      <c r="I34" s="33">
        <v>16.39</v>
      </c>
      <c r="J34" s="34">
        <v>12.37</v>
      </c>
      <c r="K34" s="22"/>
      <c r="L34" s="22"/>
      <c r="M34" s="22"/>
      <c r="N34" s="22"/>
      <c r="O34" s="22"/>
      <c r="P34" s="22"/>
    </row>
    <row r="35" spans="1:16" ht="39" customHeight="1" x14ac:dyDescent="0.15">
      <c r="A35" s="22"/>
      <c r="B35" s="35"/>
      <c r="C35" s="1238" t="s">
        <v>568</v>
      </c>
      <c r="D35" s="1239"/>
      <c r="E35" s="1240"/>
      <c r="F35" s="36">
        <v>8.5299999999999994</v>
      </c>
      <c r="G35" s="37">
        <v>10.17</v>
      </c>
      <c r="H35" s="37">
        <v>6.14</v>
      </c>
      <c r="I35" s="37">
        <v>6.04</v>
      </c>
      <c r="J35" s="38">
        <v>6.62</v>
      </c>
      <c r="K35" s="22"/>
      <c r="L35" s="22"/>
      <c r="M35" s="22"/>
      <c r="N35" s="22"/>
      <c r="O35" s="22"/>
      <c r="P35" s="22"/>
    </row>
    <row r="36" spans="1:16" ht="39" customHeight="1" x14ac:dyDescent="0.15">
      <c r="A36" s="22"/>
      <c r="B36" s="35"/>
      <c r="C36" s="1238" t="s">
        <v>569</v>
      </c>
      <c r="D36" s="1239"/>
      <c r="E36" s="1240"/>
      <c r="F36" s="36" t="s">
        <v>570</v>
      </c>
      <c r="G36" s="37" t="s">
        <v>571</v>
      </c>
      <c r="H36" s="37" t="s">
        <v>572</v>
      </c>
      <c r="I36" s="37">
        <v>1.71</v>
      </c>
      <c r="J36" s="38">
        <v>1.88</v>
      </c>
      <c r="K36" s="22"/>
      <c r="L36" s="22"/>
      <c r="M36" s="22"/>
      <c r="N36" s="22"/>
      <c r="O36" s="22"/>
      <c r="P36" s="22"/>
    </row>
    <row r="37" spans="1:16" ht="39" customHeight="1" x14ac:dyDescent="0.15">
      <c r="A37" s="22"/>
      <c r="B37" s="35"/>
      <c r="C37" s="1238" t="s">
        <v>573</v>
      </c>
      <c r="D37" s="1239"/>
      <c r="E37" s="1240"/>
      <c r="F37" s="36">
        <v>0.83</v>
      </c>
      <c r="G37" s="37">
        <v>0.46</v>
      </c>
      <c r="H37" s="37">
        <v>0.63</v>
      </c>
      <c r="I37" s="37">
        <v>0.22</v>
      </c>
      <c r="J37" s="38">
        <v>0.56000000000000005</v>
      </c>
      <c r="K37" s="22"/>
      <c r="L37" s="22"/>
      <c r="M37" s="22"/>
      <c r="N37" s="22"/>
      <c r="O37" s="22"/>
      <c r="P37" s="22"/>
    </row>
    <row r="38" spans="1:16" ht="39" customHeight="1" x14ac:dyDescent="0.15">
      <c r="A38" s="22"/>
      <c r="B38" s="35"/>
      <c r="C38" s="1238" t="s">
        <v>574</v>
      </c>
      <c r="D38" s="1239"/>
      <c r="E38" s="1240"/>
      <c r="F38" s="36">
        <v>0.17</v>
      </c>
      <c r="G38" s="37">
        <v>0.17</v>
      </c>
      <c r="H38" s="37">
        <v>0.14000000000000001</v>
      </c>
      <c r="I38" s="37">
        <v>0.22</v>
      </c>
      <c r="J38" s="38">
        <v>0.17</v>
      </c>
      <c r="K38" s="22"/>
      <c r="L38" s="22"/>
      <c r="M38" s="22"/>
      <c r="N38" s="22"/>
      <c r="O38" s="22"/>
      <c r="P38" s="22"/>
    </row>
    <row r="39" spans="1:16" ht="39" customHeight="1" x14ac:dyDescent="0.15">
      <c r="A39" s="22"/>
      <c r="B39" s="35"/>
      <c r="C39" s="1238" t="s">
        <v>575</v>
      </c>
      <c r="D39" s="1239"/>
      <c r="E39" s="1240"/>
      <c r="F39" s="36">
        <v>0.01</v>
      </c>
      <c r="G39" s="37">
        <v>0.01</v>
      </c>
      <c r="H39" s="37">
        <v>0.01</v>
      </c>
      <c r="I39" s="37">
        <v>0.01</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576</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577</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ChKvlmOoKDWfjNMO7OkrZcEvEhxxYXVDi6nk4ma4ik1PQ/gr5PIF5nG7cso+0ErU0OIb5PlboskzDpYJmUA==" saltValue="tJcolhYHeE3w2UGsqwrC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activeCell="AL43" sqref="AL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633</v>
      </c>
      <c r="L45" s="60">
        <v>460</v>
      </c>
      <c r="M45" s="60">
        <v>398</v>
      </c>
      <c r="N45" s="60">
        <v>416</v>
      </c>
      <c r="O45" s="61">
        <v>417</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317</v>
      </c>
      <c r="L48" s="64">
        <v>340</v>
      </c>
      <c r="M48" s="64">
        <v>352</v>
      </c>
      <c r="N48" s="64">
        <v>355</v>
      </c>
      <c r="O48" s="65">
        <v>377</v>
      </c>
      <c r="P48" s="48"/>
      <c r="Q48" s="48"/>
      <c r="R48" s="48"/>
      <c r="S48" s="48"/>
      <c r="T48" s="48"/>
      <c r="U48" s="48"/>
    </row>
    <row r="49" spans="1:21" ht="30.75" customHeight="1" x14ac:dyDescent="0.15">
      <c r="A49" s="48"/>
      <c r="B49" s="1248"/>
      <c r="C49" s="1249"/>
      <c r="D49" s="62"/>
      <c r="E49" s="1254" t="s">
        <v>16</v>
      </c>
      <c r="F49" s="1254"/>
      <c r="G49" s="1254"/>
      <c r="H49" s="1254"/>
      <c r="I49" s="1254"/>
      <c r="J49" s="1255"/>
      <c r="K49" s="63">
        <v>12</v>
      </c>
      <c r="L49" s="64">
        <v>12</v>
      </c>
      <c r="M49" s="64">
        <v>16</v>
      </c>
      <c r="N49" s="64">
        <v>17</v>
      </c>
      <c r="O49" s="65">
        <v>42</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696</v>
      </c>
      <c r="L52" s="64">
        <v>594</v>
      </c>
      <c r="M52" s="64">
        <v>560</v>
      </c>
      <c r="N52" s="64">
        <v>563</v>
      </c>
      <c r="O52" s="65">
        <v>563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266</v>
      </c>
      <c r="L53" s="69">
        <v>218</v>
      </c>
      <c r="M53" s="69">
        <v>206</v>
      </c>
      <c r="N53" s="69">
        <v>225</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604</v>
      </c>
      <c r="L57" s="83" t="s">
        <v>604</v>
      </c>
      <c r="M57" s="83" t="s">
        <v>604</v>
      </c>
      <c r="N57" s="83" t="s">
        <v>604</v>
      </c>
      <c r="O57" s="84" t="s">
        <v>604</v>
      </c>
    </row>
    <row r="58" spans="1:21" ht="31.5" customHeight="1" thickBot="1" x14ac:dyDescent="0.2">
      <c r="B58" s="1264"/>
      <c r="C58" s="1265"/>
      <c r="D58" s="1269" t="s">
        <v>27</v>
      </c>
      <c r="E58" s="1270"/>
      <c r="F58" s="1270"/>
      <c r="G58" s="1270"/>
      <c r="H58" s="1270"/>
      <c r="I58" s="1270"/>
      <c r="J58" s="1271"/>
      <c r="K58" s="85" t="s">
        <v>604</v>
      </c>
      <c r="L58" s="86" t="s">
        <v>604</v>
      </c>
      <c r="M58" s="86" t="s">
        <v>605</v>
      </c>
      <c r="N58" s="86" t="s">
        <v>604</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OEqU2oWPOdJxmhqrnC1sr7m6FLvteWqVvRKmeJKa+NJnHn98ilS/SEbqwaP0HhqYrjlLOlf5izzkv2Sa7R9A==" saltValue="tjTLu/ebWaL5GCVRdIuM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election activeCell="AL43" sqref="AL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4406</v>
      </c>
      <c r="J41" s="103">
        <v>4590</v>
      </c>
      <c r="K41" s="103">
        <v>4502</v>
      </c>
      <c r="L41" s="103">
        <v>4322</v>
      </c>
      <c r="M41" s="104">
        <v>4411</v>
      </c>
    </row>
    <row r="42" spans="2:13" ht="27.75" customHeight="1" x14ac:dyDescent="0.15">
      <c r="B42" s="1274"/>
      <c r="C42" s="1275"/>
      <c r="D42" s="105"/>
      <c r="E42" s="1280" t="s">
        <v>32</v>
      </c>
      <c r="F42" s="1280"/>
      <c r="G42" s="1280"/>
      <c r="H42" s="1281"/>
      <c r="I42" s="106" t="s">
        <v>515</v>
      </c>
      <c r="J42" s="107" t="s">
        <v>515</v>
      </c>
      <c r="K42" s="107">
        <v>45</v>
      </c>
      <c r="L42" s="107">
        <v>7</v>
      </c>
      <c r="M42" s="108">
        <v>7</v>
      </c>
    </row>
    <row r="43" spans="2:13" ht="27.75" customHeight="1" x14ac:dyDescent="0.15">
      <c r="B43" s="1274"/>
      <c r="C43" s="1275"/>
      <c r="D43" s="105"/>
      <c r="E43" s="1280" t="s">
        <v>33</v>
      </c>
      <c r="F43" s="1280"/>
      <c r="G43" s="1280"/>
      <c r="H43" s="1281"/>
      <c r="I43" s="106">
        <v>5558</v>
      </c>
      <c r="J43" s="107">
        <v>5470</v>
      </c>
      <c r="K43" s="107">
        <v>5369</v>
      </c>
      <c r="L43" s="107">
        <v>5237</v>
      </c>
      <c r="M43" s="108">
        <v>5127</v>
      </c>
    </row>
    <row r="44" spans="2:13" ht="27.75" customHeight="1" x14ac:dyDescent="0.15">
      <c r="B44" s="1274"/>
      <c r="C44" s="1275"/>
      <c r="D44" s="105"/>
      <c r="E44" s="1280" t="s">
        <v>34</v>
      </c>
      <c r="F44" s="1280"/>
      <c r="G44" s="1280"/>
      <c r="H44" s="1281"/>
      <c r="I44" s="106">
        <v>342</v>
      </c>
      <c r="J44" s="107">
        <v>570</v>
      </c>
      <c r="K44" s="107">
        <v>578</v>
      </c>
      <c r="L44" s="107">
        <v>565</v>
      </c>
      <c r="M44" s="108">
        <v>553</v>
      </c>
    </row>
    <row r="45" spans="2:13" ht="27.75" customHeight="1" x14ac:dyDescent="0.15">
      <c r="B45" s="1274"/>
      <c r="C45" s="1275"/>
      <c r="D45" s="105"/>
      <c r="E45" s="1280" t="s">
        <v>35</v>
      </c>
      <c r="F45" s="1280"/>
      <c r="G45" s="1280"/>
      <c r="H45" s="1281"/>
      <c r="I45" s="106">
        <v>963</v>
      </c>
      <c r="J45" s="107">
        <v>933</v>
      </c>
      <c r="K45" s="107">
        <v>890</v>
      </c>
      <c r="L45" s="107">
        <v>854</v>
      </c>
      <c r="M45" s="108">
        <v>800</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11412</v>
      </c>
      <c r="J50" s="107">
        <v>11474</v>
      </c>
      <c r="K50" s="107">
        <v>12045</v>
      </c>
      <c r="L50" s="107">
        <v>12463</v>
      </c>
      <c r="M50" s="108">
        <v>12793</v>
      </c>
    </row>
    <row r="51" spans="2:13" ht="27.75" customHeight="1" x14ac:dyDescent="0.15">
      <c r="B51" s="1274"/>
      <c r="C51" s="1275"/>
      <c r="D51" s="105"/>
      <c r="E51" s="1280" t="s">
        <v>42</v>
      </c>
      <c r="F51" s="1280"/>
      <c r="G51" s="1280"/>
      <c r="H51" s="1281"/>
      <c r="I51" s="106">
        <v>54</v>
      </c>
      <c r="J51" s="107">
        <v>95</v>
      </c>
      <c r="K51" s="107">
        <v>84</v>
      </c>
      <c r="L51" s="107">
        <v>34</v>
      </c>
      <c r="M51" s="108">
        <v>29</v>
      </c>
    </row>
    <row r="52" spans="2:13" ht="27.75" customHeight="1" x14ac:dyDescent="0.15">
      <c r="B52" s="1276"/>
      <c r="C52" s="1277"/>
      <c r="D52" s="105"/>
      <c r="E52" s="1280" t="s">
        <v>43</v>
      </c>
      <c r="F52" s="1280"/>
      <c r="G52" s="1280"/>
      <c r="H52" s="1281"/>
      <c r="I52" s="106">
        <v>6542</v>
      </c>
      <c r="J52" s="107">
        <v>6374</v>
      </c>
      <c r="K52" s="107">
        <v>6175</v>
      </c>
      <c r="L52" s="107">
        <v>5776</v>
      </c>
      <c r="M52" s="108">
        <v>5767</v>
      </c>
    </row>
    <row r="53" spans="2:13" ht="27.75" customHeight="1" thickBot="1" x14ac:dyDescent="0.2">
      <c r="B53" s="1287" t="s">
        <v>44</v>
      </c>
      <c r="C53" s="1288"/>
      <c r="D53" s="112"/>
      <c r="E53" s="1289" t="s">
        <v>45</v>
      </c>
      <c r="F53" s="1289"/>
      <c r="G53" s="1289"/>
      <c r="H53" s="1290"/>
      <c r="I53" s="113">
        <v>-6738</v>
      </c>
      <c r="J53" s="114">
        <v>-6381</v>
      </c>
      <c r="K53" s="114">
        <v>-6920</v>
      </c>
      <c r="L53" s="114">
        <v>-7287</v>
      </c>
      <c r="M53" s="115">
        <v>-7692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iS1A7YhceKBQkWFB+xw08MeetY53wKBBhFI8Ctz9UoPHEWxPwTNN1+ZDWegrtCnnQP6FGFxD4362GkihsNZXw==" saltValue="Qk/QH0Hrd3Rz+x97B+hb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AL43" sqref="AL4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837</v>
      </c>
      <c r="G55" s="127">
        <v>807</v>
      </c>
      <c r="H55" s="128">
        <v>811</v>
      </c>
    </row>
    <row r="56" spans="2:8" ht="52.5" customHeight="1" x14ac:dyDescent="0.15">
      <c r="B56" s="129"/>
      <c r="C56" s="1301" t="s">
        <v>49</v>
      </c>
      <c r="D56" s="1301"/>
      <c r="E56" s="1302"/>
      <c r="F56" s="130">
        <v>1017</v>
      </c>
      <c r="G56" s="130">
        <v>1053</v>
      </c>
      <c r="H56" s="131">
        <v>1061</v>
      </c>
    </row>
    <row r="57" spans="2:8" ht="53.25" customHeight="1" x14ac:dyDescent="0.15">
      <c r="B57" s="129"/>
      <c r="C57" s="1303" t="s">
        <v>50</v>
      </c>
      <c r="D57" s="1303"/>
      <c r="E57" s="1304"/>
      <c r="F57" s="132">
        <v>9618</v>
      </c>
      <c r="G57" s="132">
        <v>9975</v>
      </c>
      <c r="H57" s="133">
        <v>10183</v>
      </c>
    </row>
    <row r="58" spans="2:8" ht="45.75" customHeight="1" x14ac:dyDescent="0.15">
      <c r="B58" s="134"/>
      <c r="C58" s="1291" t="s">
        <v>598</v>
      </c>
      <c r="D58" s="1292"/>
      <c r="E58" s="1293"/>
      <c r="F58" s="135">
        <v>8419</v>
      </c>
      <c r="G58" s="135">
        <v>8482</v>
      </c>
      <c r="H58" s="136">
        <v>8537</v>
      </c>
    </row>
    <row r="59" spans="2:8" ht="45.75" customHeight="1" x14ac:dyDescent="0.15">
      <c r="B59" s="134"/>
      <c r="C59" s="1291" t="s">
        <v>599</v>
      </c>
      <c r="D59" s="1292"/>
      <c r="E59" s="1293"/>
      <c r="F59" s="135">
        <v>730</v>
      </c>
      <c r="G59" s="135">
        <v>883</v>
      </c>
      <c r="H59" s="136">
        <v>1003</v>
      </c>
    </row>
    <row r="60" spans="2:8" ht="45.75" customHeight="1" x14ac:dyDescent="0.15">
      <c r="B60" s="134"/>
      <c r="C60" s="1291" t="s">
        <v>600</v>
      </c>
      <c r="D60" s="1292"/>
      <c r="E60" s="1293"/>
      <c r="F60" s="135">
        <v>231</v>
      </c>
      <c r="G60" s="135">
        <v>355</v>
      </c>
      <c r="H60" s="136">
        <v>376</v>
      </c>
    </row>
    <row r="61" spans="2:8" ht="45.75" customHeight="1" x14ac:dyDescent="0.15">
      <c r="B61" s="134"/>
      <c r="C61" s="1291" t="s">
        <v>601</v>
      </c>
      <c r="D61" s="1292"/>
      <c r="E61" s="1293"/>
      <c r="F61" s="135">
        <v>184</v>
      </c>
      <c r="G61" s="135">
        <v>185</v>
      </c>
      <c r="H61" s="136">
        <v>186</v>
      </c>
    </row>
    <row r="62" spans="2:8" ht="45.75" customHeight="1" thickBot="1" x14ac:dyDescent="0.2">
      <c r="B62" s="137"/>
      <c r="C62" s="1294" t="s">
        <v>602</v>
      </c>
      <c r="D62" s="1295"/>
      <c r="E62" s="1296"/>
      <c r="F62" s="138">
        <v>27</v>
      </c>
      <c r="G62" s="138">
        <v>43</v>
      </c>
      <c r="H62" s="139">
        <v>59</v>
      </c>
    </row>
    <row r="63" spans="2:8" ht="52.5" customHeight="1" thickBot="1" x14ac:dyDescent="0.2">
      <c r="B63" s="140"/>
      <c r="C63" s="1297" t="s">
        <v>51</v>
      </c>
      <c r="D63" s="1297"/>
      <c r="E63" s="1298"/>
      <c r="F63" s="141">
        <v>11472</v>
      </c>
      <c r="G63" s="141">
        <v>11834</v>
      </c>
      <c r="H63" s="142">
        <v>12055</v>
      </c>
    </row>
    <row r="64" spans="2:8" ht="15" customHeight="1" x14ac:dyDescent="0.15"/>
    <row r="65" ht="0" hidden="1" customHeight="1" x14ac:dyDescent="0.15"/>
    <row r="66" ht="0" hidden="1" customHeight="1" x14ac:dyDescent="0.15"/>
  </sheetData>
  <sheetProtection algorithmName="SHA-512" hashValue="8rFmM0um7+l6sFtK9w2xeur3V0zNn7/IzTXtPt00NRaD2as85cnsr+6o5DCtOgVZDjVJm57kCGBuyJX8vXj7GA==" saltValue="QrOy6jd28rWj3nRXoFJL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C9" zoomScale="85" zoomScaleNormal="85" zoomScaleSheetLayoutView="55" workbookViewId="0">
      <selection activeCell="AL43" sqref="AL4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611</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57.4</v>
      </c>
      <c r="BY53" s="1307"/>
      <c r="BZ53" s="1307"/>
      <c r="CA53" s="1307"/>
      <c r="CB53" s="1307"/>
      <c r="CC53" s="1307"/>
      <c r="CD53" s="1307"/>
      <c r="CE53" s="1307"/>
      <c r="CF53" s="1307">
        <v>54.9</v>
      </c>
      <c r="CG53" s="1307"/>
      <c r="CH53" s="1307"/>
      <c r="CI53" s="1307"/>
      <c r="CJ53" s="1307"/>
      <c r="CK53" s="1307"/>
      <c r="CL53" s="1307"/>
      <c r="CM53" s="1307"/>
      <c r="CN53" s="1307">
        <v>61</v>
      </c>
      <c r="CO53" s="1307"/>
      <c r="CP53" s="1307"/>
      <c r="CQ53" s="1307"/>
      <c r="CR53" s="1307"/>
      <c r="CS53" s="1307"/>
      <c r="CT53" s="1307"/>
      <c r="CU53" s="1307"/>
      <c r="CV53" s="1307">
        <v>62.5</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612</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0.8</v>
      </c>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56.2</v>
      </c>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611</v>
      </c>
      <c r="AO73" s="1310"/>
      <c r="AP73" s="1310"/>
      <c r="AQ73" s="1310"/>
      <c r="AR73" s="1310"/>
      <c r="AS73" s="1310"/>
      <c r="AT73" s="1310"/>
      <c r="AU73" s="1310"/>
      <c r="AV73" s="1310"/>
      <c r="AW73" s="1310"/>
      <c r="AX73" s="1310"/>
      <c r="AY73" s="1310"/>
      <c r="AZ73" s="1310"/>
      <c r="BA73" s="1310"/>
      <c r="BB73" s="1310" t="s">
        <v>612</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13.8</v>
      </c>
      <c r="BQ75" s="1307"/>
      <c r="BR75" s="1307"/>
      <c r="BS75" s="1307"/>
      <c r="BT75" s="1307"/>
      <c r="BU75" s="1307"/>
      <c r="BV75" s="1307"/>
      <c r="BW75" s="1307"/>
      <c r="BX75" s="1307">
        <v>12</v>
      </c>
      <c r="BY75" s="1307"/>
      <c r="BZ75" s="1307"/>
      <c r="CA75" s="1307"/>
      <c r="CB75" s="1307"/>
      <c r="CC75" s="1307"/>
      <c r="CD75" s="1307"/>
      <c r="CE75" s="1307"/>
      <c r="CF75" s="1307">
        <v>10.1</v>
      </c>
      <c r="CG75" s="1307"/>
      <c r="CH75" s="1307"/>
      <c r="CI75" s="1307"/>
      <c r="CJ75" s="1307"/>
      <c r="CK75" s="1307"/>
      <c r="CL75" s="1307"/>
      <c r="CM75" s="1307"/>
      <c r="CN75" s="1307">
        <v>9.3000000000000007</v>
      </c>
      <c r="CO75" s="1307"/>
      <c r="CP75" s="1307"/>
      <c r="CQ75" s="1307"/>
      <c r="CR75" s="1307"/>
      <c r="CS75" s="1307"/>
      <c r="CT75" s="1307"/>
      <c r="CU75" s="1307"/>
      <c r="CV75" s="1307">
        <v>10.1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612</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0.8</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8.1</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IDjrdbg1uK6J6KNJs82urZZOBlXDdFLPoLf8iW3ZBLaST7EdNDiz9uPB/LEgN2THjdR7YkxTGZSJwRcOowQNQ==" saltValue="yuOZ2YI2kh3wqOrNAY/3/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40" zoomScaleNormal="40" zoomScaleSheetLayoutView="70" workbookViewId="0">
      <selection activeCell="AL43" sqref="AL4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1mGaP23LVzjO7R23GDZA7HTpLZbA044f09KGdw7P+A+E/dYdvNikY5dnDMPR9hftQHQpidlpR7ELCnNQly2pw==" saltValue="yMpo9KwicoA8qZDwpNHBW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55" zoomScaleNormal="55" zoomScaleSheetLayoutView="55" workbookViewId="0">
      <selection activeCell="AL43" sqref="AL4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kgbqlHSU+YCT+k2U0AIGWSp20tBhMwjFxycouRktJKQGiX3Jp3+buB3K1nn8iICVPPk16M5I9K25MXm/ny/0A==" saltValue="GsmNEBkANKkfznqTeoR/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112662</v>
      </c>
      <c r="E3" s="161"/>
      <c r="F3" s="162">
        <v>119685</v>
      </c>
      <c r="G3" s="163"/>
      <c r="H3" s="164"/>
    </row>
    <row r="4" spans="1:8" x14ac:dyDescent="0.15">
      <c r="A4" s="165"/>
      <c r="B4" s="166"/>
      <c r="C4" s="167"/>
      <c r="D4" s="168">
        <v>41330</v>
      </c>
      <c r="E4" s="169"/>
      <c r="F4" s="170">
        <v>68464</v>
      </c>
      <c r="G4" s="171"/>
      <c r="H4" s="172"/>
    </row>
    <row r="5" spans="1:8" x14ac:dyDescent="0.15">
      <c r="A5" s="153" t="s">
        <v>549</v>
      </c>
      <c r="B5" s="158"/>
      <c r="C5" s="159"/>
      <c r="D5" s="160">
        <v>105489</v>
      </c>
      <c r="E5" s="161"/>
      <c r="F5" s="162">
        <v>128611</v>
      </c>
      <c r="G5" s="163"/>
      <c r="H5" s="164"/>
    </row>
    <row r="6" spans="1:8" x14ac:dyDescent="0.15">
      <c r="A6" s="165"/>
      <c r="B6" s="166"/>
      <c r="C6" s="167"/>
      <c r="D6" s="168">
        <v>26902</v>
      </c>
      <c r="E6" s="169"/>
      <c r="F6" s="170">
        <v>61552</v>
      </c>
      <c r="G6" s="171"/>
      <c r="H6" s="172"/>
    </row>
    <row r="7" spans="1:8" x14ac:dyDescent="0.15">
      <c r="A7" s="153" t="s">
        <v>550</v>
      </c>
      <c r="B7" s="158"/>
      <c r="C7" s="159"/>
      <c r="D7" s="160">
        <v>29050</v>
      </c>
      <c r="E7" s="161"/>
      <c r="F7" s="162">
        <v>119882</v>
      </c>
      <c r="G7" s="163"/>
      <c r="H7" s="164"/>
    </row>
    <row r="8" spans="1:8" x14ac:dyDescent="0.15">
      <c r="A8" s="165"/>
      <c r="B8" s="166"/>
      <c r="C8" s="167"/>
      <c r="D8" s="168">
        <v>13422</v>
      </c>
      <c r="E8" s="169"/>
      <c r="F8" s="170">
        <v>66481</v>
      </c>
      <c r="G8" s="171"/>
      <c r="H8" s="172"/>
    </row>
    <row r="9" spans="1:8" x14ac:dyDescent="0.15">
      <c r="A9" s="153" t="s">
        <v>551</v>
      </c>
      <c r="B9" s="158"/>
      <c r="C9" s="159"/>
      <c r="D9" s="160">
        <v>24850</v>
      </c>
      <c r="E9" s="161"/>
      <c r="F9" s="162">
        <v>116162</v>
      </c>
      <c r="G9" s="163"/>
      <c r="H9" s="164"/>
    </row>
    <row r="10" spans="1:8" x14ac:dyDescent="0.15">
      <c r="A10" s="165"/>
      <c r="B10" s="166"/>
      <c r="C10" s="167"/>
      <c r="D10" s="168">
        <v>12544</v>
      </c>
      <c r="E10" s="169"/>
      <c r="F10" s="170">
        <v>61562</v>
      </c>
      <c r="G10" s="171"/>
      <c r="H10" s="172"/>
    </row>
    <row r="11" spans="1:8" x14ac:dyDescent="0.15">
      <c r="A11" s="153" t="s">
        <v>552</v>
      </c>
      <c r="B11" s="158"/>
      <c r="C11" s="159"/>
      <c r="D11" s="160">
        <v>93347</v>
      </c>
      <c r="E11" s="161"/>
      <c r="F11" s="162">
        <v>121449</v>
      </c>
      <c r="G11" s="163"/>
      <c r="H11" s="164"/>
    </row>
    <row r="12" spans="1:8" x14ac:dyDescent="0.15">
      <c r="A12" s="165"/>
      <c r="B12" s="166"/>
      <c r="C12" s="173"/>
      <c r="D12" s="168">
        <v>48490</v>
      </c>
      <c r="E12" s="169"/>
      <c r="F12" s="170">
        <v>62922</v>
      </c>
      <c r="G12" s="171"/>
      <c r="H12" s="172"/>
    </row>
    <row r="13" spans="1:8" x14ac:dyDescent="0.15">
      <c r="A13" s="153"/>
      <c r="B13" s="158"/>
      <c r="C13" s="174"/>
      <c r="D13" s="175">
        <v>73080</v>
      </c>
      <c r="E13" s="176"/>
      <c r="F13" s="177">
        <v>121158</v>
      </c>
      <c r="G13" s="178"/>
      <c r="H13" s="164"/>
    </row>
    <row r="14" spans="1:8" x14ac:dyDescent="0.15">
      <c r="A14" s="165"/>
      <c r="B14" s="166"/>
      <c r="C14" s="167"/>
      <c r="D14" s="168">
        <v>28538</v>
      </c>
      <c r="E14" s="169"/>
      <c r="F14" s="170">
        <v>64196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8.7100000000000009</v>
      </c>
      <c r="C19" s="179">
        <f>ROUND(VALUE(SUBSTITUTE(実質収支比率等に係る経年分析!G$48,"▲","-")),2)</f>
        <v>10.36</v>
      </c>
      <c r="D19" s="179">
        <f>ROUND(VALUE(SUBSTITUTE(実質収支比率等に係る経年分析!H$48,"▲","-")),2)</f>
        <v>6.29</v>
      </c>
      <c r="E19" s="179">
        <f>ROUND(VALUE(SUBSTITUTE(実質収支比率等に係る経年分析!I$48,"▲","-")),2)</f>
        <v>6.27</v>
      </c>
      <c r="F19" s="179">
        <f>ROUND(VALUE(SUBSTITUTE(実質収支比率等に係る経年分析!J$48,"▲","-")),2)</f>
        <v>6.8</v>
      </c>
    </row>
    <row r="20" spans="1:11" x14ac:dyDescent="0.15">
      <c r="A20" s="179" t="s">
        <v>55</v>
      </c>
      <c r="B20" s="179">
        <f>ROUND(VALUE(SUBSTITUTE(実質収支比率等に係る経年分析!F$47,"▲","-")),2)</f>
        <v>28.65</v>
      </c>
      <c r="C20" s="179">
        <f>ROUND(VALUE(SUBSTITUTE(実質収支比率等に係る経年分析!G$47,"▲","-")),2)</f>
        <v>28.64</v>
      </c>
      <c r="D20" s="179">
        <f>ROUND(VALUE(SUBSTITUTE(実質収支比率等に係る経年分析!H$47,"▲","-")),2)</f>
        <v>29.43</v>
      </c>
      <c r="E20" s="179">
        <f>ROUND(VALUE(SUBSTITUTE(実質収支比率等に係る経年分析!I$47,"▲","-")),2)</f>
        <v>28.23</v>
      </c>
      <c r="F20" s="179">
        <f>ROUND(VALUE(SUBSTITUTE(実質収支比率等に係る経年分析!J$47,"▲","-")),2)</f>
        <v>28.09</v>
      </c>
    </row>
    <row r="21" spans="1:11" x14ac:dyDescent="0.15">
      <c r="A21" s="179" t="s">
        <v>56</v>
      </c>
      <c r="B21" s="179">
        <f>IF(ISNUMBER(VALUE(SUBSTITUTE(実質収支比率等に係る経年分析!F$49,"▲","-"))),ROUND(VALUE(SUBSTITUTE(実質収支比率等に係る経年分析!F$49,"▲","-")),2),NA())</f>
        <v>-5.32</v>
      </c>
      <c r="C21" s="179">
        <f>IF(ISNUMBER(VALUE(SUBSTITUTE(実質収支比率等に係る経年分析!G$49,"▲","-"))),ROUND(VALUE(SUBSTITUTE(実質収支比率等に係る経年分析!G$49,"▲","-")),2),NA())</f>
        <v>-3.31</v>
      </c>
      <c r="D21" s="179">
        <f>IF(ISNUMBER(VALUE(SUBSTITUTE(実質収支比率等に係る経年分析!H$49,"▲","-"))),ROUND(VALUE(SUBSTITUTE(実質収支比率等に係る経年分析!H$49,"▲","-")),2),NA())</f>
        <v>-11.18</v>
      </c>
      <c r="E21" s="179">
        <f>IF(ISNUMBER(VALUE(SUBSTITUTE(実質収支比率等に係る経年分析!I$49,"▲","-"))),ROUND(VALUE(SUBSTITUTE(実質収支比率等に係る経年分析!I$49,"▲","-")),2),NA())</f>
        <v>-4.22</v>
      </c>
      <c r="F21" s="179">
        <f>IF(ISNUMBER(VALUE(SUBSTITUTE(実質収支比率等に係る経年分析!J$49,"▲","-"))),ROUND(VALUE(SUBSTITUTE(実質収支比率等に係る経年分析!J$49,"▲","-")),2),NA())</f>
        <v>-2.38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江北町後期高齢者医療特別会計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江北町無資力臨鉱ポンプ等維持管理事業特別会計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江北町下水道事業特別会計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0.56000000000000005</v>
      </c>
    </row>
    <row r="34" spans="1:16" x14ac:dyDescent="0.15">
      <c r="A34" s="180" t="str">
        <f>IF(連結実質赤字比率に係る赤字・黒字の構成分析!C$36="",NA(),連結実質赤字比率に係る赤字・黒字の構成分析!C$36)</f>
        <v>江北町国民健康保険事業特別会計</v>
      </c>
      <c r="B34" s="180">
        <f>IF(ROUND(VALUE(SUBSTITUTE(連結実質赤字比率に係る赤字・黒字の構成分析!F$36,"▲", "-")), 2) &lt; 0, ABS(ROUND(VALUE(SUBSTITUTE(連結実質赤字比率に係る赤字・黒字の構成分析!F$36,"▲", "-")), 2)), NA())</f>
        <v>0.54</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1.63</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0.15</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8.5299999999999994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6.62</v>
      </c>
    </row>
    <row r="36" spans="1:16" x14ac:dyDescent="0.15">
      <c r="A36" s="180" t="str">
        <f>IF(連結実質赤字比率に係る赤字・黒字の構成分析!C$34="",NA(),連結実質赤字比率に係る赤字・黒字の構成分析!C$34)</f>
        <v>江北町水道事業特別会計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12.37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696</v>
      </c>
      <c r="E42" s="181"/>
      <c r="F42" s="181"/>
      <c r="G42" s="181">
        <f>'実質公債費比率（分子）の構造'!L$52</f>
        <v>594</v>
      </c>
      <c r="H42" s="181"/>
      <c r="I42" s="181"/>
      <c r="J42" s="181">
        <f>'実質公債費比率（分子）の構造'!M$52</f>
        <v>560</v>
      </c>
      <c r="K42" s="181"/>
      <c r="L42" s="181"/>
      <c r="M42" s="181">
        <f>'実質公債費比率（分子）の構造'!N$52</f>
        <v>563</v>
      </c>
      <c r="N42" s="181"/>
      <c r="O42" s="181"/>
      <c r="P42" s="181">
        <f>'実質公債費比率（分子）の構造'!O$52</f>
        <v>563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12</v>
      </c>
      <c r="C45" s="181"/>
      <c r="D45" s="181"/>
      <c r="E45" s="181">
        <f>'実質公債費比率（分子）の構造'!L$49</f>
        <v>12</v>
      </c>
      <c r="F45" s="181"/>
      <c r="G45" s="181"/>
      <c r="H45" s="181">
        <f>'実質公債費比率（分子）の構造'!M$49</f>
        <v>16</v>
      </c>
      <c r="I45" s="181"/>
      <c r="J45" s="181"/>
      <c r="K45" s="181">
        <f>'実質公債費比率（分子）の構造'!N$49</f>
        <v>17</v>
      </c>
      <c r="L45" s="181"/>
      <c r="M45" s="181"/>
      <c r="N45" s="181">
        <f>'実質公債費比率（分子）の構造'!O$49</f>
        <v>42</v>
      </c>
      <c r="O45" s="181"/>
      <c r="P45" s="181"/>
    </row>
    <row r="46" spans="1:16" x14ac:dyDescent="0.15">
      <c r="A46" s="181" t="s">
        <v>67</v>
      </c>
      <c r="B46" s="181">
        <f>'実質公債費比率（分子）の構造'!K$48</f>
        <v>317</v>
      </c>
      <c r="C46" s="181"/>
      <c r="D46" s="181"/>
      <c r="E46" s="181">
        <f>'実質公債費比率（分子）の構造'!L$48</f>
        <v>340</v>
      </c>
      <c r="F46" s="181"/>
      <c r="G46" s="181"/>
      <c r="H46" s="181">
        <f>'実質公債費比率（分子）の構造'!M$48</f>
        <v>352</v>
      </c>
      <c r="I46" s="181"/>
      <c r="J46" s="181"/>
      <c r="K46" s="181">
        <f>'実質公債費比率（分子）の構造'!N$48</f>
        <v>355</v>
      </c>
      <c r="L46" s="181"/>
      <c r="M46" s="181"/>
      <c r="N46" s="181">
        <f>'実質公債費比率（分子）の構造'!O$48</f>
        <v>377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633</v>
      </c>
      <c r="C49" s="181"/>
      <c r="D49" s="181"/>
      <c r="E49" s="181">
        <f>'実質公債費比率（分子）の構造'!L$45</f>
        <v>460</v>
      </c>
      <c r="F49" s="181"/>
      <c r="G49" s="181"/>
      <c r="H49" s="181">
        <f>'実質公債費比率（分子）の構造'!M$45</f>
        <v>398</v>
      </c>
      <c r="I49" s="181"/>
      <c r="J49" s="181"/>
      <c r="K49" s="181">
        <f>'実質公債費比率（分子）の構造'!N$45</f>
        <v>416</v>
      </c>
      <c r="L49" s="181"/>
      <c r="M49" s="181"/>
      <c r="N49" s="181">
        <f>'実質公債費比率（分子）の構造'!O$45</f>
        <v>417</v>
      </c>
      <c r="O49" s="181"/>
      <c r="P49" s="181"/>
    </row>
    <row r="50" spans="1:16" x14ac:dyDescent="0.15">
      <c r="A50" s="181" t="s">
        <v>71</v>
      </c>
      <c r="B50" s="181" t="e">
        <f>NA()</f>
        <v>#N/A</v>
      </c>
      <c r="C50" s="181">
        <f>IF(ISNUMBER('実質公債費比率（分子）の構造'!K$53),'実質公債費比率（分子）の構造'!K$53,NA())</f>
        <v>266</v>
      </c>
      <c r="D50" s="181" t="e">
        <f>NA()</f>
        <v>#N/A</v>
      </c>
      <c r="E50" s="181" t="e">
        <f>NA()</f>
        <v>#N/A</v>
      </c>
      <c r="F50" s="181">
        <f>IF(ISNUMBER('実質公債費比率（分子）の構造'!L$53),'実質公債費比率（分子）の構造'!L$53,NA())</f>
        <v>218</v>
      </c>
      <c r="G50" s="181" t="e">
        <f>NA()</f>
        <v>#N/A</v>
      </c>
      <c r="H50" s="181" t="e">
        <f>NA()</f>
        <v>#N/A</v>
      </c>
      <c r="I50" s="181">
        <f>IF(ISNUMBER('実質公債費比率（分子）の構造'!M$53),'実質公債費比率（分子）の構造'!M$53,NA())</f>
        <v>206</v>
      </c>
      <c r="J50" s="181" t="e">
        <f>NA()</f>
        <v>#N/A</v>
      </c>
      <c r="K50" s="181" t="e">
        <f>NA()</f>
        <v>#N/A</v>
      </c>
      <c r="L50" s="181">
        <f>IF(ISNUMBER('実質公債費比率（分子）の構造'!N$53),'実質公債費比率（分子）の構造'!N$53,NA())</f>
        <v>225</v>
      </c>
      <c r="M50" s="181" t="e">
        <f>NA()</f>
        <v>#N/A</v>
      </c>
      <c r="N50" s="181" t="e">
        <f>NA()</f>
        <v>#N/A</v>
      </c>
      <c r="O50" s="181">
        <f>IF(ISNUMBER('実質公債費比率（分子）の構造'!O$53),'実質公債費比率（分子）の構造'!O$53,NA())</f>
        <v>273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6542</v>
      </c>
      <c r="E56" s="180"/>
      <c r="F56" s="180"/>
      <c r="G56" s="180">
        <f>'将来負担比率（分子）の構造'!J$52</f>
        <v>6374</v>
      </c>
      <c r="H56" s="180"/>
      <c r="I56" s="180"/>
      <c r="J56" s="180">
        <f>'将来負担比率（分子）の構造'!K$52</f>
        <v>6175</v>
      </c>
      <c r="K56" s="180"/>
      <c r="L56" s="180"/>
      <c r="M56" s="180">
        <f>'将来負担比率（分子）の構造'!L$52</f>
        <v>5776</v>
      </c>
      <c r="N56" s="180"/>
      <c r="O56" s="180"/>
      <c r="P56" s="180">
        <f>'将来負担比率（分子）の構造'!M$52</f>
        <v>5767</v>
      </c>
    </row>
    <row r="57" spans="1:16" x14ac:dyDescent="0.15">
      <c r="A57" s="180" t="s">
        <v>42</v>
      </c>
      <c r="B57" s="180"/>
      <c r="C57" s="180"/>
      <c r="D57" s="180">
        <f>'将来負担比率（分子）の構造'!I$51</f>
        <v>54</v>
      </c>
      <c r="E57" s="180"/>
      <c r="F57" s="180"/>
      <c r="G57" s="180">
        <f>'将来負担比率（分子）の構造'!J$51</f>
        <v>95</v>
      </c>
      <c r="H57" s="180"/>
      <c r="I57" s="180"/>
      <c r="J57" s="180">
        <f>'将来負担比率（分子）の構造'!K$51</f>
        <v>84</v>
      </c>
      <c r="K57" s="180"/>
      <c r="L57" s="180"/>
      <c r="M57" s="180">
        <f>'将来負担比率（分子）の構造'!L$51</f>
        <v>34</v>
      </c>
      <c r="N57" s="180"/>
      <c r="O57" s="180"/>
      <c r="P57" s="180">
        <f>'将来負担比率（分子）の構造'!M$51</f>
        <v>29</v>
      </c>
    </row>
    <row r="58" spans="1:16" x14ac:dyDescent="0.15">
      <c r="A58" s="180" t="s">
        <v>41</v>
      </c>
      <c r="B58" s="180"/>
      <c r="C58" s="180"/>
      <c r="D58" s="180">
        <f>'将来負担比率（分子）の構造'!I$50</f>
        <v>11412</v>
      </c>
      <c r="E58" s="180"/>
      <c r="F58" s="180"/>
      <c r="G58" s="180">
        <f>'将来負担比率（分子）の構造'!J$50</f>
        <v>11474</v>
      </c>
      <c r="H58" s="180"/>
      <c r="I58" s="180"/>
      <c r="J58" s="180">
        <f>'将来負担比率（分子）の構造'!K$50</f>
        <v>12045</v>
      </c>
      <c r="K58" s="180"/>
      <c r="L58" s="180"/>
      <c r="M58" s="180">
        <f>'将来負担比率（分子）の構造'!L$50</f>
        <v>12463</v>
      </c>
      <c r="N58" s="180"/>
      <c r="O58" s="180"/>
      <c r="P58" s="180">
        <f>'将来負担比率（分子）の構造'!M$50</f>
        <v>12793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963</v>
      </c>
      <c r="C62" s="180"/>
      <c r="D62" s="180"/>
      <c r="E62" s="180">
        <f>'将来負担比率（分子）の構造'!J$45</f>
        <v>933</v>
      </c>
      <c r="F62" s="180"/>
      <c r="G62" s="180"/>
      <c r="H62" s="180">
        <f>'将来負担比率（分子）の構造'!K$45</f>
        <v>890</v>
      </c>
      <c r="I62" s="180"/>
      <c r="J62" s="180"/>
      <c r="K62" s="180">
        <f>'将来負担比率（分子）の構造'!L$45</f>
        <v>854</v>
      </c>
      <c r="L62" s="180"/>
      <c r="M62" s="180"/>
      <c r="N62" s="180">
        <f>'将来負担比率（分子）の構造'!M$45</f>
        <v>800</v>
      </c>
      <c r="O62" s="180"/>
      <c r="P62" s="180"/>
    </row>
    <row r="63" spans="1:16" x14ac:dyDescent="0.15">
      <c r="A63" s="180" t="s">
        <v>34</v>
      </c>
      <c r="B63" s="180">
        <f>'将来負担比率（分子）の構造'!I$44</f>
        <v>342</v>
      </c>
      <c r="C63" s="180"/>
      <c r="D63" s="180"/>
      <c r="E63" s="180">
        <f>'将来負担比率（分子）の構造'!J$44</f>
        <v>570</v>
      </c>
      <c r="F63" s="180"/>
      <c r="G63" s="180"/>
      <c r="H63" s="180">
        <f>'将来負担比率（分子）の構造'!K$44</f>
        <v>578</v>
      </c>
      <c r="I63" s="180"/>
      <c r="J63" s="180"/>
      <c r="K63" s="180">
        <f>'将来負担比率（分子）の構造'!L$44</f>
        <v>565</v>
      </c>
      <c r="L63" s="180"/>
      <c r="M63" s="180"/>
      <c r="N63" s="180">
        <f>'将来負担比率（分子）の構造'!M$44</f>
        <v>553</v>
      </c>
      <c r="O63" s="180"/>
      <c r="P63" s="180"/>
    </row>
    <row r="64" spans="1:16" x14ac:dyDescent="0.15">
      <c r="A64" s="180" t="s">
        <v>33</v>
      </c>
      <c r="B64" s="180">
        <f>'将来負担比率（分子）の構造'!I$43</f>
        <v>5558</v>
      </c>
      <c r="C64" s="180"/>
      <c r="D64" s="180"/>
      <c r="E64" s="180">
        <f>'将来負担比率（分子）の構造'!J$43</f>
        <v>5470</v>
      </c>
      <c r="F64" s="180"/>
      <c r="G64" s="180"/>
      <c r="H64" s="180">
        <f>'将来負担比率（分子）の構造'!K$43</f>
        <v>5369</v>
      </c>
      <c r="I64" s="180"/>
      <c r="J64" s="180"/>
      <c r="K64" s="180">
        <f>'将来負担比率（分子）の構造'!L$43</f>
        <v>5237</v>
      </c>
      <c r="L64" s="180"/>
      <c r="M64" s="180"/>
      <c r="N64" s="180">
        <f>'将来負担比率（分子）の構造'!M$43</f>
        <v>5127</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45</v>
      </c>
      <c r="I65" s="180"/>
      <c r="J65" s="180"/>
      <c r="K65" s="180">
        <f>'将来負担比率（分子）の構造'!L$42</f>
        <v>7</v>
      </c>
      <c r="L65" s="180"/>
      <c r="M65" s="180"/>
      <c r="N65" s="180">
        <f>'将来負担比率（分子）の構造'!M$42</f>
        <v>7</v>
      </c>
      <c r="O65" s="180"/>
      <c r="P65" s="180"/>
    </row>
    <row r="66" spans="1:16" x14ac:dyDescent="0.15">
      <c r="A66" s="180" t="s">
        <v>31</v>
      </c>
      <c r="B66" s="180">
        <f>'将来負担比率（分子）の構造'!I$41</f>
        <v>4406</v>
      </c>
      <c r="C66" s="180"/>
      <c r="D66" s="180"/>
      <c r="E66" s="180">
        <f>'将来負担比率（分子）の構造'!J$41</f>
        <v>4590</v>
      </c>
      <c r="F66" s="180"/>
      <c r="G66" s="180"/>
      <c r="H66" s="180">
        <f>'将来負担比率（分子）の構造'!K$41</f>
        <v>4502</v>
      </c>
      <c r="I66" s="180"/>
      <c r="J66" s="180"/>
      <c r="K66" s="180">
        <f>'将来負担比率（分子）の構造'!L$41</f>
        <v>4322</v>
      </c>
      <c r="L66" s="180"/>
      <c r="M66" s="180"/>
      <c r="N66" s="180">
        <f>'将来負担比率（分子）の構造'!M$41</f>
        <v>4411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837</v>
      </c>
      <c r="C72" s="184">
        <f>基金残高に係る経年分析!G55</f>
        <v>807</v>
      </c>
      <c r="D72" s="184">
        <f>基金残高に係る経年分析!H55</f>
        <v>811</v>
      </c>
    </row>
    <row r="73" spans="1:16" x14ac:dyDescent="0.15">
      <c r="A73" s="183" t="s">
        <v>78</v>
      </c>
      <c r="B73" s="184">
        <f>基金残高に係る経年分析!F56</f>
        <v>1017</v>
      </c>
      <c r="C73" s="184">
        <f>基金残高に係る経年分析!G56</f>
        <v>1053</v>
      </c>
      <c r="D73" s="184">
        <f>基金残高に係る経年分析!H56</f>
        <v>1061</v>
      </c>
    </row>
    <row r="74" spans="1:16" x14ac:dyDescent="0.15">
      <c r="A74" s="183" t="s">
        <v>79</v>
      </c>
      <c r="B74" s="184">
        <f>基金残高に係る経年分析!F57</f>
        <v>9618</v>
      </c>
      <c r="C74" s="184">
        <f>基金残高に係る経年分析!G57</f>
        <v>9975</v>
      </c>
      <c r="D74" s="184">
        <f>基金残高に係る経年分析!H57</f>
        <v>10183</v>
      </c>
    </row>
  </sheetData>
  <sheetProtection algorithmName="SHA-512" hashValue="6E386VuSiBnuP4DuQlGf7VBCdcsM5Tbhb/aycio245PbHhtxh7j6npp+xxXOqxvrSxHi5v0DGJz81mScQZJL8w==" saltValue="6obMZqhIAU58wxV08JPN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L43" sqref="AL4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1037941</v>
      </c>
      <c r="S5" s="669"/>
      <c r="T5" s="669"/>
      <c r="U5" s="669"/>
      <c r="V5" s="669"/>
      <c r="W5" s="669"/>
      <c r="X5" s="669"/>
      <c r="Y5" s="670"/>
      <c r="Z5" s="671">
        <v>17.399999999999999</v>
      </c>
      <c r="AA5" s="671"/>
      <c r="AB5" s="671"/>
      <c r="AC5" s="671"/>
      <c r="AD5" s="672">
        <v>1037941</v>
      </c>
      <c r="AE5" s="672"/>
      <c r="AF5" s="672"/>
      <c r="AG5" s="672"/>
      <c r="AH5" s="672"/>
      <c r="AI5" s="672"/>
      <c r="AJ5" s="672"/>
      <c r="AK5" s="672"/>
      <c r="AL5" s="673">
        <v>37.4</v>
      </c>
      <c r="AM5" s="674"/>
      <c r="AN5" s="674"/>
      <c r="AO5" s="675"/>
      <c r="AP5" s="665" t="s">
        <v>224</v>
      </c>
      <c r="AQ5" s="666"/>
      <c r="AR5" s="666"/>
      <c r="AS5" s="666"/>
      <c r="AT5" s="666"/>
      <c r="AU5" s="666"/>
      <c r="AV5" s="666"/>
      <c r="AW5" s="666"/>
      <c r="AX5" s="666"/>
      <c r="AY5" s="666"/>
      <c r="AZ5" s="666"/>
      <c r="BA5" s="666"/>
      <c r="BB5" s="666"/>
      <c r="BC5" s="666"/>
      <c r="BD5" s="666"/>
      <c r="BE5" s="666"/>
      <c r="BF5" s="667"/>
      <c r="BG5" s="679">
        <v>1037941</v>
      </c>
      <c r="BH5" s="680"/>
      <c r="BI5" s="680"/>
      <c r="BJ5" s="680"/>
      <c r="BK5" s="680"/>
      <c r="BL5" s="680"/>
      <c r="BM5" s="680"/>
      <c r="BN5" s="681"/>
      <c r="BO5" s="682">
        <v>100</v>
      </c>
      <c r="BP5" s="682"/>
      <c r="BQ5" s="682"/>
      <c r="BR5" s="682"/>
      <c r="BS5" s="683" t="s">
        <v>225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217</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39312</v>
      </c>
      <c r="S6" s="680"/>
      <c r="T6" s="680"/>
      <c r="U6" s="680"/>
      <c r="V6" s="680"/>
      <c r="W6" s="680"/>
      <c r="X6" s="680"/>
      <c r="Y6" s="681"/>
      <c r="Z6" s="682">
        <v>0.7</v>
      </c>
      <c r="AA6" s="682"/>
      <c r="AB6" s="682"/>
      <c r="AC6" s="682"/>
      <c r="AD6" s="683">
        <v>39312</v>
      </c>
      <c r="AE6" s="683"/>
      <c r="AF6" s="683"/>
      <c r="AG6" s="683"/>
      <c r="AH6" s="683"/>
      <c r="AI6" s="683"/>
      <c r="AJ6" s="683"/>
      <c r="AK6" s="683"/>
      <c r="AL6" s="684">
        <v>1.4</v>
      </c>
      <c r="AM6" s="685"/>
      <c r="AN6" s="685"/>
      <c r="AO6" s="686"/>
      <c r="AP6" s="676" t="s">
        <v>230</v>
      </c>
      <c r="AQ6" s="677"/>
      <c r="AR6" s="677"/>
      <c r="AS6" s="677"/>
      <c r="AT6" s="677"/>
      <c r="AU6" s="677"/>
      <c r="AV6" s="677"/>
      <c r="AW6" s="677"/>
      <c r="AX6" s="677"/>
      <c r="AY6" s="677"/>
      <c r="AZ6" s="677"/>
      <c r="BA6" s="677"/>
      <c r="BB6" s="677"/>
      <c r="BC6" s="677"/>
      <c r="BD6" s="677"/>
      <c r="BE6" s="677"/>
      <c r="BF6" s="678"/>
      <c r="BG6" s="679">
        <v>1037941</v>
      </c>
      <c r="BH6" s="680"/>
      <c r="BI6" s="680"/>
      <c r="BJ6" s="680"/>
      <c r="BK6" s="680"/>
      <c r="BL6" s="680"/>
      <c r="BM6" s="680"/>
      <c r="BN6" s="681"/>
      <c r="BO6" s="682">
        <v>100</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74952</v>
      </c>
      <c r="CS6" s="680"/>
      <c r="CT6" s="680"/>
      <c r="CU6" s="680"/>
      <c r="CV6" s="680"/>
      <c r="CW6" s="680"/>
      <c r="CX6" s="680"/>
      <c r="CY6" s="681"/>
      <c r="CZ6" s="673">
        <v>1.3</v>
      </c>
      <c r="DA6" s="674"/>
      <c r="DB6" s="674"/>
      <c r="DC6" s="693"/>
      <c r="DD6" s="688" t="s">
        <v>231</v>
      </c>
      <c r="DE6" s="680"/>
      <c r="DF6" s="680"/>
      <c r="DG6" s="680"/>
      <c r="DH6" s="680"/>
      <c r="DI6" s="680"/>
      <c r="DJ6" s="680"/>
      <c r="DK6" s="680"/>
      <c r="DL6" s="680"/>
      <c r="DM6" s="680"/>
      <c r="DN6" s="680"/>
      <c r="DO6" s="680"/>
      <c r="DP6" s="681"/>
      <c r="DQ6" s="688">
        <v>74952</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1793</v>
      </c>
      <c r="S7" s="680"/>
      <c r="T7" s="680"/>
      <c r="U7" s="680"/>
      <c r="V7" s="680"/>
      <c r="W7" s="680"/>
      <c r="X7" s="680"/>
      <c r="Y7" s="681"/>
      <c r="Z7" s="682">
        <v>0</v>
      </c>
      <c r="AA7" s="682"/>
      <c r="AB7" s="682"/>
      <c r="AC7" s="682"/>
      <c r="AD7" s="683">
        <v>1793</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477138</v>
      </c>
      <c r="BH7" s="680"/>
      <c r="BI7" s="680"/>
      <c r="BJ7" s="680"/>
      <c r="BK7" s="680"/>
      <c r="BL7" s="680"/>
      <c r="BM7" s="680"/>
      <c r="BN7" s="681"/>
      <c r="BO7" s="682">
        <v>46</v>
      </c>
      <c r="BP7" s="682"/>
      <c r="BQ7" s="682"/>
      <c r="BR7" s="682"/>
      <c r="BS7" s="683" t="s">
        <v>231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1437368</v>
      </c>
      <c r="CS7" s="680"/>
      <c r="CT7" s="680"/>
      <c r="CU7" s="680"/>
      <c r="CV7" s="680"/>
      <c r="CW7" s="680"/>
      <c r="CX7" s="680"/>
      <c r="CY7" s="681"/>
      <c r="CZ7" s="682">
        <v>24.9</v>
      </c>
      <c r="DA7" s="682"/>
      <c r="DB7" s="682"/>
      <c r="DC7" s="682"/>
      <c r="DD7" s="688">
        <v>208111</v>
      </c>
      <c r="DE7" s="680"/>
      <c r="DF7" s="680"/>
      <c r="DG7" s="680"/>
      <c r="DH7" s="680"/>
      <c r="DI7" s="680"/>
      <c r="DJ7" s="680"/>
      <c r="DK7" s="680"/>
      <c r="DL7" s="680"/>
      <c r="DM7" s="680"/>
      <c r="DN7" s="680"/>
      <c r="DO7" s="680"/>
      <c r="DP7" s="681"/>
      <c r="DQ7" s="688">
        <v>622907</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2182</v>
      </c>
      <c r="S8" s="680"/>
      <c r="T8" s="680"/>
      <c r="U8" s="680"/>
      <c r="V8" s="680"/>
      <c r="W8" s="680"/>
      <c r="X8" s="680"/>
      <c r="Y8" s="681"/>
      <c r="Z8" s="682">
        <v>0</v>
      </c>
      <c r="AA8" s="682"/>
      <c r="AB8" s="682"/>
      <c r="AC8" s="682"/>
      <c r="AD8" s="683">
        <v>2182</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16515</v>
      </c>
      <c r="BH8" s="680"/>
      <c r="BI8" s="680"/>
      <c r="BJ8" s="680"/>
      <c r="BK8" s="680"/>
      <c r="BL8" s="680"/>
      <c r="BM8" s="680"/>
      <c r="BN8" s="681"/>
      <c r="BO8" s="682">
        <v>1.6</v>
      </c>
      <c r="BP8" s="682"/>
      <c r="BQ8" s="682"/>
      <c r="BR8" s="682"/>
      <c r="BS8" s="688" t="s">
        <v>231</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1669880</v>
      </c>
      <c r="CS8" s="680"/>
      <c r="CT8" s="680"/>
      <c r="CU8" s="680"/>
      <c r="CV8" s="680"/>
      <c r="CW8" s="680"/>
      <c r="CX8" s="680"/>
      <c r="CY8" s="681"/>
      <c r="CZ8" s="682">
        <v>29</v>
      </c>
      <c r="DA8" s="682"/>
      <c r="DB8" s="682"/>
      <c r="DC8" s="682"/>
      <c r="DD8" s="688">
        <v>308710</v>
      </c>
      <c r="DE8" s="680"/>
      <c r="DF8" s="680"/>
      <c r="DG8" s="680"/>
      <c r="DH8" s="680"/>
      <c r="DI8" s="680"/>
      <c r="DJ8" s="680"/>
      <c r="DK8" s="680"/>
      <c r="DL8" s="680"/>
      <c r="DM8" s="680"/>
      <c r="DN8" s="680"/>
      <c r="DO8" s="680"/>
      <c r="DP8" s="681"/>
      <c r="DQ8" s="688">
        <v>630939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2051</v>
      </c>
      <c r="S9" s="680"/>
      <c r="T9" s="680"/>
      <c r="U9" s="680"/>
      <c r="V9" s="680"/>
      <c r="W9" s="680"/>
      <c r="X9" s="680"/>
      <c r="Y9" s="681"/>
      <c r="Z9" s="682">
        <v>0</v>
      </c>
      <c r="AA9" s="682"/>
      <c r="AB9" s="682"/>
      <c r="AC9" s="682"/>
      <c r="AD9" s="683">
        <v>2051</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367888</v>
      </c>
      <c r="BH9" s="680"/>
      <c r="BI9" s="680"/>
      <c r="BJ9" s="680"/>
      <c r="BK9" s="680"/>
      <c r="BL9" s="680"/>
      <c r="BM9" s="680"/>
      <c r="BN9" s="681"/>
      <c r="BO9" s="682">
        <v>35.4</v>
      </c>
      <c r="BP9" s="682"/>
      <c r="BQ9" s="682"/>
      <c r="BR9" s="682"/>
      <c r="BS9" s="688" t="s">
        <v>231</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287735</v>
      </c>
      <c r="CS9" s="680"/>
      <c r="CT9" s="680"/>
      <c r="CU9" s="680"/>
      <c r="CV9" s="680"/>
      <c r="CW9" s="680"/>
      <c r="CX9" s="680"/>
      <c r="CY9" s="681"/>
      <c r="CZ9" s="682">
        <v>5</v>
      </c>
      <c r="DA9" s="682"/>
      <c r="DB9" s="682"/>
      <c r="DC9" s="682"/>
      <c r="DD9" s="688" t="s">
        <v>231</v>
      </c>
      <c r="DE9" s="680"/>
      <c r="DF9" s="680"/>
      <c r="DG9" s="680"/>
      <c r="DH9" s="680"/>
      <c r="DI9" s="680"/>
      <c r="DJ9" s="680"/>
      <c r="DK9" s="680"/>
      <c r="DL9" s="680"/>
      <c r="DM9" s="680"/>
      <c r="DN9" s="680"/>
      <c r="DO9" s="680"/>
      <c r="DP9" s="681"/>
      <c r="DQ9" s="688">
        <v>235173</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231</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32302</v>
      </c>
      <c r="BH10" s="680"/>
      <c r="BI10" s="680"/>
      <c r="BJ10" s="680"/>
      <c r="BK10" s="680"/>
      <c r="BL10" s="680"/>
      <c r="BM10" s="680"/>
      <c r="BN10" s="681"/>
      <c r="BO10" s="682">
        <v>3.1</v>
      </c>
      <c r="BP10" s="682"/>
      <c r="BQ10" s="682"/>
      <c r="BR10" s="682"/>
      <c r="BS10" s="688" t="s">
        <v>231</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5000</v>
      </c>
      <c r="CS10" s="680"/>
      <c r="CT10" s="680"/>
      <c r="CU10" s="680"/>
      <c r="CV10" s="680"/>
      <c r="CW10" s="680"/>
      <c r="CX10" s="680"/>
      <c r="CY10" s="681"/>
      <c r="CZ10" s="682">
        <v>0.1</v>
      </c>
      <c r="DA10" s="682"/>
      <c r="DB10" s="682"/>
      <c r="DC10" s="682"/>
      <c r="DD10" s="688" t="s">
        <v>231</v>
      </c>
      <c r="DE10" s="680"/>
      <c r="DF10" s="680"/>
      <c r="DG10" s="680"/>
      <c r="DH10" s="680"/>
      <c r="DI10" s="680"/>
      <c r="DJ10" s="680"/>
      <c r="DK10" s="680"/>
      <c r="DL10" s="680"/>
      <c r="DM10" s="680"/>
      <c r="DN10" s="680"/>
      <c r="DO10" s="680"/>
      <c r="DP10" s="681"/>
      <c r="DQ10" s="688" t="s">
        <v>231</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231</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60433</v>
      </c>
      <c r="BH11" s="680"/>
      <c r="BI11" s="680"/>
      <c r="BJ11" s="680"/>
      <c r="BK11" s="680"/>
      <c r="BL11" s="680"/>
      <c r="BM11" s="680"/>
      <c r="BN11" s="681"/>
      <c r="BO11" s="682">
        <v>5.8</v>
      </c>
      <c r="BP11" s="682"/>
      <c r="BQ11" s="682"/>
      <c r="BR11" s="682"/>
      <c r="BS11" s="688" t="s">
        <v>231</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421458</v>
      </c>
      <c r="CS11" s="680"/>
      <c r="CT11" s="680"/>
      <c r="CU11" s="680"/>
      <c r="CV11" s="680"/>
      <c r="CW11" s="680"/>
      <c r="CX11" s="680"/>
      <c r="CY11" s="681"/>
      <c r="CZ11" s="682">
        <v>7.3</v>
      </c>
      <c r="DA11" s="682"/>
      <c r="DB11" s="682"/>
      <c r="DC11" s="682"/>
      <c r="DD11" s="688">
        <v>51688</v>
      </c>
      <c r="DE11" s="680"/>
      <c r="DF11" s="680"/>
      <c r="DG11" s="680"/>
      <c r="DH11" s="680"/>
      <c r="DI11" s="680"/>
      <c r="DJ11" s="680"/>
      <c r="DK11" s="680"/>
      <c r="DL11" s="680"/>
      <c r="DM11" s="680"/>
      <c r="DN11" s="680"/>
      <c r="DO11" s="680"/>
      <c r="DP11" s="681"/>
      <c r="DQ11" s="688">
        <v>183497</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168733</v>
      </c>
      <c r="S12" s="680"/>
      <c r="T12" s="680"/>
      <c r="U12" s="680"/>
      <c r="V12" s="680"/>
      <c r="W12" s="680"/>
      <c r="X12" s="680"/>
      <c r="Y12" s="681"/>
      <c r="Z12" s="682">
        <v>2.8</v>
      </c>
      <c r="AA12" s="682"/>
      <c r="AB12" s="682"/>
      <c r="AC12" s="682"/>
      <c r="AD12" s="683">
        <v>168733</v>
      </c>
      <c r="AE12" s="683"/>
      <c r="AF12" s="683"/>
      <c r="AG12" s="683"/>
      <c r="AH12" s="683"/>
      <c r="AI12" s="683"/>
      <c r="AJ12" s="683"/>
      <c r="AK12" s="683"/>
      <c r="AL12" s="684">
        <v>6.1</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469084</v>
      </c>
      <c r="BH12" s="680"/>
      <c r="BI12" s="680"/>
      <c r="BJ12" s="680"/>
      <c r="BK12" s="680"/>
      <c r="BL12" s="680"/>
      <c r="BM12" s="680"/>
      <c r="BN12" s="681"/>
      <c r="BO12" s="682">
        <v>45.2</v>
      </c>
      <c r="BP12" s="682"/>
      <c r="BQ12" s="682"/>
      <c r="BR12" s="682"/>
      <c r="BS12" s="688" t="s">
        <v>231</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66235</v>
      </c>
      <c r="CS12" s="680"/>
      <c r="CT12" s="680"/>
      <c r="CU12" s="680"/>
      <c r="CV12" s="680"/>
      <c r="CW12" s="680"/>
      <c r="CX12" s="680"/>
      <c r="CY12" s="681"/>
      <c r="CZ12" s="682">
        <v>1.1000000000000001</v>
      </c>
      <c r="DA12" s="682"/>
      <c r="DB12" s="682"/>
      <c r="DC12" s="682"/>
      <c r="DD12" s="688" t="s">
        <v>231</v>
      </c>
      <c r="DE12" s="680"/>
      <c r="DF12" s="680"/>
      <c r="DG12" s="680"/>
      <c r="DH12" s="680"/>
      <c r="DI12" s="680"/>
      <c r="DJ12" s="680"/>
      <c r="DK12" s="680"/>
      <c r="DL12" s="680"/>
      <c r="DM12" s="680"/>
      <c r="DN12" s="680"/>
      <c r="DO12" s="680"/>
      <c r="DP12" s="681"/>
      <c r="DQ12" s="688">
        <v>40856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16551</v>
      </c>
      <c r="S13" s="680"/>
      <c r="T13" s="680"/>
      <c r="U13" s="680"/>
      <c r="V13" s="680"/>
      <c r="W13" s="680"/>
      <c r="X13" s="680"/>
      <c r="Y13" s="681"/>
      <c r="Z13" s="682">
        <v>0.3</v>
      </c>
      <c r="AA13" s="682"/>
      <c r="AB13" s="682"/>
      <c r="AC13" s="682"/>
      <c r="AD13" s="683">
        <v>16551</v>
      </c>
      <c r="AE13" s="683"/>
      <c r="AF13" s="683"/>
      <c r="AG13" s="683"/>
      <c r="AH13" s="683"/>
      <c r="AI13" s="683"/>
      <c r="AJ13" s="683"/>
      <c r="AK13" s="683"/>
      <c r="AL13" s="684">
        <v>0.6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469084</v>
      </c>
      <c r="BH13" s="680"/>
      <c r="BI13" s="680"/>
      <c r="BJ13" s="680"/>
      <c r="BK13" s="680"/>
      <c r="BL13" s="680"/>
      <c r="BM13" s="680"/>
      <c r="BN13" s="681"/>
      <c r="BO13" s="682">
        <v>45.2</v>
      </c>
      <c r="BP13" s="682"/>
      <c r="BQ13" s="682"/>
      <c r="BR13" s="682"/>
      <c r="BS13" s="688" t="s">
        <v>231</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795500</v>
      </c>
      <c r="CS13" s="680"/>
      <c r="CT13" s="680"/>
      <c r="CU13" s="680"/>
      <c r="CV13" s="680"/>
      <c r="CW13" s="680"/>
      <c r="CX13" s="680"/>
      <c r="CY13" s="681"/>
      <c r="CZ13" s="682">
        <v>13.8</v>
      </c>
      <c r="DA13" s="682"/>
      <c r="DB13" s="682"/>
      <c r="DC13" s="682"/>
      <c r="DD13" s="688">
        <v>320809</v>
      </c>
      <c r="DE13" s="680"/>
      <c r="DF13" s="680"/>
      <c r="DG13" s="680"/>
      <c r="DH13" s="680"/>
      <c r="DI13" s="680"/>
      <c r="DJ13" s="680"/>
      <c r="DK13" s="680"/>
      <c r="DL13" s="680"/>
      <c r="DM13" s="680"/>
      <c r="DN13" s="680"/>
      <c r="DO13" s="680"/>
      <c r="DP13" s="681"/>
      <c r="DQ13" s="688">
        <v>537290</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231</v>
      </c>
      <c r="AA14" s="682"/>
      <c r="AB14" s="682"/>
      <c r="AC14" s="682"/>
      <c r="AD14" s="683" t="s">
        <v>231</v>
      </c>
      <c r="AE14" s="683"/>
      <c r="AF14" s="683"/>
      <c r="AG14" s="683"/>
      <c r="AH14" s="683"/>
      <c r="AI14" s="683"/>
      <c r="AJ14" s="683"/>
      <c r="AK14" s="683"/>
      <c r="AL14" s="684" t="s">
        <v>231</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36877</v>
      </c>
      <c r="BH14" s="680"/>
      <c r="BI14" s="680"/>
      <c r="BJ14" s="680"/>
      <c r="BK14" s="680"/>
      <c r="BL14" s="680"/>
      <c r="BM14" s="680"/>
      <c r="BN14" s="681"/>
      <c r="BO14" s="682">
        <v>3.6</v>
      </c>
      <c r="BP14" s="682"/>
      <c r="BQ14" s="682"/>
      <c r="BR14" s="682"/>
      <c r="BS14" s="688" t="s">
        <v>231</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173957</v>
      </c>
      <c r="CS14" s="680"/>
      <c r="CT14" s="680"/>
      <c r="CU14" s="680"/>
      <c r="CV14" s="680"/>
      <c r="CW14" s="680"/>
      <c r="CX14" s="680"/>
      <c r="CY14" s="681"/>
      <c r="CZ14" s="682">
        <v>3</v>
      </c>
      <c r="DA14" s="682"/>
      <c r="DB14" s="682"/>
      <c r="DC14" s="682"/>
      <c r="DD14" s="688">
        <v>5539</v>
      </c>
      <c r="DE14" s="680"/>
      <c r="DF14" s="680"/>
      <c r="DG14" s="680"/>
      <c r="DH14" s="680"/>
      <c r="DI14" s="680"/>
      <c r="DJ14" s="680"/>
      <c r="DK14" s="680"/>
      <c r="DL14" s="680"/>
      <c r="DM14" s="680"/>
      <c r="DN14" s="680"/>
      <c r="DO14" s="680"/>
      <c r="DP14" s="681"/>
      <c r="DQ14" s="688">
        <v>162587</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8763</v>
      </c>
      <c r="S15" s="680"/>
      <c r="T15" s="680"/>
      <c r="U15" s="680"/>
      <c r="V15" s="680"/>
      <c r="W15" s="680"/>
      <c r="X15" s="680"/>
      <c r="Y15" s="681"/>
      <c r="Z15" s="682">
        <v>0.1</v>
      </c>
      <c r="AA15" s="682"/>
      <c r="AB15" s="682"/>
      <c r="AC15" s="682"/>
      <c r="AD15" s="683">
        <v>8763</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54842</v>
      </c>
      <c r="BH15" s="680"/>
      <c r="BI15" s="680"/>
      <c r="BJ15" s="680"/>
      <c r="BK15" s="680"/>
      <c r="BL15" s="680"/>
      <c r="BM15" s="680"/>
      <c r="BN15" s="681"/>
      <c r="BO15" s="682">
        <v>5.3</v>
      </c>
      <c r="BP15" s="682"/>
      <c r="BQ15" s="682"/>
      <c r="BR15" s="682"/>
      <c r="BS15" s="688" t="s">
        <v>231</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362897</v>
      </c>
      <c r="CS15" s="680"/>
      <c r="CT15" s="680"/>
      <c r="CU15" s="680"/>
      <c r="CV15" s="680"/>
      <c r="CW15" s="680"/>
      <c r="CX15" s="680"/>
      <c r="CY15" s="681"/>
      <c r="CZ15" s="682">
        <v>6.3</v>
      </c>
      <c r="DA15" s="682"/>
      <c r="DB15" s="682"/>
      <c r="DC15" s="682"/>
      <c r="DD15" s="688">
        <v>8651</v>
      </c>
      <c r="DE15" s="680"/>
      <c r="DF15" s="680"/>
      <c r="DG15" s="680"/>
      <c r="DH15" s="680"/>
      <c r="DI15" s="680"/>
      <c r="DJ15" s="680"/>
      <c r="DK15" s="680"/>
      <c r="DL15" s="680"/>
      <c r="DM15" s="680"/>
      <c r="DN15" s="680"/>
      <c r="DO15" s="680"/>
      <c r="DP15" s="681"/>
      <c r="DQ15" s="688">
        <v>322785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231</v>
      </c>
      <c r="AE16" s="683"/>
      <c r="AF16" s="683"/>
      <c r="AG16" s="683"/>
      <c r="AH16" s="683"/>
      <c r="AI16" s="683"/>
      <c r="AJ16" s="683"/>
      <c r="AK16" s="683"/>
      <c r="AL16" s="684" t="s">
        <v>231</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49703</v>
      </c>
      <c r="CS16" s="680"/>
      <c r="CT16" s="680"/>
      <c r="CU16" s="680"/>
      <c r="CV16" s="680"/>
      <c r="CW16" s="680"/>
      <c r="CX16" s="680"/>
      <c r="CY16" s="681"/>
      <c r="CZ16" s="682">
        <v>0.9</v>
      </c>
      <c r="DA16" s="682"/>
      <c r="DB16" s="682"/>
      <c r="DC16" s="682"/>
      <c r="DD16" s="688" t="s">
        <v>231</v>
      </c>
      <c r="DE16" s="680"/>
      <c r="DF16" s="680"/>
      <c r="DG16" s="680"/>
      <c r="DH16" s="680"/>
      <c r="DI16" s="680"/>
      <c r="DJ16" s="680"/>
      <c r="DK16" s="680"/>
      <c r="DL16" s="680"/>
      <c r="DM16" s="680"/>
      <c r="DN16" s="680"/>
      <c r="DO16" s="680"/>
      <c r="DP16" s="681"/>
      <c r="DQ16" s="688">
        <v>530</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8232</v>
      </c>
      <c r="S17" s="680"/>
      <c r="T17" s="680"/>
      <c r="U17" s="680"/>
      <c r="V17" s="680"/>
      <c r="W17" s="680"/>
      <c r="X17" s="680"/>
      <c r="Y17" s="681"/>
      <c r="Z17" s="682">
        <v>0.1</v>
      </c>
      <c r="AA17" s="682"/>
      <c r="AB17" s="682"/>
      <c r="AC17" s="682"/>
      <c r="AD17" s="683">
        <v>8232</v>
      </c>
      <c r="AE17" s="683"/>
      <c r="AF17" s="683"/>
      <c r="AG17" s="683"/>
      <c r="AH17" s="683"/>
      <c r="AI17" s="683"/>
      <c r="AJ17" s="683"/>
      <c r="AK17" s="683"/>
      <c r="AL17" s="684">
        <v>0.3</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231</v>
      </c>
      <c r="BP17" s="682"/>
      <c r="BQ17" s="682"/>
      <c r="BR17" s="682"/>
      <c r="BS17" s="688" t="s">
        <v>231</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416671</v>
      </c>
      <c r="CS17" s="680"/>
      <c r="CT17" s="680"/>
      <c r="CU17" s="680"/>
      <c r="CV17" s="680"/>
      <c r="CW17" s="680"/>
      <c r="CX17" s="680"/>
      <c r="CY17" s="681"/>
      <c r="CZ17" s="682">
        <v>7.2</v>
      </c>
      <c r="DA17" s="682"/>
      <c r="DB17" s="682"/>
      <c r="DC17" s="682"/>
      <c r="DD17" s="688" t="s">
        <v>231</v>
      </c>
      <c r="DE17" s="680"/>
      <c r="DF17" s="680"/>
      <c r="DG17" s="680"/>
      <c r="DH17" s="680"/>
      <c r="DI17" s="680"/>
      <c r="DJ17" s="680"/>
      <c r="DK17" s="680"/>
      <c r="DL17" s="680"/>
      <c r="DM17" s="680"/>
      <c r="DN17" s="680"/>
      <c r="DO17" s="680"/>
      <c r="DP17" s="681"/>
      <c r="DQ17" s="688">
        <v>404107</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1684212</v>
      </c>
      <c r="S18" s="680"/>
      <c r="T18" s="680"/>
      <c r="U18" s="680"/>
      <c r="V18" s="680"/>
      <c r="W18" s="680"/>
      <c r="X18" s="680"/>
      <c r="Y18" s="681"/>
      <c r="Z18" s="682">
        <v>28.2</v>
      </c>
      <c r="AA18" s="682"/>
      <c r="AB18" s="682"/>
      <c r="AC18" s="682"/>
      <c r="AD18" s="683">
        <v>1483785</v>
      </c>
      <c r="AE18" s="683"/>
      <c r="AF18" s="683"/>
      <c r="AG18" s="683"/>
      <c r="AH18" s="683"/>
      <c r="AI18" s="683"/>
      <c r="AJ18" s="683"/>
      <c r="AK18" s="683"/>
      <c r="AL18" s="684">
        <v>53.5</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1483785</v>
      </c>
      <c r="S19" s="680"/>
      <c r="T19" s="680"/>
      <c r="U19" s="680"/>
      <c r="V19" s="680"/>
      <c r="W19" s="680"/>
      <c r="X19" s="680"/>
      <c r="Y19" s="681"/>
      <c r="Z19" s="682">
        <v>24.8</v>
      </c>
      <c r="AA19" s="682"/>
      <c r="AB19" s="682"/>
      <c r="AC19" s="682"/>
      <c r="AD19" s="683">
        <v>1483785</v>
      </c>
      <c r="AE19" s="683"/>
      <c r="AF19" s="683"/>
      <c r="AG19" s="683"/>
      <c r="AH19" s="683"/>
      <c r="AI19" s="683"/>
      <c r="AJ19" s="683"/>
      <c r="AK19" s="683"/>
      <c r="AL19" s="684">
        <v>53.5</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231</v>
      </c>
      <c r="BH19" s="680"/>
      <c r="BI19" s="680"/>
      <c r="BJ19" s="680"/>
      <c r="BK19" s="680"/>
      <c r="BL19" s="680"/>
      <c r="BM19" s="680"/>
      <c r="BN19" s="681"/>
      <c r="BO19" s="682" t="s">
        <v>231</v>
      </c>
      <c r="BP19" s="682"/>
      <c r="BQ19" s="682"/>
      <c r="BR19" s="682"/>
      <c r="BS19" s="688" t="s">
        <v>231</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231</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200427</v>
      </c>
      <c r="S20" s="680"/>
      <c r="T20" s="680"/>
      <c r="U20" s="680"/>
      <c r="V20" s="680"/>
      <c r="W20" s="680"/>
      <c r="X20" s="680"/>
      <c r="Y20" s="681"/>
      <c r="Z20" s="682">
        <v>3.4</v>
      </c>
      <c r="AA20" s="682"/>
      <c r="AB20" s="682"/>
      <c r="AC20" s="682"/>
      <c r="AD20" s="683" t="s">
        <v>231</v>
      </c>
      <c r="AE20" s="683"/>
      <c r="AF20" s="683"/>
      <c r="AG20" s="683"/>
      <c r="AH20" s="683"/>
      <c r="AI20" s="683"/>
      <c r="AJ20" s="683"/>
      <c r="AK20" s="683"/>
      <c r="AL20" s="684" t="s">
        <v>231</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231</v>
      </c>
      <c r="BH20" s="680"/>
      <c r="BI20" s="680"/>
      <c r="BJ20" s="680"/>
      <c r="BK20" s="680"/>
      <c r="BL20" s="680"/>
      <c r="BM20" s="680"/>
      <c r="BN20" s="681"/>
      <c r="BO20" s="682" t="s">
        <v>231</v>
      </c>
      <c r="BP20" s="682"/>
      <c r="BQ20" s="682"/>
      <c r="BR20" s="682"/>
      <c r="BS20" s="688" t="s">
        <v>231</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5761356</v>
      </c>
      <c r="CS20" s="680"/>
      <c r="CT20" s="680"/>
      <c r="CU20" s="680"/>
      <c r="CV20" s="680"/>
      <c r="CW20" s="680"/>
      <c r="CX20" s="680"/>
      <c r="CY20" s="681"/>
      <c r="CZ20" s="682">
        <v>100</v>
      </c>
      <c r="DA20" s="682"/>
      <c r="DB20" s="682"/>
      <c r="DC20" s="682"/>
      <c r="DD20" s="688">
        <v>903508</v>
      </c>
      <c r="DE20" s="680"/>
      <c r="DF20" s="680"/>
      <c r="DG20" s="680"/>
      <c r="DH20" s="680"/>
      <c r="DI20" s="680"/>
      <c r="DJ20" s="680"/>
      <c r="DK20" s="680"/>
      <c r="DL20" s="680"/>
      <c r="DM20" s="680"/>
      <c r="DN20" s="680"/>
      <c r="DO20" s="680"/>
      <c r="DP20" s="681"/>
      <c r="DQ20" s="688">
        <v>3215623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231</v>
      </c>
      <c r="AA21" s="682"/>
      <c r="AB21" s="682"/>
      <c r="AC21" s="682"/>
      <c r="AD21" s="683" t="s">
        <v>231</v>
      </c>
      <c r="AE21" s="683"/>
      <c r="AF21" s="683"/>
      <c r="AG21" s="683"/>
      <c r="AH21" s="683"/>
      <c r="AI21" s="683"/>
      <c r="AJ21" s="683"/>
      <c r="AK21" s="683"/>
      <c r="AL21" s="684" t="s">
        <v>231</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231</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2969770</v>
      </c>
      <c r="S22" s="680"/>
      <c r="T22" s="680"/>
      <c r="U22" s="680"/>
      <c r="V22" s="680"/>
      <c r="W22" s="680"/>
      <c r="X22" s="680"/>
      <c r="Y22" s="681"/>
      <c r="Z22" s="682">
        <v>49.7</v>
      </c>
      <c r="AA22" s="682"/>
      <c r="AB22" s="682"/>
      <c r="AC22" s="682"/>
      <c r="AD22" s="683">
        <v>2769343</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1903</v>
      </c>
      <c r="S23" s="680"/>
      <c r="T23" s="680"/>
      <c r="U23" s="680"/>
      <c r="V23" s="680"/>
      <c r="W23" s="680"/>
      <c r="X23" s="680"/>
      <c r="Y23" s="681"/>
      <c r="Z23" s="682">
        <v>0</v>
      </c>
      <c r="AA23" s="682"/>
      <c r="AB23" s="682"/>
      <c r="AC23" s="682"/>
      <c r="AD23" s="683">
        <v>1903</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231</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88808</v>
      </c>
      <c r="S24" s="680"/>
      <c r="T24" s="680"/>
      <c r="U24" s="680"/>
      <c r="V24" s="680"/>
      <c r="W24" s="680"/>
      <c r="X24" s="680"/>
      <c r="Y24" s="681"/>
      <c r="Z24" s="682">
        <v>1.5</v>
      </c>
      <c r="AA24" s="682"/>
      <c r="AB24" s="682"/>
      <c r="AC24" s="682"/>
      <c r="AD24" s="683" t="s">
        <v>231</v>
      </c>
      <c r="AE24" s="683"/>
      <c r="AF24" s="683"/>
      <c r="AG24" s="683"/>
      <c r="AH24" s="683"/>
      <c r="AI24" s="683"/>
      <c r="AJ24" s="683"/>
      <c r="AK24" s="683"/>
      <c r="AL24" s="684" t="s">
        <v>231</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231</v>
      </c>
      <c r="BP24" s="682"/>
      <c r="BQ24" s="682"/>
      <c r="BR24" s="682"/>
      <c r="BS24" s="688" t="s">
        <v>231</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1921957</v>
      </c>
      <c r="CS24" s="669"/>
      <c r="CT24" s="669"/>
      <c r="CU24" s="669"/>
      <c r="CV24" s="669"/>
      <c r="CW24" s="669"/>
      <c r="CX24" s="669"/>
      <c r="CY24" s="670"/>
      <c r="CZ24" s="673">
        <v>33.4</v>
      </c>
      <c r="DA24" s="674"/>
      <c r="DB24" s="674"/>
      <c r="DC24" s="693"/>
      <c r="DD24" s="712">
        <v>1327668</v>
      </c>
      <c r="DE24" s="669"/>
      <c r="DF24" s="669"/>
      <c r="DG24" s="669"/>
      <c r="DH24" s="669"/>
      <c r="DI24" s="669"/>
      <c r="DJ24" s="669"/>
      <c r="DK24" s="670"/>
      <c r="DL24" s="712">
        <v>1320375</v>
      </c>
      <c r="DM24" s="669"/>
      <c r="DN24" s="669"/>
      <c r="DO24" s="669"/>
      <c r="DP24" s="669"/>
      <c r="DQ24" s="669"/>
      <c r="DR24" s="669"/>
      <c r="DS24" s="669"/>
      <c r="DT24" s="669"/>
      <c r="DU24" s="669"/>
      <c r="DV24" s="670"/>
      <c r="DW24" s="673">
        <v>45.4</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81886</v>
      </c>
      <c r="S25" s="680"/>
      <c r="T25" s="680"/>
      <c r="U25" s="680"/>
      <c r="V25" s="680"/>
      <c r="W25" s="680"/>
      <c r="X25" s="680"/>
      <c r="Y25" s="681"/>
      <c r="Z25" s="682">
        <v>1.4</v>
      </c>
      <c r="AA25" s="682"/>
      <c r="AB25" s="682"/>
      <c r="AC25" s="682"/>
      <c r="AD25" s="683">
        <v>2661</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231</v>
      </c>
      <c r="BP25" s="682"/>
      <c r="BQ25" s="682"/>
      <c r="BR25" s="682"/>
      <c r="BS25" s="688" t="s">
        <v>231</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762999</v>
      </c>
      <c r="CS25" s="715"/>
      <c r="CT25" s="715"/>
      <c r="CU25" s="715"/>
      <c r="CV25" s="715"/>
      <c r="CW25" s="715"/>
      <c r="CX25" s="715"/>
      <c r="CY25" s="716"/>
      <c r="CZ25" s="684">
        <v>13.2</v>
      </c>
      <c r="DA25" s="713"/>
      <c r="DB25" s="713"/>
      <c r="DC25" s="717"/>
      <c r="DD25" s="688">
        <v>720733</v>
      </c>
      <c r="DE25" s="715"/>
      <c r="DF25" s="715"/>
      <c r="DG25" s="715"/>
      <c r="DH25" s="715"/>
      <c r="DI25" s="715"/>
      <c r="DJ25" s="715"/>
      <c r="DK25" s="716"/>
      <c r="DL25" s="688">
        <v>713440</v>
      </c>
      <c r="DM25" s="715"/>
      <c r="DN25" s="715"/>
      <c r="DO25" s="715"/>
      <c r="DP25" s="715"/>
      <c r="DQ25" s="715"/>
      <c r="DR25" s="715"/>
      <c r="DS25" s="715"/>
      <c r="DT25" s="715"/>
      <c r="DU25" s="715"/>
      <c r="DV25" s="716"/>
      <c r="DW25" s="684">
        <v>24.5</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22665</v>
      </c>
      <c r="S26" s="680"/>
      <c r="T26" s="680"/>
      <c r="U26" s="680"/>
      <c r="V26" s="680"/>
      <c r="W26" s="680"/>
      <c r="X26" s="680"/>
      <c r="Y26" s="681"/>
      <c r="Z26" s="682">
        <v>0.4</v>
      </c>
      <c r="AA26" s="682"/>
      <c r="AB26" s="682"/>
      <c r="AC26" s="682"/>
      <c r="AD26" s="683" t="s">
        <v>231</v>
      </c>
      <c r="AE26" s="683"/>
      <c r="AF26" s="683"/>
      <c r="AG26" s="683"/>
      <c r="AH26" s="683"/>
      <c r="AI26" s="683"/>
      <c r="AJ26" s="683"/>
      <c r="AK26" s="683"/>
      <c r="AL26" s="684" t="s">
        <v>231</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444648</v>
      </c>
      <c r="CS26" s="680"/>
      <c r="CT26" s="680"/>
      <c r="CU26" s="680"/>
      <c r="CV26" s="680"/>
      <c r="CW26" s="680"/>
      <c r="CX26" s="680"/>
      <c r="CY26" s="681"/>
      <c r="CZ26" s="684">
        <v>7.7</v>
      </c>
      <c r="DA26" s="713"/>
      <c r="DB26" s="713"/>
      <c r="DC26" s="717"/>
      <c r="DD26" s="688">
        <v>407674</v>
      </c>
      <c r="DE26" s="680"/>
      <c r="DF26" s="680"/>
      <c r="DG26" s="680"/>
      <c r="DH26" s="680"/>
      <c r="DI26" s="680"/>
      <c r="DJ26" s="680"/>
      <c r="DK26" s="681"/>
      <c r="DL26" s="688" t="s">
        <v>231</v>
      </c>
      <c r="DM26" s="680"/>
      <c r="DN26" s="680"/>
      <c r="DO26" s="680"/>
      <c r="DP26" s="680"/>
      <c r="DQ26" s="680"/>
      <c r="DR26" s="680"/>
      <c r="DS26" s="680"/>
      <c r="DT26" s="680"/>
      <c r="DU26" s="680"/>
      <c r="DV26" s="681"/>
      <c r="DW26" s="684" t="s">
        <v>231</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713923</v>
      </c>
      <c r="S27" s="680"/>
      <c r="T27" s="680"/>
      <c r="U27" s="680"/>
      <c r="V27" s="680"/>
      <c r="W27" s="680"/>
      <c r="X27" s="680"/>
      <c r="Y27" s="681"/>
      <c r="Z27" s="682">
        <v>11.9</v>
      </c>
      <c r="AA27" s="682"/>
      <c r="AB27" s="682"/>
      <c r="AC27" s="682"/>
      <c r="AD27" s="683" t="s">
        <v>231</v>
      </c>
      <c r="AE27" s="683"/>
      <c r="AF27" s="683"/>
      <c r="AG27" s="683"/>
      <c r="AH27" s="683"/>
      <c r="AI27" s="683"/>
      <c r="AJ27" s="683"/>
      <c r="AK27" s="683"/>
      <c r="AL27" s="684" t="s">
        <v>231</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1037941</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742287</v>
      </c>
      <c r="CS27" s="715"/>
      <c r="CT27" s="715"/>
      <c r="CU27" s="715"/>
      <c r="CV27" s="715"/>
      <c r="CW27" s="715"/>
      <c r="CX27" s="715"/>
      <c r="CY27" s="716"/>
      <c r="CZ27" s="684">
        <v>12.9</v>
      </c>
      <c r="DA27" s="713"/>
      <c r="DB27" s="713"/>
      <c r="DC27" s="717"/>
      <c r="DD27" s="688">
        <v>202828</v>
      </c>
      <c r="DE27" s="715"/>
      <c r="DF27" s="715"/>
      <c r="DG27" s="715"/>
      <c r="DH27" s="715"/>
      <c r="DI27" s="715"/>
      <c r="DJ27" s="715"/>
      <c r="DK27" s="716"/>
      <c r="DL27" s="688">
        <v>202828</v>
      </c>
      <c r="DM27" s="715"/>
      <c r="DN27" s="715"/>
      <c r="DO27" s="715"/>
      <c r="DP27" s="715"/>
      <c r="DQ27" s="715"/>
      <c r="DR27" s="715"/>
      <c r="DS27" s="715"/>
      <c r="DT27" s="715"/>
      <c r="DU27" s="715"/>
      <c r="DV27" s="716"/>
      <c r="DW27" s="684">
        <v>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416671</v>
      </c>
      <c r="CS28" s="680"/>
      <c r="CT28" s="680"/>
      <c r="CU28" s="680"/>
      <c r="CV28" s="680"/>
      <c r="CW28" s="680"/>
      <c r="CX28" s="680"/>
      <c r="CY28" s="681"/>
      <c r="CZ28" s="684">
        <v>7.2</v>
      </c>
      <c r="DA28" s="713"/>
      <c r="DB28" s="713"/>
      <c r="DC28" s="717"/>
      <c r="DD28" s="688">
        <v>404107</v>
      </c>
      <c r="DE28" s="680"/>
      <c r="DF28" s="680"/>
      <c r="DG28" s="680"/>
      <c r="DH28" s="680"/>
      <c r="DI28" s="680"/>
      <c r="DJ28" s="680"/>
      <c r="DK28" s="681"/>
      <c r="DL28" s="688">
        <v>404107</v>
      </c>
      <c r="DM28" s="680"/>
      <c r="DN28" s="680"/>
      <c r="DO28" s="680"/>
      <c r="DP28" s="680"/>
      <c r="DQ28" s="680"/>
      <c r="DR28" s="680"/>
      <c r="DS28" s="680"/>
      <c r="DT28" s="680"/>
      <c r="DU28" s="680"/>
      <c r="DV28" s="681"/>
      <c r="DW28" s="684">
        <v>13.9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400452</v>
      </c>
      <c r="S29" s="680"/>
      <c r="T29" s="680"/>
      <c r="U29" s="680"/>
      <c r="V29" s="680"/>
      <c r="W29" s="680"/>
      <c r="X29" s="680"/>
      <c r="Y29" s="681"/>
      <c r="Z29" s="682">
        <v>6.7</v>
      </c>
      <c r="AA29" s="682"/>
      <c r="AB29" s="682"/>
      <c r="AC29" s="682"/>
      <c r="AD29" s="683" t="s">
        <v>231</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416526</v>
      </c>
      <c r="CS29" s="715"/>
      <c r="CT29" s="715"/>
      <c r="CU29" s="715"/>
      <c r="CV29" s="715"/>
      <c r="CW29" s="715"/>
      <c r="CX29" s="715"/>
      <c r="CY29" s="716"/>
      <c r="CZ29" s="684">
        <v>7.2</v>
      </c>
      <c r="DA29" s="713"/>
      <c r="DB29" s="713"/>
      <c r="DC29" s="717"/>
      <c r="DD29" s="688">
        <v>403962</v>
      </c>
      <c r="DE29" s="715"/>
      <c r="DF29" s="715"/>
      <c r="DG29" s="715"/>
      <c r="DH29" s="715"/>
      <c r="DI29" s="715"/>
      <c r="DJ29" s="715"/>
      <c r="DK29" s="716"/>
      <c r="DL29" s="688">
        <v>403962</v>
      </c>
      <c r="DM29" s="715"/>
      <c r="DN29" s="715"/>
      <c r="DO29" s="715"/>
      <c r="DP29" s="715"/>
      <c r="DQ29" s="715"/>
      <c r="DR29" s="715"/>
      <c r="DS29" s="715"/>
      <c r="DT29" s="715"/>
      <c r="DU29" s="715"/>
      <c r="DV29" s="716"/>
      <c r="DW29" s="684">
        <v>13.9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196286</v>
      </c>
      <c r="S30" s="680"/>
      <c r="T30" s="680"/>
      <c r="U30" s="680"/>
      <c r="V30" s="680"/>
      <c r="W30" s="680"/>
      <c r="X30" s="680"/>
      <c r="Y30" s="681"/>
      <c r="Z30" s="682">
        <v>3.3</v>
      </c>
      <c r="AA30" s="682"/>
      <c r="AB30" s="682"/>
      <c r="AC30" s="682"/>
      <c r="AD30" s="683" t="s">
        <v>231</v>
      </c>
      <c r="AE30" s="683"/>
      <c r="AF30" s="683"/>
      <c r="AG30" s="683"/>
      <c r="AH30" s="683"/>
      <c r="AI30" s="683"/>
      <c r="AJ30" s="683"/>
      <c r="AK30" s="683"/>
      <c r="AL30" s="684" t="s">
        <v>231</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99.4</v>
      </c>
      <c r="BH30" s="740"/>
      <c r="BI30" s="740"/>
      <c r="BJ30" s="740"/>
      <c r="BK30" s="740"/>
      <c r="BL30" s="740"/>
      <c r="BM30" s="674">
        <v>97.2</v>
      </c>
      <c r="BN30" s="740"/>
      <c r="BO30" s="740"/>
      <c r="BP30" s="740"/>
      <c r="BQ30" s="741"/>
      <c r="BR30" s="739">
        <v>99.2</v>
      </c>
      <c r="BS30" s="740"/>
      <c r="BT30" s="740"/>
      <c r="BU30" s="740"/>
      <c r="BV30" s="740"/>
      <c r="BW30" s="740"/>
      <c r="BX30" s="674">
        <v>96.5</v>
      </c>
      <c r="BY30" s="740"/>
      <c r="BZ30" s="740"/>
      <c r="CA30" s="740"/>
      <c r="CB30" s="741"/>
      <c r="CD30" s="744"/>
      <c r="CE30" s="745"/>
      <c r="CF30" s="694" t="s">
        <v>308</v>
      </c>
      <c r="CG30" s="695"/>
      <c r="CH30" s="695"/>
      <c r="CI30" s="695"/>
      <c r="CJ30" s="695"/>
      <c r="CK30" s="695"/>
      <c r="CL30" s="695"/>
      <c r="CM30" s="695"/>
      <c r="CN30" s="695"/>
      <c r="CO30" s="695"/>
      <c r="CP30" s="695"/>
      <c r="CQ30" s="696"/>
      <c r="CR30" s="679">
        <v>378938</v>
      </c>
      <c r="CS30" s="680"/>
      <c r="CT30" s="680"/>
      <c r="CU30" s="680"/>
      <c r="CV30" s="680"/>
      <c r="CW30" s="680"/>
      <c r="CX30" s="680"/>
      <c r="CY30" s="681"/>
      <c r="CZ30" s="684">
        <v>6.6</v>
      </c>
      <c r="DA30" s="713"/>
      <c r="DB30" s="713"/>
      <c r="DC30" s="717"/>
      <c r="DD30" s="688">
        <v>369084</v>
      </c>
      <c r="DE30" s="680"/>
      <c r="DF30" s="680"/>
      <c r="DG30" s="680"/>
      <c r="DH30" s="680"/>
      <c r="DI30" s="680"/>
      <c r="DJ30" s="680"/>
      <c r="DK30" s="681"/>
      <c r="DL30" s="688">
        <v>369084</v>
      </c>
      <c r="DM30" s="680"/>
      <c r="DN30" s="680"/>
      <c r="DO30" s="680"/>
      <c r="DP30" s="680"/>
      <c r="DQ30" s="680"/>
      <c r="DR30" s="680"/>
      <c r="DS30" s="680"/>
      <c r="DT30" s="680"/>
      <c r="DU30" s="680"/>
      <c r="DV30" s="681"/>
      <c r="DW30" s="684">
        <v>12.7</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526034</v>
      </c>
      <c r="S31" s="680"/>
      <c r="T31" s="680"/>
      <c r="U31" s="680"/>
      <c r="V31" s="680"/>
      <c r="W31" s="680"/>
      <c r="X31" s="680"/>
      <c r="Y31" s="681"/>
      <c r="Z31" s="682">
        <v>8.8000000000000007</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99.3</v>
      </c>
      <c r="BH31" s="715"/>
      <c r="BI31" s="715"/>
      <c r="BJ31" s="715"/>
      <c r="BK31" s="715"/>
      <c r="BL31" s="715"/>
      <c r="BM31" s="685">
        <v>98.6</v>
      </c>
      <c r="BN31" s="737"/>
      <c r="BO31" s="737"/>
      <c r="BP31" s="737"/>
      <c r="BQ31" s="738"/>
      <c r="BR31" s="736">
        <v>99.2</v>
      </c>
      <c r="BS31" s="715"/>
      <c r="BT31" s="715"/>
      <c r="BU31" s="715"/>
      <c r="BV31" s="715"/>
      <c r="BW31" s="715"/>
      <c r="BX31" s="685">
        <v>98.2</v>
      </c>
      <c r="BY31" s="737"/>
      <c r="BZ31" s="737"/>
      <c r="CA31" s="737"/>
      <c r="CB31" s="738"/>
      <c r="CD31" s="744"/>
      <c r="CE31" s="745"/>
      <c r="CF31" s="694" t="s">
        <v>312</v>
      </c>
      <c r="CG31" s="695"/>
      <c r="CH31" s="695"/>
      <c r="CI31" s="695"/>
      <c r="CJ31" s="695"/>
      <c r="CK31" s="695"/>
      <c r="CL31" s="695"/>
      <c r="CM31" s="695"/>
      <c r="CN31" s="695"/>
      <c r="CO31" s="695"/>
      <c r="CP31" s="695"/>
      <c r="CQ31" s="696"/>
      <c r="CR31" s="679">
        <v>37588</v>
      </c>
      <c r="CS31" s="715"/>
      <c r="CT31" s="715"/>
      <c r="CU31" s="715"/>
      <c r="CV31" s="715"/>
      <c r="CW31" s="715"/>
      <c r="CX31" s="715"/>
      <c r="CY31" s="716"/>
      <c r="CZ31" s="684">
        <v>0.7</v>
      </c>
      <c r="DA31" s="713"/>
      <c r="DB31" s="713"/>
      <c r="DC31" s="717"/>
      <c r="DD31" s="688">
        <v>34878</v>
      </c>
      <c r="DE31" s="715"/>
      <c r="DF31" s="715"/>
      <c r="DG31" s="715"/>
      <c r="DH31" s="715"/>
      <c r="DI31" s="715"/>
      <c r="DJ31" s="715"/>
      <c r="DK31" s="716"/>
      <c r="DL31" s="688">
        <v>34878</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273895</v>
      </c>
      <c r="S32" s="680"/>
      <c r="T32" s="680"/>
      <c r="U32" s="680"/>
      <c r="V32" s="680"/>
      <c r="W32" s="680"/>
      <c r="X32" s="680"/>
      <c r="Y32" s="681"/>
      <c r="Z32" s="682">
        <v>4.5999999999999996</v>
      </c>
      <c r="AA32" s="682"/>
      <c r="AB32" s="682"/>
      <c r="AC32" s="682"/>
      <c r="AD32" s="683" t="s">
        <v>231</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99.5</v>
      </c>
      <c r="BH32" s="749"/>
      <c r="BI32" s="749"/>
      <c r="BJ32" s="749"/>
      <c r="BK32" s="749"/>
      <c r="BL32" s="749"/>
      <c r="BM32" s="750">
        <v>95.4</v>
      </c>
      <c r="BN32" s="749"/>
      <c r="BO32" s="749"/>
      <c r="BP32" s="749"/>
      <c r="BQ32" s="751"/>
      <c r="BR32" s="748">
        <v>99.1</v>
      </c>
      <c r="BS32" s="749"/>
      <c r="BT32" s="749"/>
      <c r="BU32" s="749"/>
      <c r="BV32" s="749"/>
      <c r="BW32" s="749"/>
      <c r="BX32" s="750">
        <v>94.8</v>
      </c>
      <c r="BY32" s="749"/>
      <c r="BZ32" s="749"/>
      <c r="CA32" s="749"/>
      <c r="CB32" s="751"/>
      <c r="CD32" s="746"/>
      <c r="CE32" s="747"/>
      <c r="CF32" s="694" t="s">
        <v>315</v>
      </c>
      <c r="CG32" s="695"/>
      <c r="CH32" s="695"/>
      <c r="CI32" s="695"/>
      <c r="CJ32" s="695"/>
      <c r="CK32" s="695"/>
      <c r="CL32" s="695"/>
      <c r="CM32" s="695"/>
      <c r="CN32" s="695"/>
      <c r="CO32" s="695"/>
      <c r="CP32" s="695"/>
      <c r="CQ32" s="696"/>
      <c r="CR32" s="679">
        <v>145</v>
      </c>
      <c r="CS32" s="680"/>
      <c r="CT32" s="680"/>
      <c r="CU32" s="680"/>
      <c r="CV32" s="680"/>
      <c r="CW32" s="680"/>
      <c r="CX32" s="680"/>
      <c r="CY32" s="681"/>
      <c r="CZ32" s="684">
        <v>0</v>
      </c>
      <c r="DA32" s="713"/>
      <c r="DB32" s="713"/>
      <c r="DC32" s="717"/>
      <c r="DD32" s="688">
        <v>145</v>
      </c>
      <c r="DE32" s="680"/>
      <c r="DF32" s="680"/>
      <c r="DG32" s="680"/>
      <c r="DH32" s="680"/>
      <c r="DI32" s="680"/>
      <c r="DJ32" s="680"/>
      <c r="DK32" s="681"/>
      <c r="DL32" s="688">
        <v>145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166784</v>
      </c>
      <c r="S33" s="680"/>
      <c r="T33" s="680"/>
      <c r="U33" s="680"/>
      <c r="V33" s="680"/>
      <c r="W33" s="680"/>
      <c r="X33" s="680"/>
      <c r="Y33" s="681"/>
      <c r="Z33" s="682">
        <v>2.8</v>
      </c>
      <c r="AA33" s="682"/>
      <c r="AB33" s="682"/>
      <c r="AC33" s="682"/>
      <c r="AD33" s="683" t="s">
        <v>231</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2886188</v>
      </c>
      <c r="CS33" s="715"/>
      <c r="CT33" s="715"/>
      <c r="CU33" s="715"/>
      <c r="CV33" s="715"/>
      <c r="CW33" s="715"/>
      <c r="CX33" s="715"/>
      <c r="CY33" s="716"/>
      <c r="CZ33" s="684">
        <v>50.1</v>
      </c>
      <c r="DA33" s="713"/>
      <c r="DB33" s="713"/>
      <c r="DC33" s="717"/>
      <c r="DD33" s="688">
        <v>1744880</v>
      </c>
      <c r="DE33" s="715"/>
      <c r="DF33" s="715"/>
      <c r="DG33" s="715"/>
      <c r="DH33" s="715"/>
      <c r="DI33" s="715"/>
      <c r="DJ33" s="715"/>
      <c r="DK33" s="716"/>
      <c r="DL33" s="688">
        <v>1244759</v>
      </c>
      <c r="DM33" s="715"/>
      <c r="DN33" s="715"/>
      <c r="DO33" s="715"/>
      <c r="DP33" s="715"/>
      <c r="DQ33" s="715"/>
      <c r="DR33" s="715"/>
      <c r="DS33" s="715"/>
      <c r="DT33" s="715"/>
      <c r="DU33" s="715"/>
      <c r="DV33" s="716"/>
      <c r="DW33" s="684">
        <v>42.8</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64820</v>
      </c>
      <c r="S34" s="680"/>
      <c r="T34" s="680"/>
      <c r="U34" s="680"/>
      <c r="V34" s="680"/>
      <c r="W34" s="680"/>
      <c r="X34" s="680"/>
      <c r="Y34" s="681"/>
      <c r="Z34" s="682">
        <v>1.1000000000000001</v>
      </c>
      <c r="AA34" s="682"/>
      <c r="AB34" s="682"/>
      <c r="AC34" s="682"/>
      <c r="AD34" s="683">
        <v>936</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1072931</v>
      </c>
      <c r="CS34" s="680"/>
      <c r="CT34" s="680"/>
      <c r="CU34" s="680"/>
      <c r="CV34" s="680"/>
      <c r="CW34" s="680"/>
      <c r="CX34" s="680"/>
      <c r="CY34" s="681"/>
      <c r="CZ34" s="684">
        <v>18.600000000000001</v>
      </c>
      <c r="DA34" s="713"/>
      <c r="DB34" s="713"/>
      <c r="DC34" s="717"/>
      <c r="DD34" s="688">
        <v>390921</v>
      </c>
      <c r="DE34" s="680"/>
      <c r="DF34" s="680"/>
      <c r="DG34" s="680"/>
      <c r="DH34" s="680"/>
      <c r="DI34" s="680"/>
      <c r="DJ34" s="680"/>
      <c r="DK34" s="681"/>
      <c r="DL34" s="688">
        <v>288498</v>
      </c>
      <c r="DM34" s="680"/>
      <c r="DN34" s="680"/>
      <c r="DO34" s="680"/>
      <c r="DP34" s="680"/>
      <c r="DQ34" s="680"/>
      <c r="DR34" s="680"/>
      <c r="DS34" s="680"/>
      <c r="DT34" s="680"/>
      <c r="DU34" s="680"/>
      <c r="DV34" s="681"/>
      <c r="DW34" s="684">
        <v>9.9</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467534</v>
      </c>
      <c r="S35" s="680"/>
      <c r="T35" s="680"/>
      <c r="U35" s="680"/>
      <c r="V35" s="680"/>
      <c r="W35" s="680"/>
      <c r="X35" s="680"/>
      <c r="Y35" s="681"/>
      <c r="Z35" s="682">
        <v>7.8</v>
      </c>
      <c r="AA35" s="682"/>
      <c r="AB35" s="682"/>
      <c r="AC35" s="682"/>
      <c r="AD35" s="683" t="s">
        <v>231</v>
      </c>
      <c r="AE35" s="683"/>
      <c r="AF35" s="683"/>
      <c r="AG35" s="683"/>
      <c r="AH35" s="683"/>
      <c r="AI35" s="683"/>
      <c r="AJ35" s="683"/>
      <c r="AK35" s="683"/>
      <c r="AL35" s="684" t="s">
        <v>231</v>
      </c>
      <c r="AM35" s="685"/>
      <c r="AN35" s="685"/>
      <c r="AO35" s="686"/>
      <c r="AP35" s="234"/>
      <c r="AQ35" s="752" t="s">
        <v>323</v>
      </c>
      <c r="AR35" s="753"/>
      <c r="AS35" s="753"/>
      <c r="AT35" s="753"/>
      <c r="AU35" s="753"/>
      <c r="AV35" s="753"/>
      <c r="AW35" s="753"/>
      <c r="AX35" s="753"/>
      <c r="AY35" s="754"/>
      <c r="AZ35" s="668">
        <v>841904</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54290</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28402</v>
      </c>
      <c r="CS35" s="715"/>
      <c r="CT35" s="715"/>
      <c r="CU35" s="715"/>
      <c r="CV35" s="715"/>
      <c r="CW35" s="715"/>
      <c r="CX35" s="715"/>
      <c r="CY35" s="716"/>
      <c r="CZ35" s="684">
        <v>0.5</v>
      </c>
      <c r="DA35" s="713"/>
      <c r="DB35" s="713"/>
      <c r="DC35" s="717"/>
      <c r="DD35" s="688">
        <v>14516</v>
      </c>
      <c r="DE35" s="715"/>
      <c r="DF35" s="715"/>
      <c r="DG35" s="715"/>
      <c r="DH35" s="715"/>
      <c r="DI35" s="715"/>
      <c r="DJ35" s="715"/>
      <c r="DK35" s="716"/>
      <c r="DL35" s="688">
        <v>14312</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231</v>
      </c>
      <c r="AA36" s="682"/>
      <c r="AB36" s="682"/>
      <c r="AC36" s="682"/>
      <c r="AD36" s="683" t="s">
        <v>231</v>
      </c>
      <c r="AE36" s="683"/>
      <c r="AF36" s="683"/>
      <c r="AG36" s="683"/>
      <c r="AH36" s="683"/>
      <c r="AI36" s="683"/>
      <c r="AJ36" s="683"/>
      <c r="AK36" s="683"/>
      <c r="AL36" s="684" t="s">
        <v>231</v>
      </c>
      <c r="AM36" s="685"/>
      <c r="AN36" s="685"/>
      <c r="AO36" s="686"/>
      <c r="AQ36" s="756" t="s">
        <v>327</v>
      </c>
      <c r="AR36" s="757"/>
      <c r="AS36" s="757"/>
      <c r="AT36" s="757"/>
      <c r="AU36" s="757"/>
      <c r="AV36" s="757"/>
      <c r="AW36" s="757"/>
      <c r="AX36" s="757"/>
      <c r="AY36" s="758"/>
      <c r="AZ36" s="679">
        <v>422608</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41633</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535185</v>
      </c>
      <c r="CS36" s="680"/>
      <c r="CT36" s="680"/>
      <c r="CU36" s="680"/>
      <c r="CV36" s="680"/>
      <c r="CW36" s="680"/>
      <c r="CX36" s="680"/>
      <c r="CY36" s="681"/>
      <c r="CZ36" s="684">
        <v>9.3000000000000007</v>
      </c>
      <c r="DA36" s="713"/>
      <c r="DB36" s="713"/>
      <c r="DC36" s="717"/>
      <c r="DD36" s="688">
        <v>389418</v>
      </c>
      <c r="DE36" s="680"/>
      <c r="DF36" s="680"/>
      <c r="DG36" s="680"/>
      <c r="DH36" s="680"/>
      <c r="DI36" s="680"/>
      <c r="DJ36" s="680"/>
      <c r="DK36" s="681"/>
      <c r="DL36" s="688">
        <v>272336</v>
      </c>
      <c r="DM36" s="680"/>
      <c r="DN36" s="680"/>
      <c r="DO36" s="680"/>
      <c r="DP36" s="680"/>
      <c r="DQ36" s="680"/>
      <c r="DR36" s="680"/>
      <c r="DS36" s="680"/>
      <c r="DT36" s="680"/>
      <c r="DU36" s="680"/>
      <c r="DV36" s="681"/>
      <c r="DW36" s="684">
        <v>9.4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136634</v>
      </c>
      <c r="S37" s="680"/>
      <c r="T37" s="680"/>
      <c r="U37" s="680"/>
      <c r="V37" s="680"/>
      <c r="W37" s="680"/>
      <c r="X37" s="680"/>
      <c r="Y37" s="681"/>
      <c r="Z37" s="682">
        <v>2.2999999999999998</v>
      </c>
      <c r="AA37" s="682"/>
      <c r="AB37" s="682"/>
      <c r="AC37" s="682"/>
      <c r="AD37" s="683" t="s">
        <v>231</v>
      </c>
      <c r="AE37" s="683"/>
      <c r="AF37" s="683"/>
      <c r="AG37" s="683"/>
      <c r="AH37" s="683"/>
      <c r="AI37" s="683"/>
      <c r="AJ37" s="683"/>
      <c r="AK37" s="683"/>
      <c r="AL37" s="684" t="s">
        <v>231</v>
      </c>
      <c r="AM37" s="685"/>
      <c r="AN37" s="685"/>
      <c r="AO37" s="686"/>
      <c r="AQ37" s="756" t="s">
        <v>331</v>
      </c>
      <c r="AR37" s="757"/>
      <c r="AS37" s="757"/>
      <c r="AT37" s="757"/>
      <c r="AU37" s="757"/>
      <c r="AV37" s="757"/>
      <c r="AW37" s="757"/>
      <c r="AX37" s="757"/>
      <c r="AY37" s="758"/>
      <c r="AZ37" s="679">
        <v>17500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1112</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243558</v>
      </c>
      <c r="CS37" s="715"/>
      <c r="CT37" s="715"/>
      <c r="CU37" s="715"/>
      <c r="CV37" s="715"/>
      <c r="CW37" s="715"/>
      <c r="CX37" s="715"/>
      <c r="CY37" s="716"/>
      <c r="CZ37" s="684">
        <v>4.2</v>
      </c>
      <c r="DA37" s="713"/>
      <c r="DB37" s="713"/>
      <c r="DC37" s="717"/>
      <c r="DD37" s="688">
        <v>239337</v>
      </c>
      <c r="DE37" s="715"/>
      <c r="DF37" s="715"/>
      <c r="DG37" s="715"/>
      <c r="DH37" s="715"/>
      <c r="DI37" s="715"/>
      <c r="DJ37" s="715"/>
      <c r="DK37" s="716"/>
      <c r="DL37" s="688">
        <v>200944</v>
      </c>
      <c r="DM37" s="715"/>
      <c r="DN37" s="715"/>
      <c r="DO37" s="715"/>
      <c r="DP37" s="715"/>
      <c r="DQ37" s="715"/>
      <c r="DR37" s="715"/>
      <c r="DS37" s="715"/>
      <c r="DT37" s="715"/>
      <c r="DU37" s="715"/>
      <c r="DV37" s="716"/>
      <c r="DW37" s="684">
        <v>6.9</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5974760</v>
      </c>
      <c r="S38" s="760"/>
      <c r="T38" s="760"/>
      <c r="U38" s="760"/>
      <c r="V38" s="760"/>
      <c r="W38" s="760"/>
      <c r="X38" s="760"/>
      <c r="Y38" s="761"/>
      <c r="Z38" s="762">
        <v>100</v>
      </c>
      <c r="AA38" s="762"/>
      <c r="AB38" s="762"/>
      <c r="AC38" s="762"/>
      <c r="AD38" s="763">
        <v>2774843</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3428</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1923</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820976</v>
      </c>
      <c r="CS38" s="680"/>
      <c r="CT38" s="680"/>
      <c r="CU38" s="680"/>
      <c r="CV38" s="680"/>
      <c r="CW38" s="680"/>
      <c r="CX38" s="680"/>
      <c r="CY38" s="681"/>
      <c r="CZ38" s="684">
        <v>14.2</v>
      </c>
      <c r="DA38" s="713"/>
      <c r="DB38" s="713"/>
      <c r="DC38" s="717"/>
      <c r="DD38" s="688">
        <v>738800</v>
      </c>
      <c r="DE38" s="680"/>
      <c r="DF38" s="680"/>
      <c r="DG38" s="680"/>
      <c r="DH38" s="680"/>
      <c r="DI38" s="680"/>
      <c r="DJ38" s="680"/>
      <c r="DK38" s="681"/>
      <c r="DL38" s="688">
        <v>669613</v>
      </c>
      <c r="DM38" s="680"/>
      <c r="DN38" s="680"/>
      <c r="DO38" s="680"/>
      <c r="DP38" s="680"/>
      <c r="DQ38" s="680"/>
      <c r="DR38" s="680"/>
      <c r="DS38" s="680"/>
      <c r="DT38" s="680"/>
      <c r="DU38" s="680"/>
      <c r="DV38" s="681"/>
      <c r="DW38" s="684">
        <v>23</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231</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124</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404438</v>
      </c>
      <c r="CS39" s="715"/>
      <c r="CT39" s="715"/>
      <c r="CU39" s="715"/>
      <c r="CV39" s="715"/>
      <c r="CW39" s="715"/>
      <c r="CX39" s="715"/>
      <c r="CY39" s="716"/>
      <c r="CZ39" s="684">
        <v>7</v>
      </c>
      <c r="DA39" s="713"/>
      <c r="DB39" s="713"/>
      <c r="DC39" s="717"/>
      <c r="DD39" s="688">
        <v>207969</v>
      </c>
      <c r="DE39" s="715"/>
      <c r="DF39" s="715"/>
      <c r="DG39" s="715"/>
      <c r="DH39" s="715"/>
      <c r="DI39" s="715"/>
      <c r="DJ39" s="715"/>
      <c r="DK39" s="716"/>
      <c r="DL39" s="688" t="s">
        <v>231</v>
      </c>
      <c r="DM39" s="715"/>
      <c r="DN39" s="715"/>
      <c r="DO39" s="715"/>
      <c r="DP39" s="715"/>
      <c r="DQ39" s="715"/>
      <c r="DR39" s="715"/>
      <c r="DS39" s="715"/>
      <c r="DT39" s="715"/>
      <c r="DU39" s="715"/>
      <c r="DV39" s="716"/>
      <c r="DW39" s="684" t="s">
        <v>231</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92479</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231</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24256</v>
      </c>
      <c r="CS40" s="680"/>
      <c r="CT40" s="680"/>
      <c r="CU40" s="680"/>
      <c r="CV40" s="680"/>
      <c r="CW40" s="680"/>
      <c r="CX40" s="680"/>
      <c r="CY40" s="681"/>
      <c r="CZ40" s="684">
        <v>0.4</v>
      </c>
      <c r="DA40" s="713"/>
      <c r="DB40" s="713"/>
      <c r="DC40" s="717"/>
      <c r="DD40" s="688">
        <v>3256</v>
      </c>
      <c r="DE40" s="680"/>
      <c r="DF40" s="680"/>
      <c r="DG40" s="680"/>
      <c r="DH40" s="680"/>
      <c r="DI40" s="680"/>
      <c r="DJ40" s="680"/>
      <c r="DK40" s="681"/>
      <c r="DL40" s="688" t="s">
        <v>231</v>
      </c>
      <c r="DM40" s="680"/>
      <c r="DN40" s="680"/>
      <c r="DO40" s="680"/>
      <c r="DP40" s="680"/>
      <c r="DQ40" s="680"/>
      <c r="DR40" s="680"/>
      <c r="DS40" s="680"/>
      <c r="DT40" s="680"/>
      <c r="DU40" s="680"/>
      <c r="DV40" s="681"/>
      <c r="DW40" s="684" t="s">
        <v>231</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305889</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391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231</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953211</v>
      </c>
      <c r="CS42" s="680"/>
      <c r="CT42" s="680"/>
      <c r="CU42" s="680"/>
      <c r="CV42" s="680"/>
      <c r="CW42" s="680"/>
      <c r="CX42" s="680"/>
      <c r="CY42" s="681"/>
      <c r="CZ42" s="684">
        <v>16.5</v>
      </c>
      <c r="DA42" s="685"/>
      <c r="DB42" s="685"/>
      <c r="DC42" s="780"/>
      <c r="DD42" s="688">
        <v>143075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14270</v>
      </c>
      <c r="CS43" s="715"/>
      <c r="CT43" s="715"/>
      <c r="CU43" s="715"/>
      <c r="CV43" s="715"/>
      <c r="CW43" s="715"/>
      <c r="CX43" s="715"/>
      <c r="CY43" s="716"/>
      <c r="CZ43" s="684">
        <v>0.2</v>
      </c>
      <c r="DA43" s="713"/>
      <c r="DB43" s="713"/>
      <c r="DC43" s="717"/>
      <c r="DD43" s="688">
        <v>14270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903508</v>
      </c>
      <c r="CS44" s="680"/>
      <c r="CT44" s="680"/>
      <c r="CU44" s="680"/>
      <c r="CV44" s="680"/>
      <c r="CW44" s="680"/>
      <c r="CX44" s="680"/>
      <c r="CY44" s="681"/>
      <c r="CZ44" s="684">
        <v>15.7</v>
      </c>
      <c r="DA44" s="685"/>
      <c r="DB44" s="685"/>
      <c r="DC44" s="780"/>
      <c r="DD44" s="688">
        <v>142545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430976</v>
      </c>
      <c r="CS45" s="715"/>
      <c r="CT45" s="715"/>
      <c r="CU45" s="715"/>
      <c r="CV45" s="715"/>
      <c r="CW45" s="715"/>
      <c r="CX45" s="715"/>
      <c r="CY45" s="716"/>
      <c r="CZ45" s="684">
        <v>7.5</v>
      </c>
      <c r="DA45" s="713"/>
      <c r="DB45" s="713"/>
      <c r="DC45" s="717"/>
      <c r="DD45" s="688">
        <v>27124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469334</v>
      </c>
      <c r="CS46" s="680"/>
      <c r="CT46" s="680"/>
      <c r="CU46" s="680"/>
      <c r="CV46" s="680"/>
      <c r="CW46" s="680"/>
      <c r="CX46" s="680"/>
      <c r="CY46" s="681"/>
      <c r="CZ46" s="684">
        <v>8.1</v>
      </c>
      <c r="DA46" s="685"/>
      <c r="DB46" s="685"/>
      <c r="DC46" s="780"/>
      <c r="DD46" s="688">
        <v>112223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49703</v>
      </c>
      <c r="CS47" s="715"/>
      <c r="CT47" s="715"/>
      <c r="CU47" s="715"/>
      <c r="CV47" s="715"/>
      <c r="CW47" s="715"/>
      <c r="CX47" s="715"/>
      <c r="CY47" s="716"/>
      <c r="CZ47" s="684">
        <v>0.9</v>
      </c>
      <c r="DA47" s="713"/>
      <c r="DB47" s="713"/>
      <c r="DC47" s="717"/>
      <c r="DD47" s="688">
        <v>530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225</v>
      </c>
      <c r="CS48" s="680"/>
      <c r="CT48" s="680"/>
      <c r="CU48" s="680"/>
      <c r="CV48" s="680"/>
      <c r="CW48" s="680"/>
      <c r="CX48" s="680"/>
      <c r="CY48" s="681"/>
      <c r="CZ48" s="684" t="s">
        <v>231</v>
      </c>
      <c r="DA48" s="685"/>
      <c r="DB48" s="685"/>
      <c r="DC48" s="780"/>
      <c r="DD48" s="688" t="s">
        <v>225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5761356</v>
      </c>
      <c r="CS49" s="749"/>
      <c r="CT49" s="749"/>
      <c r="CU49" s="749"/>
      <c r="CV49" s="749"/>
      <c r="CW49" s="749"/>
      <c r="CX49" s="749"/>
      <c r="CY49" s="781"/>
      <c r="CZ49" s="764">
        <v>100</v>
      </c>
      <c r="DA49" s="782"/>
      <c r="DB49" s="782"/>
      <c r="DC49" s="783"/>
      <c r="DD49" s="784">
        <v>3215623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R9CRxN+iW34dsa1n+Gz0JV/2Hqc5TPAKEhrxQBBpr6uS3jzZiluXxPeYmh2BiiTfgqGBTjXzE5Sf8qhoMPOz4g==" saltValue="bDqygiaKINC+6NbHjswo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L43" sqref="AL4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5857</v>
      </c>
      <c r="R7" s="815"/>
      <c r="S7" s="815"/>
      <c r="T7" s="815"/>
      <c r="U7" s="815"/>
      <c r="V7" s="815">
        <v>5658</v>
      </c>
      <c r="W7" s="815"/>
      <c r="X7" s="815"/>
      <c r="Y7" s="815"/>
      <c r="Z7" s="815"/>
      <c r="AA7" s="815">
        <v>200</v>
      </c>
      <c r="AB7" s="815"/>
      <c r="AC7" s="815"/>
      <c r="AD7" s="815"/>
      <c r="AE7" s="816"/>
      <c r="AF7" s="817">
        <v>191</v>
      </c>
      <c r="AG7" s="818"/>
      <c r="AH7" s="818"/>
      <c r="AI7" s="818"/>
      <c r="AJ7" s="819"/>
      <c r="AK7" s="854">
        <v>244</v>
      </c>
      <c r="AL7" s="855"/>
      <c r="AM7" s="855"/>
      <c r="AN7" s="855"/>
      <c r="AO7" s="855"/>
      <c r="AP7" s="855">
        <v>4411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597</v>
      </c>
      <c r="BT7" s="859"/>
      <c r="BU7" s="859"/>
      <c r="BV7" s="859"/>
      <c r="BW7" s="859"/>
      <c r="BX7" s="859"/>
      <c r="BY7" s="859"/>
      <c r="BZ7" s="859"/>
      <c r="CA7" s="859"/>
      <c r="CB7" s="859"/>
      <c r="CC7" s="859"/>
      <c r="CD7" s="859"/>
      <c r="CE7" s="859"/>
      <c r="CF7" s="859"/>
      <c r="CG7" s="860"/>
      <c r="CH7" s="851">
        <v>0</v>
      </c>
      <c r="CI7" s="852"/>
      <c r="CJ7" s="852"/>
      <c r="CK7" s="852"/>
      <c r="CL7" s="853"/>
      <c r="CM7" s="851">
        <v>25</v>
      </c>
      <c r="CN7" s="852"/>
      <c r="CO7" s="852"/>
      <c r="CP7" s="852"/>
      <c r="CQ7" s="853"/>
      <c r="CR7" s="851">
        <v>10</v>
      </c>
      <c r="CS7" s="852"/>
      <c r="CT7" s="852"/>
      <c r="CU7" s="852"/>
      <c r="CV7" s="853"/>
      <c r="CW7" s="851" t="s">
        <v>593</v>
      </c>
      <c r="CX7" s="852"/>
      <c r="CY7" s="852"/>
      <c r="CZ7" s="852"/>
      <c r="DA7" s="853"/>
      <c r="DB7" s="851" t="s">
        <v>593</v>
      </c>
      <c r="DC7" s="852"/>
      <c r="DD7" s="852"/>
      <c r="DE7" s="852"/>
      <c r="DF7" s="853"/>
      <c r="DG7" s="851" t="s">
        <v>595</v>
      </c>
      <c r="DH7" s="852"/>
      <c r="DI7" s="852"/>
      <c r="DJ7" s="852"/>
      <c r="DK7" s="853"/>
      <c r="DL7" s="851" t="s">
        <v>593</v>
      </c>
      <c r="DM7" s="852"/>
      <c r="DN7" s="852"/>
      <c r="DO7" s="852"/>
      <c r="DP7" s="853"/>
      <c r="DQ7" s="851" t="s">
        <v>593</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126</v>
      </c>
      <c r="R8" s="839"/>
      <c r="S8" s="839"/>
      <c r="T8" s="839"/>
      <c r="U8" s="839"/>
      <c r="V8" s="839">
        <v>112</v>
      </c>
      <c r="W8" s="839"/>
      <c r="X8" s="839"/>
      <c r="Y8" s="839"/>
      <c r="Z8" s="839"/>
      <c r="AA8" s="839">
        <v>14</v>
      </c>
      <c r="AB8" s="839"/>
      <c r="AC8" s="839"/>
      <c r="AD8" s="839"/>
      <c r="AE8" s="840"/>
      <c r="AF8" s="841">
        <v>5</v>
      </c>
      <c r="AG8" s="842"/>
      <c r="AH8" s="842"/>
      <c r="AI8" s="842"/>
      <c r="AJ8" s="843"/>
      <c r="AK8" s="844">
        <v>32</v>
      </c>
      <c r="AL8" s="845"/>
      <c r="AM8" s="845"/>
      <c r="AN8" s="845"/>
      <c r="AO8" s="845"/>
      <c r="AP8" s="845" t="s">
        <v>593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5983</v>
      </c>
      <c r="R23" s="874"/>
      <c r="S23" s="874"/>
      <c r="T23" s="874"/>
      <c r="U23" s="874"/>
      <c r="V23" s="874">
        <v>5770</v>
      </c>
      <c r="W23" s="874"/>
      <c r="X23" s="874"/>
      <c r="Y23" s="874"/>
      <c r="Z23" s="874"/>
      <c r="AA23" s="874">
        <v>213</v>
      </c>
      <c r="AB23" s="874"/>
      <c r="AC23" s="874"/>
      <c r="AD23" s="874"/>
      <c r="AE23" s="875"/>
      <c r="AF23" s="876">
        <v>196</v>
      </c>
      <c r="AG23" s="874"/>
      <c r="AH23" s="874"/>
      <c r="AI23" s="874"/>
      <c r="AJ23" s="877"/>
      <c r="AK23" s="878"/>
      <c r="AL23" s="879"/>
      <c r="AM23" s="879"/>
      <c r="AN23" s="879"/>
      <c r="AO23" s="879"/>
      <c r="AP23" s="874">
        <v>4411</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1218</v>
      </c>
      <c r="R28" s="903"/>
      <c r="S28" s="903"/>
      <c r="T28" s="903"/>
      <c r="U28" s="903"/>
      <c r="V28" s="903">
        <v>1164</v>
      </c>
      <c r="W28" s="903"/>
      <c r="X28" s="903"/>
      <c r="Y28" s="903"/>
      <c r="Z28" s="903"/>
      <c r="AA28" s="903">
        <v>54</v>
      </c>
      <c r="AB28" s="903"/>
      <c r="AC28" s="903"/>
      <c r="AD28" s="903"/>
      <c r="AE28" s="904"/>
      <c r="AF28" s="905">
        <v>54</v>
      </c>
      <c r="AG28" s="903"/>
      <c r="AH28" s="903"/>
      <c r="AI28" s="903"/>
      <c r="AJ28" s="906"/>
      <c r="AK28" s="907">
        <v>110</v>
      </c>
      <c r="AL28" s="898"/>
      <c r="AM28" s="898"/>
      <c r="AN28" s="898"/>
      <c r="AO28" s="898"/>
      <c r="AP28" s="898" t="s">
        <v>593</v>
      </c>
      <c r="AQ28" s="898"/>
      <c r="AR28" s="898"/>
      <c r="AS28" s="898"/>
      <c r="AT28" s="898"/>
      <c r="AU28" s="898" t="s">
        <v>593</v>
      </c>
      <c r="AV28" s="898"/>
      <c r="AW28" s="898"/>
      <c r="AX28" s="898"/>
      <c r="AY28" s="898"/>
      <c r="AZ28" s="899" t="s">
        <v>593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114</v>
      </c>
      <c r="R29" s="839"/>
      <c r="S29" s="839"/>
      <c r="T29" s="839"/>
      <c r="U29" s="839"/>
      <c r="V29" s="839">
        <v>113</v>
      </c>
      <c r="W29" s="839"/>
      <c r="X29" s="839"/>
      <c r="Y29" s="839"/>
      <c r="Z29" s="839"/>
      <c r="AA29" s="839">
        <v>0</v>
      </c>
      <c r="AB29" s="839"/>
      <c r="AC29" s="839"/>
      <c r="AD29" s="839"/>
      <c r="AE29" s="840"/>
      <c r="AF29" s="841">
        <v>0</v>
      </c>
      <c r="AG29" s="842"/>
      <c r="AH29" s="842"/>
      <c r="AI29" s="842"/>
      <c r="AJ29" s="843"/>
      <c r="AK29" s="910">
        <v>35</v>
      </c>
      <c r="AL29" s="911"/>
      <c r="AM29" s="911"/>
      <c r="AN29" s="911"/>
      <c r="AO29" s="911"/>
      <c r="AP29" s="911" t="s">
        <v>593</v>
      </c>
      <c r="AQ29" s="911"/>
      <c r="AR29" s="911"/>
      <c r="AS29" s="911"/>
      <c r="AT29" s="911"/>
      <c r="AU29" s="911" t="s">
        <v>593</v>
      </c>
      <c r="AV29" s="911"/>
      <c r="AW29" s="911"/>
      <c r="AX29" s="911"/>
      <c r="AY29" s="911"/>
      <c r="AZ29" s="912" t="s">
        <v>593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232</v>
      </c>
      <c r="R30" s="839"/>
      <c r="S30" s="839"/>
      <c r="T30" s="839"/>
      <c r="U30" s="839"/>
      <c r="V30" s="839">
        <v>300</v>
      </c>
      <c r="W30" s="839"/>
      <c r="X30" s="839"/>
      <c r="Y30" s="839"/>
      <c r="Z30" s="839"/>
      <c r="AA30" s="839">
        <v>-67</v>
      </c>
      <c r="AB30" s="839"/>
      <c r="AC30" s="839"/>
      <c r="AD30" s="839"/>
      <c r="AE30" s="840"/>
      <c r="AF30" s="841">
        <v>357</v>
      </c>
      <c r="AG30" s="842"/>
      <c r="AH30" s="842"/>
      <c r="AI30" s="842"/>
      <c r="AJ30" s="843"/>
      <c r="AK30" s="910">
        <v>0</v>
      </c>
      <c r="AL30" s="911"/>
      <c r="AM30" s="911"/>
      <c r="AN30" s="911"/>
      <c r="AO30" s="911"/>
      <c r="AP30" s="911">
        <v>61</v>
      </c>
      <c r="AQ30" s="911"/>
      <c r="AR30" s="911"/>
      <c r="AS30" s="911"/>
      <c r="AT30" s="911"/>
      <c r="AU30" s="911" t="s">
        <v>593</v>
      </c>
      <c r="AV30" s="911"/>
      <c r="AW30" s="911"/>
      <c r="AX30" s="911"/>
      <c r="AY30" s="911"/>
      <c r="AZ30" s="912" t="s">
        <v>593</v>
      </c>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775</v>
      </c>
      <c r="R31" s="839"/>
      <c r="S31" s="839"/>
      <c r="T31" s="839"/>
      <c r="U31" s="839"/>
      <c r="V31" s="839">
        <v>758</v>
      </c>
      <c r="W31" s="839"/>
      <c r="X31" s="839"/>
      <c r="Y31" s="839"/>
      <c r="Z31" s="839"/>
      <c r="AA31" s="839">
        <v>17</v>
      </c>
      <c r="AB31" s="839"/>
      <c r="AC31" s="839"/>
      <c r="AD31" s="839"/>
      <c r="AE31" s="840"/>
      <c r="AF31" s="841">
        <v>16</v>
      </c>
      <c r="AG31" s="842"/>
      <c r="AH31" s="842"/>
      <c r="AI31" s="842"/>
      <c r="AJ31" s="843"/>
      <c r="AK31" s="910">
        <v>423</v>
      </c>
      <c r="AL31" s="911"/>
      <c r="AM31" s="911"/>
      <c r="AN31" s="911"/>
      <c r="AO31" s="911"/>
      <c r="AP31" s="911">
        <v>5237</v>
      </c>
      <c r="AQ31" s="911"/>
      <c r="AR31" s="911"/>
      <c r="AS31" s="911"/>
      <c r="AT31" s="911"/>
      <c r="AU31" s="911">
        <v>5127</v>
      </c>
      <c r="AV31" s="911"/>
      <c r="AW31" s="911"/>
      <c r="AX31" s="911"/>
      <c r="AY31" s="911"/>
      <c r="AZ31" s="912" t="s">
        <v>593</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428</v>
      </c>
      <c r="AG63" s="922"/>
      <c r="AH63" s="922"/>
      <c r="AI63" s="922"/>
      <c r="AJ63" s="923"/>
      <c r="AK63" s="924"/>
      <c r="AL63" s="919"/>
      <c r="AM63" s="919"/>
      <c r="AN63" s="919"/>
      <c r="AO63" s="919"/>
      <c r="AP63" s="922">
        <v>5298</v>
      </c>
      <c r="AQ63" s="922"/>
      <c r="AR63" s="922"/>
      <c r="AS63" s="922"/>
      <c r="AT63" s="922"/>
      <c r="AU63" s="922">
        <v>5127</v>
      </c>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4441</v>
      </c>
      <c r="R68" s="946"/>
      <c r="S68" s="946"/>
      <c r="T68" s="946"/>
      <c r="U68" s="946"/>
      <c r="V68" s="946">
        <v>4216</v>
      </c>
      <c r="W68" s="946"/>
      <c r="X68" s="946"/>
      <c r="Y68" s="946"/>
      <c r="Z68" s="946"/>
      <c r="AA68" s="946">
        <v>225</v>
      </c>
      <c r="AB68" s="946"/>
      <c r="AC68" s="946"/>
      <c r="AD68" s="946"/>
      <c r="AE68" s="946"/>
      <c r="AF68" s="946">
        <v>225</v>
      </c>
      <c r="AG68" s="946"/>
      <c r="AH68" s="946"/>
      <c r="AI68" s="946"/>
      <c r="AJ68" s="946"/>
      <c r="AK68" s="946">
        <v>307</v>
      </c>
      <c r="AL68" s="946"/>
      <c r="AM68" s="946"/>
      <c r="AN68" s="946"/>
      <c r="AO68" s="946"/>
      <c r="AP68" s="946">
        <v>1286</v>
      </c>
      <c r="AQ68" s="946"/>
      <c r="AR68" s="946"/>
      <c r="AS68" s="946"/>
      <c r="AT68" s="946"/>
      <c r="AU68" s="946">
        <v>87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17356</v>
      </c>
      <c r="R69" s="911"/>
      <c r="S69" s="911"/>
      <c r="T69" s="911"/>
      <c r="U69" s="911"/>
      <c r="V69" s="911">
        <v>16818</v>
      </c>
      <c r="W69" s="911"/>
      <c r="X69" s="911"/>
      <c r="Y69" s="911"/>
      <c r="Z69" s="911"/>
      <c r="AA69" s="911">
        <v>538</v>
      </c>
      <c r="AB69" s="911"/>
      <c r="AC69" s="911"/>
      <c r="AD69" s="911"/>
      <c r="AE69" s="911"/>
      <c r="AF69" s="911">
        <v>538</v>
      </c>
      <c r="AG69" s="911"/>
      <c r="AH69" s="911"/>
      <c r="AI69" s="911"/>
      <c r="AJ69" s="911"/>
      <c r="AK69" s="911">
        <v>2532</v>
      </c>
      <c r="AL69" s="911"/>
      <c r="AM69" s="911"/>
      <c r="AN69" s="911"/>
      <c r="AO69" s="911"/>
      <c r="AP69" s="911" t="s">
        <v>593</v>
      </c>
      <c r="AQ69" s="911"/>
      <c r="AR69" s="911"/>
      <c r="AS69" s="911"/>
      <c r="AT69" s="911"/>
      <c r="AU69" s="911" t="s">
        <v>593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1570</v>
      </c>
      <c r="R70" s="911"/>
      <c r="S70" s="911"/>
      <c r="T70" s="911"/>
      <c r="U70" s="911"/>
      <c r="V70" s="911">
        <v>1612</v>
      </c>
      <c r="W70" s="911"/>
      <c r="X70" s="911"/>
      <c r="Y70" s="911"/>
      <c r="Z70" s="911"/>
      <c r="AA70" s="911">
        <v>-42</v>
      </c>
      <c r="AB70" s="911"/>
      <c r="AC70" s="911"/>
      <c r="AD70" s="911"/>
      <c r="AE70" s="911"/>
      <c r="AF70" s="911">
        <v>1368</v>
      </c>
      <c r="AG70" s="911"/>
      <c r="AH70" s="911"/>
      <c r="AI70" s="911"/>
      <c r="AJ70" s="911"/>
      <c r="AK70" s="911">
        <v>38</v>
      </c>
      <c r="AL70" s="911"/>
      <c r="AM70" s="911"/>
      <c r="AN70" s="911"/>
      <c r="AO70" s="911"/>
      <c r="AP70" s="911">
        <v>5224</v>
      </c>
      <c r="AQ70" s="911"/>
      <c r="AR70" s="911"/>
      <c r="AS70" s="911"/>
      <c r="AT70" s="911"/>
      <c r="AU70" s="911">
        <v>2</v>
      </c>
      <c r="AV70" s="911"/>
      <c r="AW70" s="911"/>
      <c r="AX70" s="911"/>
      <c r="AY70" s="911"/>
      <c r="AZ70" s="957" t="s">
        <v>594</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194</v>
      </c>
      <c r="R71" s="911"/>
      <c r="S71" s="911"/>
      <c r="T71" s="911"/>
      <c r="U71" s="911"/>
      <c r="V71" s="911">
        <v>192</v>
      </c>
      <c r="W71" s="911"/>
      <c r="X71" s="911"/>
      <c r="Y71" s="911"/>
      <c r="Z71" s="911"/>
      <c r="AA71" s="911">
        <v>3</v>
      </c>
      <c r="AB71" s="911"/>
      <c r="AC71" s="911"/>
      <c r="AD71" s="911"/>
      <c r="AE71" s="911"/>
      <c r="AF71" s="911">
        <v>826</v>
      </c>
      <c r="AG71" s="911"/>
      <c r="AH71" s="911"/>
      <c r="AI71" s="911"/>
      <c r="AJ71" s="911"/>
      <c r="AK71" s="911">
        <v>53</v>
      </c>
      <c r="AL71" s="911"/>
      <c r="AM71" s="911"/>
      <c r="AN71" s="911"/>
      <c r="AO71" s="911"/>
      <c r="AP71" s="911" t="s">
        <v>593</v>
      </c>
      <c r="AQ71" s="911"/>
      <c r="AR71" s="911"/>
      <c r="AS71" s="911"/>
      <c r="AT71" s="911"/>
      <c r="AU71" s="911" t="s">
        <v>593</v>
      </c>
      <c r="AV71" s="911"/>
      <c r="AW71" s="911"/>
      <c r="AX71" s="911"/>
      <c r="AY71" s="911"/>
      <c r="AZ71" s="957" t="s">
        <v>594</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306</v>
      </c>
      <c r="R72" s="911"/>
      <c r="S72" s="911"/>
      <c r="T72" s="911"/>
      <c r="U72" s="911"/>
      <c r="V72" s="911">
        <v>287</v>
      </c>
      <c r="W72" s="911"/>
      <c r="X72" s="911"/>
      <c r="Y72" s="911"/>
      <c r="Z72" s="911"/>
      <c r="AA72" s="911">
        <v>19</v>
      </c>
      <c r="AB72" s="911"/>
      <c r="AC72" s="911"/>
      <c r="AD72" s="911"/>
      <c r="AE72" s="911"/>
      <c r="AF72" s="911">
        <v>19</v>
      </c>
      <c r="AG72" s="911"/>
      <c r="AH72" s="911"/>
      <c r="AI72" s="911"/>
      <c r="AJ72" s="911"/>
      <c r="AK72" s="911">
        <v>0</v>
      </c>
      <c r="AL72" s="911"/>
      <c r="AM72" s="911"/>
      <c r="AN72" s="911"/>
      <c r="AO72" s="911"/>
      <c r="AP72" s="911" t="s">
        <v>593</v>
      </c>
      <c r="AQ72" s="911"/>
      <c r="AR72" s="911"/>
      <c r="AS72" s="911"/>
      <c r="AT72" s="911"/>
      <c r="AU72" s="911" t="s">
        <v>593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588</v>
      </c>
      <c r="C73" s="954"/>
      <c r="D73" s="954"/>
      <c r="E73" s="954"/>
      <c r="F73" s="954"/>
      <c r="G73" s="954"/>
      <c r="H73" s="954"/>
      <c r="I73" s="954"/>
      <c r="J73" s="954"/>
      <c r="K73" s="954"/>
      <c r="L73" s="954"/>
      <c r="M73" s="954"/>
      <c r="N73" s="954"/>
      <c r="O73" s="954"/>
      <c r="P73" s="955"/>
      <c r="Q73" s="956">
        <v>658</v>
      </c>
      <c r="R73" s="911"/>
      <c r="S73" s="911"/>
      <c r="T73" s="911"/>
      <c r="U73" s="911"/>
      <c r="V73" s="911">
        <v>652</v>
      </c>
      <c r="W73" s="911"/>
      <c r="X73" s="911"/>
      <c r="Y73" s="911"/>
      <c r="Z73" s="911"/>
      <c r="AA73" s="911">
        <v>6</v>
      </c>
      <c r="AB73" s="911"/>
      <c r="AC73" s="911"/>
      <c r="AD73" s="911"/>
      <c r="AE73" s="911"/>
      <c r="AF73" s="911">
        <v>6</v>
      </c>
      <c r="AG73" s="911"/>
      <c r="AH73" s="911"/>
      <c r="AI73" s="911"/>
      <c r="AJ73" s="911"/>
      <c r="AK73" s="911">
        <v>43</v>
      </c>
      <c r="AL73" s="911"/>
      <c r="AM73" s="911"/>
      <c r="AN73" s="911"/>
      <c r="AO73" s="911"/>
      <c r="AP73" s="911" t="s">
        <v>595</v>
      </c>
      <c r="AQ73" s="911"/>
      <c r="AR73" s="911"/>
      <c r="AS73" s="911"/>
      <c r="AT73" s="911"/>
      <c r="AU73" s="911" t="s">
        <v>593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589</v>
      </c>
      <c r="C74" s="954"/>
      <c r="D74" s="954"/>
      <c r="E74" s="954"/>
      <c r="F74" s="954"/>
      <c r="G74" s="954"/>
      <c r="H74" s="954"/>
      <c r="I74" s="954"/>
      <c r="J74" s="954"/>
      <c r="K74" s="954"/>
      <c r="L74" s="954"/>
      <c r="M74" s="954"/>
      <c r="N74" s="954"/>
      <c r="O74" s="954"/>
      <c r="P74" s="955"/>
      <c r="Q74" s="956">
        <v>129457</v>
      </c>
      <c r="R74" s="911"/>
      <c r="S74" s="911"/>
      <c r="T74" s="911"/>
      <c r="U74" s="911"/>
      <c r="V74" s="911">
        <v>126110</v>
      </c>
      <c r="W74" s="911"/>
      <c r="X74" s="911"/>
      <c r="Y74" s="911"/>
      <c r="Z74" s="911"/>
      <c r="AA74" s="911">
        <v>3347</v>
      </c>
      <c r="AB74" s="911"/>
      <c r="AC74" s="911"/>
      <c r="AD74" s="911"/>
      <c r="AE74" s="911"/>
      <c r="AF74" s="911">
        <v>3347</v>
      </c>
      <c r="AG74" s="911"/>
      <c r="AH74" s="911"/>
      <c r="AI74" s="911"/>
      <c r="AJ74" s="911"/>
      <c r="AK74" s="911">
        <v>1524</v>
      </c>
      <c r="AL74" s="911"/>
      <c r="AM74" s="911"/>
      <c r="AN74" s="911"/>
      <c r="AO74" s="911"/>
      <c r="AP74" s="911" t="s">
        <v>593</v>
      </c>
      <c r="AQ74" s="911"/>
      <c r="AR74" s="911"/>
      <c r="AS74" s="911"/>
      <c r="AT74" s="911"/>
      <c r="AU74" s="911" t="s">
        <v>596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590</v>
      </c>
      <c r="C75" s="954"/>
      <c r="D75" s="954"/>
      <c r="E75" s="954"/>
      <c r="F75" s="954"/>
      <c r="G75" s="954"/>
      <c r="H75" s="954"/>
      <c r="I75" s="954"/>
      <c r="J75" s="954"/>
      <c r="K75" s="954"/>
      <c r="L75" s="954"/>
      <c r="M75" s="954"/>
      <c r="N75" s="954"/>
      <c r="O75" s="954"/>
      <c r="P75" s="955"/>
      <c r="Q75" s="959">
        <v>1770</v>
      </c>
      <c r="R75" s="960"/>
      <c r="S75" s="960"/>
      <c r="T75" s="960"/>
      <c r="U75" s="910"/>
      <c r="V75" s="961">
        <v>1612</v>
      </c>
      <c r="W75" s="960"/>
      <c r="X75" s="960"/>
      <c r="Y75" s="960"/>
      <c r="Z75" s="910"/>
      <c r="AA75" s="961">
        <v>158</v>
      </c>
      <c r="AB75" s="960"/>
      <c r="AC75" s="960"/>
      <c r="AD75" s="960"/>
      <c r="AE75" s="910"/>
      <c r="AF75" s="961">
        <v>158</v>
      </c>
      <c r="AG75" s="960"/>
      <c r="AH75" s="960"/>
      <c r="AI75" s="960"/>
      <c r="AJ75" s="910"/>
      <c r="AK75" s="961">
        <v>0</v>
      </c>
      <c r="AL75" s="960"/>
      <c r="AM75" s="960"/>
      <c r="AN75" s="960"/>
      <c r="AO75" s="910"/>
      <c r="AP75" s="961">
        <v>9568</v>
      </c>
      <c r="AQ75" s="960"/>
      <c r="AR75" s="960"/>
      <c r="AS75" s="960"/>
      <c r="AT75" s="910"/>
      <c r="AU75" s="961">
        <v>464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591</v>
      </c>
      <c r="C76" s="954"/>
      <c r="D76" s="954"/>
      <c r="E76" s="954"/>
      <c r="F76" s="954"/>
      <c r="G76" s="954"/>
      <c r="H76" s="954"/>
      <c r="I76" s="954"/>
      <c r="J76" s="954"/>
      <c r="K76" s="954"/>
      <c r="L76" s="954"/>
      <c r="M76" s="954"/>
      <c r="N76" s="954"/>
      <c r="O76" s="954"/>
      <c r="P76" s="955"/>
      <c r="Q76" s="959">
        <v>3489</v>
      </c>
      <c r="R76" s="960"/>
      <c r="S76" s="960"/>
      <c r="T76" s="960"/>
      <c r="U76" s="910"/>
      <c r="V76" s="961">
        <v>3185</v>
      </c>
      <c r="W76" s="960"/>
      <c r="X76" s="960"/>
      <c r="Y76" s="960"/>
      <c r="Z76" s="910"/>
      <c r="AA76" s="961">
        <v>304</v>
      </c>
      <c r="AB76" s="960"/>
      <c r="AC76" s="960"/>
      <c r="AD76" s="960"/>
      <c r="AE76" s="910"/>
      <c r="AF76" s="961">
        <v>279</v>
      </c>
      <c r="AG76" s="960"/>
      <c r="AH76" s="960"/>
      <c r="AI76" s="960"/>
      <c r="AJ76" s="910"/>
      <c r="AK76" s="961">
        <v>53</v>
      </c>
      <c r="AL76" s="960"/>
      <c r="AM76" s="960"/>
      <c r="AN76" s="960"/>
      <c r="AO76" s="910"/>
      <c r="AP76" s="961" t="s">
        <v>593</v>
      </c>
      <c r="AQ76" s="960"/>
      <c r="AR76" s="960"/>
      <c r="AS76" s="960"/>
      <c r="AT76" s="910"/>
      <c r="AU76" s="961" t="s">
        <v>593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592</v>
      </c>
      <c r="C77" s="954"/>
      <c r="D77" s="954"/>
      <c r="E77" s="954"/>
      <c r="F77" s="954"/>
      <c r="G77" s="954"/>
      <c r="H77" s="954"/>
      <c r="I77" s="954"/>
      <c r="J77" s="954"/>
      <c r="K77" s="954"/>
      <c r="L77" s="954"/>
      <c r="M77" s="954"/>
      <c r="N77" s="954"/>
      <c r="O77" s="954"/>
      <c r="P77" s="955"/>
      <c r="Q77" s="959">
        <v>33</v>
      </c>
      <c r="R77" s="960"/>
      <c r="S77" s="960"/>
      <c r="T77" s="960"/>
      <c r="U77" s="910"/>
      <c r="V77" s="961">
        <v>29</v>
      </c>
      <c r="W77" s="960"/>
      <c r="X77" s="960"/>
      <c r="Y77" s="960"/>
      <c r="Z77" s="910"/>
      <c r="AA77" s="961">
        <v>4</v>
      </c>
      <c r="AB77" s="960"/>
      <c r="AC77" s="960"/>
      <c r="AD77" s="960"/>
      <c r="AE77" s="910"/>
      <c r="AF77" s="961">
        <v>4</v>
      </c>
      <c r="AG77" s="960"/>
      <c r="AH77" s="960"/>
      <c r="AI77" s="960"/>
      <c r="AJ77" s="910"/>
      <c r="AK77" s="961">
        <v>0</v>
      </c>
      <c r="AL77" s="960"/>
      <c r="AM77" s="960"/>
      <c r="AN77" s="960"/>
      <c r="AO77" s="910"/>
      <c r="AP77" s="961" t="s">
        <v>595</v>
      </c>
      <c r="AQ77" s="960"/>
      <c r="AR77" s="960"/>
      <c r="AS77" s="960"/>
      <c r="AT77" s="910"/>
      <c r="AU77" s="961" t="s">
        <v>593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6770</v>
      </c>
      <c r="AG88" s="922"/>
      <c r="AH88" s="922"/>
      <c r="AI88" s="922"/>
      <c r="AJ88" s="922"/>
      <c r="AK88" s="919"/>
      <c r="AL88" s="919"/>
      <c r="AM88" s="919"/>
      <c r="AN88" s="919"/>
      <c r="AO88" s="919"/>
      <c r="AP88" s="922">
        <v>16078</v>
      </c>
      <c r="AQ88" s="922"/>
      <c r="AR88" s="922"/>
      <c r="AS88" s="922"/>
      <c r="AT88" s="922"/>
      <c r="AU88" s="922">
        <v>553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603</v>
      </c>
      <c r="CX102" s="930"/>
      <c r="CY102" s="930"/>
      <c r="CZ102" s="930"/>
      <c r="DA102" s="973"/>
      <c r="DB102" s="972" t="s">
        <v>603</v>
      </c>
      <c r="DC102" s="930"/>
      <c r="DD102" s="930"/>
      <c r="DE102" s="930"/>
      <c r="DF102" s="973"/>
      <c r="DG102" s="972" t="s">
        <v>603</v>
      </c>
      <c r="DH102" s="930"/>
      <c r="DI102" s="930"/>
      <c r="DJ102" s="930"/>
      <c r="DK102" s="973"/>
      <c r="DL102" s="972" t="s">
        <v>603</v>
      </c>
      <c r="DM102" s="930"/>
      <c r="DN102" s="930"/>
      <c r="DO102" s="930"/>
      <c r="DP102" s="973"/>
      <c r="DQ102" s="972" t="s">
        <v>603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303</v>
      </c>
      <c r="AG109" s="975"/>
      <c r="AH109" s="975"/>
      <c r="AI109" s="975"/>
      <c r="AJ109" s="976"/>
      <c r="AK109" s="974" t="s">
        <v>302</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303</v>
      </c>
      <c r="BW109" s="975"/>
      <c r="BX109" s="975"/>
      <c r="BY109" s="975"/>
      <c r="BZ109" s="976"/>
      <c r="CA109" s="974" t="s">
        <v>302</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303</v>
      </c>
      <c r="DM109" s="975"/>
      <c r="DN109" s="975"/>
      <c r="DO109" s="975"/>
      <c r="DP109" s="976"/>
      <c r="DQ109" s="974" t="s">
        <v>302</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397678</v>
      </c>
      <c r="AB110" s="982"/>
      <c r="AC110" s="982"/>
      <c r="AD110" s="982"/>
      <c r="AE110" s="983"/>
      <c r="AF110" s="984">
        <v>416212</v>
      </c>
      <c r="AG110" s="982"/>
      <c r="AH110" s="982"/>
      <c r="AI110" s="982"/>
      <c r="AJ110" s="983"/>
      <c r="AK110" s="984">
        <v>416526</v>
      </c>
      <c r="AL110" s="982"/>
      <c r="AM110" s="982"/>
      <c r="AN110" s="982"/>
      <c r="AO110" s="983"/>
      <c r="AP110" s="985">
        <v>17.8</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4502498</v>
      </c>
      <c r="BR110" s="1017"/>
      <c r="BS110" s="1017"/>
      <c r="BT110" s="1017"/>
      <c r="BU110" s="1017"/>
      <c r="BV110" s="1017">
        <v>4322037</v>
      </c>
      <c r="BW110" s="1017"/>
      <c r="BX110" s="1017"/>
      <c r="BY110" s="1017"/>
      <c r="BZ110" s="1017"/>
      <c r="CA110" s="1017">
        <v>4410633</v>
      </c>
      <c r="CB110" s="1017"/>
      <c r="CC110" s="1017"/>
      <c r="CD110" s="1017"/>
      <c r="CE110" s="1017"/>
      <c r="CF110" s="1031">
        <v>188.9</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432</v>
      </c>
      <c r="DM110" s="1017"/>
      <c r="DN110" s="1017"/>
      <c r="DO110" s="1017"/>
      <c r="DP110" s="1017"/>
      <c r="DQ110" s="1017" t="s">
        <v>431</v>
      </c>
      <c r="DR110" s="1017"/>
      <c r="DS110" s="1017"/>
      <c r="DT110" s="1017"/>
      <c r="DU110" s="1017"/>
      <c r="DV110" s="1018" t="s">
        <v>431</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431</v>
      </c>
      <c r="AB111" s="1024"/>
      <c r="AC111" s="1024"/>
      <c r="AD111" s="1024"/>
      <c r="AE111" s="1025"/>
      <c r="AF111" s="1026" t="s">
        <v>434</v>
      </c>
      <c r="AG111" s="1024"/>
      <c r="AH111" s="1024"/>
      <c r="AI111" s="1024"/>
      <c r="AJ111" s="1025"/>
      <c r="AK111" s="1026" t="s">
        <v>431</v>
      </c>
      <c r="AL111" s="1024"/>
      <c r="AM111" s="1024"/>
      <c r="AN111" s="1024"/>
      <c r="AO111" s="1025"/>
      <c r="AP111" s="1027" t="s">
        <v>431</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44700</v>
      </c>
      <c r="BR111" s="1010"/>
      <c r="BS111" s="1010"/>
      <c r="BT111" s="1010"/>
      <c r="BU111" s="1010"/>
      <c r="BV111" s="1010">
        <v>7000</v>
      </c>
      <c r="BW111" s="1010"/>
      <c r="BX111" s="1010"/>
      <c r="BY111" s="1010"/>
      <c r="BZ111" s="1010"/>
      <c r="CA111" s="1010">
        <v>7298</v>
      </c>
      <c r="CB111" s="1010"/>
      <c r="CC111" s="1010"/>
      <c r="CD111" s="1010"/>
      <c r="CE111" s="1010"/>
      <c r="CF111" s="1004">
        <v>0.3</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437</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437</v>
      </c>
      <c r="AG112" s="1049"/>
      <c r="AH112" s="1049"/>
      <c r="AI112" s="1049"/>
      <c r="AJ112" s="1050"/>
      <c r="AK112" s="1051" t="s">
        <v>437</v>
      </c>
      <c r="AL112" s="1049"/>
      <c r="AM112" s="1049"/>
      <c r="AN112" s="1049"/>
      <c r="AO112" s="1050"/>
      <c r="AP112" s="1052" t="s">
        <v>431</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5368526</v>
      </c>
      <c r="BR112" s="1010"/>
      <c r="BS112" s="1010"/>
      <c r="BT112" s="1010"/>
      <c r="BU112" s="1010"/>
      <c r="BV112" s="1010">
        <v>5237220</v>
      </c>
      <c r="BW112" s="1010"/>
      <c r="BX112" s="1010"/>
      <c r="BY112" s="1010"/>
      <c r="BZ112" s="1010"/>
      <c r="CA112" s="1010">
        <v>5126742</v>
      </c>
      <c r="CB112" s="1010"/>
      <c r="CC112" s="1010"/>
      <c r="CD112" s="1010"/>
      <c r="CE112" s="1010"/>
      <c r="CF112" s="1004">
        <v>219.6</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431</v>
      </c>
      <c r="DM112" s="1010"/>
      <c r="DN112" s="1010"/>
      <c r="DO112" s="1010"/>
      <c r="DP112" s="1010"/>
      <c r="DQ112" s="1010" t="s">
        <v>437</v>
      </c>
      <c r="DR112" s="1010"/>
      <c r="DS112" s="1010"/>
      <c r="DT112" s="1010"/>
      <c r="DU112" s="1010"/>
      <c r="DV112" s="1011" t="s">
        <v>434</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352018</v>
      </c>
      <c r="AB113" s="1024"/>
      <c r="AC113" s="1024"/>
      <c r="AD113" s="1024"/>
      <c r="AE113" s="1025"/>
      <c r="AF113" s="1026">
        <v>354798</v>
      </c>
      <c r="AG113" s="1024"/>
      <c r="AH113" s="1024"/>
      <c r="AI113" s="1024"/>
      <c r="AJ113" s="1025"/>
      <c r="AK113" s="1026">
        <v>376863</v>
      </c>
      <c r="AL113" s="1024"/>
      <c r="AM113" s="1024"/>
      <c r="AN113" s="1024"/>
      <c r="AO113" s="1025"/>
      <c r="AP113" s="1027">
        <v>16.100000000000001</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578296</v>
      </c>
      <c r="BR113" s="1010"/>
      <c r="BS113" s="1010"/>
      <c r="BT113" s="1010"/>
      <c r="BU113" s="1010"/>
      <c r="BV113" s="1010">
        <v>565446</v>
      </c>
      <c r="BW113" s="1010"/>
      <c r="BX113" s="1010"/>
      <c r="BY113" s="1010"/>
      <c r="BZ113" s="1010"/>
      <c r="CA113" s="1010">
        <v>553235</v>
      </c>
      <c r="CB113" s="1010"/>
      <c r="CC113" s="1010"/>
      <c r="CD113" s="1010"/>
      <c r="CE113" s="1010"/>
      <c r="CF113" s="1004">
        <v>23.7</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434</v>
      </c>
      <c r="DM113" s="1049"/>
      <c r="DN113" s="1049"/>
      <c r="DO113" s="1049"/>
      <c r="DP113" s="1050"/>
      <c r="DQ113" s="1051" t="s">
        <v>431</v>
      </c>
      <c r="DR113" s="1049"/>
      <c r="DS113" s="1049"/>
      <c r="DT113" s="1049"/>
      <c r="DU113" s="1050"/>
      <c r="DV113" s="1052" t="s">
        <v>445</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15967</v>
      </c>
      <c r="AB114" s="1049"/>
      <c r="AC114" s="1049"/>
      <c r="AD114" s="1049"/>
      <c r="AE114" s="1050"/>
      <c r="AF114" s="1051">
        <v>17324</v>
      </c>
      <c r="AG114" s="1049"/>
      <c r="AH114" s="1049"/>
      <c r="AI114" s="1049"/>
      <c r="AJ114" s="1050"/>
      <c r="AK114" s="1051">
        <v>42427</v>
      </c>
      <c r="AL114" s="1049"/>
      <c r="AM114" s="1049"/>
      <c r="AN114" s="1049"/>
      <c r="AO114" s="1050"/>
      <c r="AP114" s="1052">
        <v>1.8</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889620</v>
      </c>
      <c r="BR114" s="1010"/>
      <c r="BS114" s="1010"/>
      <c r="BT114" s="1010"/>
      <c r="BU114" s="1010"/>
      <c r="BV114" s="1010">
        <v>854059</v>
      </c>
      <c r="BW114" s="1010"/>
      <c r="BX114" s="1010"/>
      <c r="BY114" s="1010"/>
      <c r="BZ114" s="1010"/>
      <c r="CA114" s="1010">
        <v>799857</v>
      </c>
      <c r="CB114" s="1010"/>
      <c r="CC114" s="1010"/>
      <c r="CD114" s="1010"/>
      <c r="CE114" s="1010"/>
      <c r="CF114" s="1004">
        <v>34.299999999999997</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445</v>
      </c>
      <c r="DM114" s="1049"/>
      <c r="DN114" s="1049"/>
      <c r="DO114" s="1049"/>
      <c r="DP114" s="1050"/>
      <c r="DQ114" s="1051" t="s">
        <v>432</v>
      </c>
      <c r="DR114" s="1049"/>
      <c r="DS114" s="1049"/>
      <c r="DT114" s="1049"/>
      <c r="DU114" s="1050"/>
      <c r="DV114" s="1052" t="s">
        <v>431</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159</v>
      </c>
      <c r="AB115" s="1024"/>
      <c r="AC115" s="1024"/>
      <c r="AD115" s="1024"/>
      <c r="AE115" s="1025"/>
      <c r="AF115" s="1026">
        <v>110</v>
      </c>
      <c r="AG115" s="1024"/>
      <c r="AH115" s="1024"/>
      <c r="AI115" s="1024"/>
      <c r="AJ115" s="1025"/>
      <c r="AK115" s="1026">
        <v>80</v>
      </c>
      <c r="AL115" s="1024"/>
      <c r="AM115" s="1024"/>
      <c r="AN115" s="1024"/>
      <c r="AO115" s="1025"/>
      <c r="AP115" s="1027">
        <v>0</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445</v>
      </c>
      <c r="BW115" s="1010"/>
      <c r="BX115" s="1010"/>
      <c r="BY115" s="1010"/>
      <c r="BZ115" s="1010"/>
      <c r="CA115" s="1010" t="s">
        <v>437</v>
      </c>
      <c r="CB115" s="1010"/>
      <c r="CC115" s="1010"/>
      <c r="CD115" s="1010"/>
      <c r="CE115" s="1010"/>
      <c r="CF115" s="1004" t="s">
        <v>445</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44700</v>
      </c>
      <c r="DH115" s="1049"/>
      <c r="DI115" s="1049"/>
      <c r="DJ115" s="1049"/>
      <c r="DK115" s="1050"/>
      <c r="DL115" s="1051">
        <v>7000</v>
      </c>
      <c r="DM115" s="1049"/>
      <c r="DN115" s="1049"/>
      <c r="DO115" s="1049"/>
      <c r="DP115" s="1050"/>
      <c r="DQ115" s="1051">
        <v>7298</v>
      </c>
      <c r="DR115" s="1049"/>
      <c r="DS115" s="1049"/>
      <c r="DT115" s="1049"/>
      <c r="DU115" s="1050"/>
      <c r="DV115" s="1052">
        <v>0.3</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95</v>
      </c>
      <c r="AB116" s="1049"/>
      <c r="AC116" s="1049"/>
      <c r="AD116" s="1049"/>
      <c r="AE116" s="1050"/>
      <c r="AF116" s="1051">
        <v>87</v>
      </c>
      <c r="AG116" s="1049"/>
      <c r="AH116" s="1049"/>
      <c r="AI116" s="1049"/>
      <c r="AJ116" s="1050"/>
      <c r="AK116" s="1051">
        <v>145</v>
      </c>
      <c r="AL116" s="1049"/>
      <c r="AM116" s="1049"/>
      <c r="AN116" s="1049"/>
      <c r="AO116" s="1050"/>
      <c r="AP116" s="1052">
        <v>0</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434</v>
      </c>
      <c r="BW116" s="1010"/>
      <c r="BX116" s="1010"/>
      <c r="BY116" s="1010"/>
      <c r="BZ116" s="1010"/>
      <c r="CA116" s="1010" t="s">
        <v>431</v>
      </c>
      <c r="CB116" s="1010"/>
      <c r="CC116" s="1010"/>
      <c r="CD116" s="1010"/>
      <c r="CE116" s="1010"/>
      <c r="CF116" s="1004" t="s">
        <v>437</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434</v>
      </c>
      <c r="DH116" s="1049"/>
      <c r="DI116" s="1049"/>
      <c r="DJ116" s="1049"/>
      <c r="DK116" s="1050"/>
      <c r="DL116" s="1051" t="s">
        <v>431</v>
      </c>
      <c r="DM116" s="1049"/>
      <c r="DN116" s="1049"/>
      <c r="DO116" s="1049"/>
      <c r="DP116" s="1050"/>
      <c r="DQ116" s="1051" t="s">
        <v>431</v>
      </c>
      <c r="DR116" s="1049"/>
      <c r="DS116" s="1049"/>
      <c r="DT116" s="1049"/>
      <c r="DU116" s="1050"/>
      <c r="DV116" s="1052" t="s">
        <v>437</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765917</v>
      </c>
      <c r="AB117" s="1067"/>
      <c r="AC117" s="1067"/>
      <c r="AD117" s="1067"/>
      <c r="AE117" s="1068"/>
      <c r="AF117" s="1069">
        <v>788531</v>
      </c>
      <c r="AG117" s="1067"/>
      <c r="AH117" s="1067"/>
      <c r="AI117" s="1067"/>
      <c r="AJ117" s="1068"/>
      <c r="AK117" s="1069">
        <v>836041</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437</v>
      </c>
      <c r="BW117" s="1010"/>
      <c r="BX117" s="1010"/>
      <c r="BY117" s="1010"/>
      <c r="BZ117" s="1010"/>
      <c r="CA117" s="1010" t="s">
        <v>437</v>
      </c>
      <c r="CB117" s="1010"/>
      <c r="CC117" s="1010"/>
      <c r="CD117" s="1010"/>
      <c r="CE117" s="1010"/>
      <c r="CF117" s="1004" t="s">
        <v>437</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431</v>
      </c>
      <c r="DH117" s="1049"/>
      <c r="DI117" s="1049"/>
      <c r="DJ117" s="1049"/>
      <c r="DK117" s="1050"/>
      <c r="DL117" s="1051" t="s">
        <v>437</v>
      </c>
      <c r="DM117" s="1049"/>
      <c r="DN117" s="1049"/>
      <c r="DO117" s="1049"/>
      <c r="DP117" s="1050"/>
      <c r="DQ117" s="1051" t="s">
        <v>434</v>
      </c>
      <c r="DR117" s="1049"/>
      <c r="DS117" s="1049"/>
      <c r="DT117" s="1049"/>
      <c r="DU117" s="1050"/>
      <c r="DV117" s="1052" t="s">
        <v>431</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303</v>
      </c>
      <c r="AG118" s="975"/>
      <c r="AH118" s="975"/>
      <c r="AI118" s="975"/>
      <c r="AJ118" s="976"/>
      <c r="AK118" s="974" t="s">
        <v>302</v>
      </c>
      <c r="AL118" s="975"/>
      <c r="AM118" s="975"/>
      <c r="AN118" s="975"/>
      <c r="AO118" s="976"/>
      <c r="AP118" s="1061" t="s">
        <v>425</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t="s">
        <v>434</v>
      </c>
      <c r="BW118" s="1088"/>
      <c r="BX118" s="1088"/>
      <c r="BY118" s="1088"/>
      <c r="BZ118" s="1088"/>
      <c r="CA118" s="1088" t="s">
        <v>432</v>
      </c>
      <c r="CB118" s="1088"/>
      <c r="CC118" s="1088"/>
      <c r="CD118" s="1088"/>
      <c r="CE118" s="1088"/>
      <c r="CF118" s="1004" t="s">
        <v>434</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432</v>
      </c>
      <c r="DM118" s="1049"/>
      <c r="DN118" s="1049"/>
      <c r="DO118" s="1049"/>
      <c r="DP118" s="1050"/>
      <c r="DQ118" s="1051" t="s">
        <v>434</v>
      </c>
      <c r="DR118" s="1049"/>
      <c r="DS118" s="1049"/>
      <c r="DT118" s="1049"/>
      <c r="DU118" s="1050"/>
      <c r="DV118" s="1052" t="s">
        <v>432</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431</v>
      </c>
      <c r="AG119" s="982"/>
      <c r="AH119" s="982"/>
      <c r="AI119" s="982"/>
      <c r="AJ119" s="983"/>
      <c r="AK119" s="984" t="s">
        <v>432</v>
      </c>
      <c r="AL119" s="982"/>
      <c r="AM119" s="982"/>
      <c r="AN119" s="982"/>
      <c r="AO119" s="983"/>
      <c r="AP119" s="985" t="s">
        <v>432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460</v>
      </c>
      <c r="BP119" s="1096"/>
      <c r="BQ119" s="1087">
        <v>11383640</v>
      </c>
      <c r="BR119" s="1088"/>
      <c r="BS119" s="1088"/>
      <c r="BT119" s="1088"/>
      <c r="BU119" s="1088"/>
      <c r="BV119" s="1088">
        <v>10985762</v>
      </c>
      <c r="BW119" s="1088"/>
      <c r="BX119" s="1088"/>
      <c r="BY119" s="1088"/>
      <c r="BZ119" s="1088"/>
      <c r="CA119" s="1088">
        <v>10897765</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437</v>
      </c>
      <c r="DH119" s="1074"/>
      <c r="DI119" s="1074"/>
      <c r="DJ119" s="1074"/>
      <c r="DK119" s="1075"/>
      <c r="DL119" s="1073" t="s">
        <v>432</v>
      </c>
      <c r="DM119" s="1074"/>
      <c r="DN119" s="1074"/>
      <c r="DO119" s="1074"/>
      <c r="DP119" s="1075"/>
      <c r="DQ119" s="1073" t="s">
        <v>432</v>
      </c>
      <c r="DR119" s="1074"/>
      <c r="DS119" s="1074"/>
      <c r="DT119" s="1074"/>
      <c r="DU119" s="1075"/>
      <c r="DV119" s="1076" t="s">
        <v>432</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437</v>
      </c>
      <c r="AG120" s="1049"/>
      <c r="AH120" s="1049"/>
      <c r="AI120" s="1049"/>
      <c r="AJ120" s="1050"/>
      <c r="AK120" s="1051" t="s">
        <v>432</v>
      </c>
      <c r="AL120" s="1049"/>
      <c r="AM120" s="1049"/>
      <c r="AN120" s="1049"/>
      <c r="AO120" s="1050"/>
      <c r="AP120" s="1052" t="s">
        <v>432</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12044582</v>
      </c>
      <c r="BR120" s="1017"/>
      <c r="BS120" s="1017"/>
      <c r="BT120" s="1017"/>
      <c r="BU120" s="1017"/>
      <c r="BV120" s="1017">
        <v>12463266</v>
      </c>
      <c r="BW120" s="1017"/>
      <c r="BX120" s="1017"/>
      <c r="BY120" s="1017"/>
      <c r="BZ120" s="1017"/>
      <c r="CA120" s="1017">
        <v>12793162</v>
      </c>
      <c r="CB120" s="1017"/>
      <c r="CC120" s="1017"/>
      <c r="CD120" s="1017"/>
      <c r="CE120" s="1017"/>
      <c r="CF120" s="1031">
        <v>548</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5368526</v>
      </c>
      <c r="DH120" s="1017"/>
      <c r="DI120" s="1017"/>
      <c r="DJ120" s="1017"/>
      <c r="DK120" s="1017"/>
      <c r="DL120" s="1017">
        <v>5237220</v>
      </c>
      <c r="DM120" s="1017"/>
      <c r="DN120" s="1017"/>
      <c r="DO120" s="1017"/>
      <c r="DP120" s="1017"/>
      <c r="DQ120" s="1017">
        <v>5126742</v>
      </c>
      <c r="DR120" s="1017"/>
      <c r="DS120" s="1017"/>
      <c r="DT120" s="1017"/>
      <c r="DU120" s="1017"/>
      <c r="DV120" s="1018">
        <v>219.6</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432</v>
      </c>
      <c r="AB121" s="1049"/>
      <c r="AC121" s="1049"/>
      <c r="AD121" s="1049"/>
      <c r="AE121" s="1050"/>
      <c r="AF121" s="1051" t="s">
        <v>432</v>
      </c>
      <c r="AG121" s="1049"/>
      <c r="AH121" s="1049"/>
      <c r="AI121" s="1049"/>
      <c r="AJ121" s="1050"/>
      <c r="AK121" s="1051" t="s">
        <v>432</v>
      </c>
      <c r="AL121" s="1049"/>
      <c r="AM121" s="1049"/>
      <c r="AN121" s="1049"/>
      <c r="AO121" s="1050"/>
      <c r="AP121" s="1052" t="s">
        <v>437</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83807</v>
      </c>
      <c r="BR121" s="1010"/>
      <c r="BS121" s="1010"/>
      <c r="BT121" s="1010"/>
      <c r="BU121" s="1010"/>
      <c r="BV121" s="1010">
        <v>33739</v>
      </c>
      <c r="BW121" s="1010"/>
      <c r="BX121" s="1010"/>
      <c r="BY121" s="1010"/>
      <c r="BZ121" s="1010"/>
      <c r="CA121" s="1010">
        <v>29306</v>
      </c>
      <c r="CB121" s="1010"/>
      <c r="CC121" s="1010"/>
      <c r="CD121" s="1010"/>
      <c r="CE121" s="1010"/>
      <c r="CF121" s="1004">
        <v>1.3</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432</v>
      </c>
      <c r="DH121" s="1010"/>
      <c r="DI121" s="1010"/>
      <c r="DJ121" s="1010"/>
      <c r="DK121" s="1010"/>
      <c r="DL121" s="1010" t="s">
        <v>431</v>
      </c>
      <c r="DM121" s="1010"/>
      <c r="DN121" s="1010"/>
      <c r="DO121" s="1010"/>
      <c r="DP121" s="1010"/>
      <c r="DQ121" s="1010" t="s">
        <v>432</v>
      </c>
      <c r="DR121" s="1010"/>
      <c r="DS121" s="1010"/>
      <c r="DT121" s="1010"/>
      <c r="DU121" s="1010"/>
      <c r="DV121" s="1011" t="s">
        <v>437</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432</v>
      </c>
      <c r="AB122" s="1049"/>
      <c r="AC122" s="1049"/>
      <c r="AD122" s="1049"/>
      <c r="AE122" s="1050"/>
      <c r="AF122" s="1051" t="s">
        <v>432</v>
      </c>
      <c r="AG122" s="1049"/>
      <c r="AH122" s="1049"/>
      <c r="AI122" s="1049"/>
      <c r="AJ122" s="1050"/>
      <c r="AK122" s="1051" t="s">
        <v>432</v>
      </c>
      <c r="AL122" s="1049"/>
      <c r="AM122" s="1049"/>
      <c r="AN122" s="1049"/>
      <c r="AO122" s="1050"/>
      <c r="AP122" s="1052" t="s">
        <v>437</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6175143</v>
      </c>
      <c r="BR122" s="1088"/>
      <c r="BS122" s="1088"/>
      <c r="BT122" s="1088"/>
      <c r="BU122" s="1088"/>
      <c r="BV122" s="1088">
        <v>5776132</v>
      </c>
      <c r="BW122" s="1088"/>
      <c r="BX122" s="1088"/>
      <c r="BY122" s="1088"/>
      <c r="BZ122" s="1088"/>
      <c r="CA122" s="1088">
        <v>5767189</v>
      </c>
      <c r="CB122" s="1088"/>
      <c r="CC122" s="1088"/>
      <c r="CD122" s="1088"/>
      <c r="CE122" s="1088"/>
      <c r="CF122" s="1108">
        <v>247</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431</v>
      </c>
      <c r="AB123" s="1049"/>
      <c r="AC123" s="1049"/>
      <c r="AD123" s="1049"/>
      <c r="AE123" s="1050"/>
      <c r="AF123" s="1051" t="s">
        <v>431</v>
      </c>
      <c r="AG123" s="1049"/>
      <c r="AH123" s="1049"/>
      <c r="AI123" s="1049"/>
      <c r="AJ123" s="1050"/>
      <c r="AK123" s="1051" t="s">
        <v>431</v>
      </c>
      <c r="AL123" s="1049"/>
      <c r="AM123" s="1049"/>
      <c r="AN123" s="1049"/>
      <c r="AO123" s="1050"/>
      <c r="AP123" s="1052" t="s">
        <v>431</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470</v>
      </c>
      <c r="BP123" s="1096"/>
      <c r="BQ123" s="1155">
        <v>18303532</v>
      </c>
      <c r="BR123" s="1156"/>
      <c r="BS123" s="1156"/>
      <c r="BT123" s="1156"/>
      <c r="BU123" s="1156"/>
      <c r="BV123" s="1156">
        <v>18273137</v>
      </c>
      <c r="BW123" s="1156"/>
      <c r="BX123" s="1156"/>
      <c r="BY123" s="1156"/>
      <c r="BZ123" s="1156"/>
      <c r="CA123" s="1156">
        <v>18589657</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437</v>
      </c>
      <c r="AB124" s="1049"/>
      <c r="AC124" s="1049"/>
      <c r="AD124" s="1049"/>
      <c r="AE124" s="1050"/>
      <c r="AF124" s="1051" t="s">
        <v>471</v>
      </c>
      <c r="AG124" s="1049"/>
      <c r="AH124" s="1049"/>
      <c r="AI124" s="1049"/>
      <c r="AJ124" s="1050"/>
      <c r="AK124" s="1051" t="s">
        <v>471</v>
      </c>
      <c r="AL124" s="1049"/>
      <c r="AM124" s="1049"/>
      <c r="AN124" s="1049"/>
      <c r="AO124" s="1050"/>
      <c r="AP124" s="1052" t="s">
        <v>434</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471</v>
      </c>
      <c r="BR124" s="1118"/>
      <c r="BS124" s="1118"/>
      <c r="BT124" s="1118"/>
      <c r="BU124" s="1118"/>
      <c r="BV124" s="1118" t="s">
        <v>473</v>
      </c>
      <c r="BW124" s="1118"/>
      <c r="BX124" s="1118"/>
      <c r="BY124" s="1118"/>
      <c r="BZ124" s="1118"/>
      <c r="CA124" s="1118" t="s">
        <v>471</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473</v>
      </c>
      <c r="DH124" s="1074"/>
      <c r="DI124" s="1074"/>
      <c r="DJ124" s="1074"/>
      <c r="DK124" s="1075"/>
      <c r="DL124" s="1073" t="s">
        <v>471</v>
      </c>
      <c r="DM124" s="1074"/>
      <c r="DN124" s="1074"/>
      <c r="DO124" s="1074"/>
      <c r="DP124" s="1075"/>
      <c r="DQ124" s="1073" t="s">
        <v>437</v>
      </c>
      <c r="DR124" s="1074"/>
      <c r="DS124" s="1074"/>
      <c r="DT124" s="1074"/>
      <c r="DU124" s="1075"/>
      <c r="DV124" s="1076" t="s">
        <v>405</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475</v>
      </c>
      <c r="AB125" s="1049"/>
      <c r="AC125" s="1049"/>
      <c r="AD125" s="1049"/>
      <c r="AE125" s="1050"/>
      <c r="AF125" s="1051" t="s">
        <v>471</v>
      </c>
      <c r="AG125" s="1049"/>
      <c r="AH125" s="1049"/>
      <c r="AI125" s="1049"/>
      <c r="AJ125" s="1050"/>
      <c r="AK125" s="1051" t="s">
        <v>231</v>
      </c>
      <c r="AL125" s="1049"/>
      <c r="AM125" s="1049"/>
      <c r="AN125" s="1049"/>
      <c r="AO125" s="1050"/>
      <c r="AP125" s="1052" t="s">
        <v>476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434</v>
      </c>
      <c r="DH125" s="1017"/>
      <c r="DI125" s="1017"/>
      <c r="DJ125" s="1017"/>
      <c r="DK125" s="1017"/>
      <c r="DL125" s="1017" t="s">
        <v>434</v>
      </c>
      <c r="DM125" s="1017"/>
      <c r="DN125" s="1017"/>
      <c r="DO125" s="1017"/>
      <c r="DP125" s="1017"/>
      <c r="DQ125" s="1017" t="s">
        <v>473</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405</v>
      </c>
      <c r="AB126" s="1049"/>
      <c r="AC126" s="1049"/>
      <c r="AD126" s="1049"/>
      <c r="AE126" s="1050"/>
      <c r="AF126" s="1051" t="s">
        <v>231</v>
      </c>
      <c r="AG126" s="1049"/>
      <c r="AH126" s="1049"/>
      <c r="AI126" s="1049"/>
      <c r="AJ126" s="1050"/>
      <c r="AK126" s="1051" t="s">
        <v>405</v>
      </c>
      <c r="AL126" s="1049"/>
      <c r="AM126" s="1049"/>
      <c r="AN126" s="1049"/>
      <c r="AO126" s="1050"/>
      <c r="AP126" s="1052" t="s">
        <v>405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434</v>
      </c>
      <c r="DH126" s="1010"/>
      <c r="DI126" s="1010"/>
      <c r="DJ126" s="1010"/>
      <c r="DK126" s="1010"/>
      <c r="DL126" s="1010" t="s">
        <v>437</v>
      </c>
      <c r="DM126" s="1010"/>
      <c r="DN126" s="1010"/>
      <c r="DO126" s="1010"/>
      <c r="DP126" s="1010"/>
      <c r="DQ126" s="1010" t="s">
        <v>434</v>
      </c>
      <c r="DR126" s="1010"/>
      <c r="DS126" s="1010"/>
      <c r="DT126" s="1010"/>
      <c r="DU126" s="1010"/>
      <c r="DV126" s="1011" t="s">
        <v>480</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159</v>
      </c>
      <c r="AB127" s="1049"/>
      <c r="AC127" s="1049"/>
      <c r="AD127" s="1049"/>
      <c r="AE127" s="1050"/>
      <c r="AF127" s="1051">
        <v>110</v>
      </c>
      <c r="AG127" s="1049"/>
      <c r="AH127" s="1049"/>
      <c r="AI127" s="1049"/>
      <c r="AJ127" s="1050"/>
      <c r="AK127" s="1051">
        <v>80</v>
      </c>
      <c r="AL127" s="1049"/>
      <c r="AM127" s="1049"/>
      <c r="AN127" s="1049"/>
      <c r="AO127" s="1050"/>
      <c r="AP127" s="1052">
        <v>0</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471</v>
      </c>
      <c r="DH127" s="1010"/>
      <c r="DI127" s="1010"/>
      <c r="DJ127" s="1010"/>
      <c r="DK127" s="1010"/>
      <c r="DL127" s="1010" t="s">
        <v>476</v>
      </c>
      <c r="DM127" s="1010"/>
      <c r="DN127" s="1010"/>
      <c r="DO127" s="1010"/>
      <c r="DP127" s="1010"/>
      <c r="DQ127" s="1010" t="s">
        <v>471</v>
      </c>
      <c r="DR127" s="1010"/>
      <c r="DS127" s="1010"/>
      <c r="DT127" s="1010"/>
      <c r="DU127" s="1010"/>
      <c r="DV127" s="1011" t="s">
        <v>471</v>
      </c>
      <c r="DW127" s="1011"/>
      <c r="DX127" s="1011"/>
      <c r="DY127" s="1011"/>
      <c r="DZ127" s="1012"/>
    </row>
    <row r="128" spans="1:130" s="246" customFormat="1" ht="26.25" customHeight="1" thickBot="1" x14ac:dyDescent="0.2">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6387</v>
      </c>
      <c r="AB128" s="1138"/>
      <c r="AC128" s="1138"/>
      <c r="AD128" s="1138"/>
      <c r="AE128" s="1139"/>
      <c r="AF128" s="1140">
        <v>6418</v>
      </c>
      <c r="AG128" s="1138"/>
      <c r="AH128" s="1138"/>
      <c r="AI128" s="1138"/>
      <c r="AJ128" s="1139"/>
      <c r="AK128" s="1140">
        <v>12564</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490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476</v>
      </c>
      <c r="DH128" s="1130"/>
      <c r="DI128" s="1130"/>
      <c r="DJ128" s="1130"/>
      <c r="DK128" s="1130"/>
      <c r="DL128" s="1130" t="s">
        <v>434</v>
      </c>
      <c r="DM128" s="1130"/>
      <c r="DN128" s="1130"/>
      <c r="DO128" s="1130"/>
      <c r="DP128" s="1130"/>
      <c r="DQ128" s="1130" t="s">
        <v>490</v>
      </c>
      <c r="DR128" s="1130"/>
      <c r="DS128" s="1130"/>
      <c r="DT128" s="1130"/>
      <c r="DU128" s="1130"/>
      <c r="DV128" s="1131" t="s">
        <v>492</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2845087</v>
      </c>
      <c r="AB129" s="1049"/>
      <c r="AC129" s="1049"/>
      <c r="AD129" s="1049"/>
      <c r="AE129" s="1050"/>
      <c r="AF129" s="1051">
        <v>2856924</v>
      </c>
      <c r="AG129" s="1049"/>
      <c r="AH129" s="1049"/>
      <c r="AI129" s="1049"/>
      <c r="AJ129" s="1050"/>
      <c r="AK129" s="1051">
        <v>2885347</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405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553453</v>
      </c>
      <c r="AB130" s="1049"/>
      <c r="AC130" s="1049"/>
      <c r="AD130" s="1049"/>
      <c r="AE130" s="1050"/>
      <c r="AF130" s="1051">
        <v>557309</v>
      </c>
      <c r="AG130" s="1049"/>
      <c r="AH130" s="1049"/>
      <c r="AI130" s="1049"/>
      <c r="AJ130" s="1050"/>
      <c r="AK130" s="1051">
        <v>550718</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10.1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2291634</v>
      </c>
      <c r="AB131" s="1074"/>
      <c r="AC131" s="1074"/>
      <c r="AD131" s="1074"/>
      <c r="AE131" s="1075"/>
      <c r="AF131" s="1073">
        <v>2299615</v>
      </c>
      <c r="AG131" s="1074"/>
      <c r="AH131" s="1074"/>
      <c r="AI131" s="1074"/>
      <c r="AJ131" s="1075"/>
      <c r="AK131" s="1073">
        <v>2334629</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t="s">
        <v>471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8.9925790939999999</v>
      </c>
      <c r="AB132" s="1190"/>
      <c r="AC132" s="1190"/>
      <c r="AD132" s="1190"/>
      <c r="AE132" s="1191"/>
      <c r="AF132" s="1192">
        <v>9.7757233279999998</v>
      </c>
      <c r="AG132" s="1190"/>
      <c r="AH132" s="1190"/>
      <c r="AI132" s="1190"/>
      <c r="AJ132" s="1191"/>
      <c r="AK132" s="1192">
        <v>11.683183919999999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10.1</v>
      </c>
      <c r="AB133" s="1173"/>
      <c r="AC133" s="1173"/>
      <c r="AD133" s="1173"/>
      <c r="AE133" s="1174"/>
      <c r="AF133" s="1172">
        <v>9.3000000000000007</v>
      </c>
      <c r="AG133" s="1173"/>
      <c r="AH133" s="1173"/>
      <c r="AI133" s="1173"/>
      <c r="AJ133" s="1174"/>
      <c r="AK133" s="1172">
        <v>10.1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BxOxNx6bv8/x56ZvqVXO3qP0BjU79rEJJJSL7ddXcY0hCKrwaNnv1LKZi2ckcYcO/0veugzVhGDQ67QhYkwSQ==" saltValue="yxTNffY81P0vH07XLxJC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election activeCell="AL43" sqref="AL4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wK2MA2OSO25Wan7+x16Scn86/wqPzJvhxa0a0LeWBUOX3c84zCRu1OOe87j8dZOVr0fg2xbloQhHIWklO1eLQ==" saltValue="xmNwc8h+yOtr5o0wkDL2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election activeCell="AL43" sqref="AL4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du+S4lzHL117cngAseZMJpkY2YZIbdHxljhA5l4Ttlm1EKh3zrrVr8IRaeOjCpjQzM3AK9+Yw72PgqfLkYUCg==" saltValue="DfmH7ZeaN8MvC8C+sHne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AL43" sqref="AL4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762999</v>
      </c>
      <c r="AP9" s="312">
        <v>78830</v>
      </c>
      <c r="AQ9" s="313">
        <v>116834</v>
      </c>
      <c r="AR9" s="314">
        <v>-32.5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55596</v>
      </c>
      <c r="AP10" s="315">
        <v>5744</v>
      </c>
      <c r="AQ10" s="316">
        <v>12766</v>
      </c>
      <c r="AR10" s="317">
        <v>-55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109154</v>
      </c>
      <c r="AP11" s="315">
        <v>11277</v>
      </c>
      <c r="AQ11" s="316">
        <v>19336</v>
      </c>
      <c r="AR11" s="317">
        <v>-41.7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1049</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26653</v>
      </c>
      <c r="AP14" s="315">
        <v>2754</v>
      </c>
      <c r="AQ14" s="316">
        <v>5063</v>
      </c>
      <c r="AR14" s="317">
        <v>-45.6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14270</v>
      </c>
      <c r="AP15" s="315">
        <v>1474</v>
      </c>
      <c r="AQ15" s="316">
        <v>3168</v>
      </c>
      <c r="AR15" s="317">
        <v>-53.5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-81947</v>
      </c>
      <c r="AP16" s="315">
        <v>-8466</v>
      </c>
      <c r="AQ16" s="316">
        <v>-11723</v>
      </c>
      <c r="AR16" s="317">
        <v>-27.8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886725</v>
      </c>
      <c r="AP17" s="315">
        <v>91613</v>
      </c>
      <c r="AQ17" s="316">
        <v>146494</v>
      </c>
      <c r="AR17" s="317">
        <v>-37.5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8.7799999999999994</v>
      </c>
      <c r="AP21" s="328">
        <v>13.76</v>
      </c>
      <c r="AQ21" s="329">
        <v>-4.9800000000000004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98.3</v>
      </c>
      <c r="AP22" s="333">
        <v>94.9</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416526</v>
      </c>
      <c r="AP32" s="342">
        <v>43034</v>
      </c>
      <c r="AQ32" s="343">
        <v>73591</v>
      </c>
      <c r="AR32" s="344">
        <v>-41.5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1</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376863</v>
      </c>
      <c r="AP35" s="342">
        <v>38936</v>
      </c>
      <c r="AQ35" s="343">
        <v>19214</v>
      </c>
      <c r="AR35" s="344">
        <v>102.6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42427</v>
      </c>
      <c r="AP36" s="342">
        <v>4383</v>
      </c>
      <c r="AQ36" s="343">
        <v>5293</v>
      </c>
      <c r="AR36" s="344">
        <v>-17.2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80</v>
      </c>
      <c r="AP37" s="342">
        <v>8</v>
      </c>
      <c r="AQ37" s="343">
        <v>1256</v>
      </c>
      <c r="AR37" s="344">
        <v>-99.4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v>145</v>
      </c>
      <c r="AP38" s="345">
        <v>15</v>
      </c>
      <c r="AQ38" s="346">
        <v>9</v>
      </c>
      <c r="AR38" s="334">
        <v>66.7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-12564</v>
      </c>
      <c r="AP39" s="342">
        <v>-1298</v>
      </c>
      <c r="AQ39" s="343">
        <v>-3572</v>
      </c>
      <c r="AR39" s="344">
        <v>-63.7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-550718</v>
      </c>
      <c r="AP40" s="342">
        <v>-56898</v>
      </c>
      <c r="AQ40" s="343">
        <v>-65248</v>
      </c>
      <c r="AR40" s="344">
        <v>-12.8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272759</v>
      </c>
      <c r="AP41" s="342">
        <v>28180</v>
      </c>
      <c r="AQ41" s="343">
        <v>30545</v>
      </c>
      <c r="AR41" s="344">
        <v>-7.7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1095973</v>
      </c>
      <c r="AN51" s="364">
        <v>112662</v>
      </c>
      <c r="AO51" s="365">
        <v>1.5</v>
      </c>
      <c r="AP51" s="366">
        <v>119685</v>
      </c>
      <c r="AQ51" s="367">
        <v>0</v>
      </c>
      <c r="AR51" s="368">
        <v>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402061</v>
      </c>
      <c r="AN52" s="372">
        <v>41330</v>
      </c>
      <c r="AO52" s="373">
        <v>30.4</v>
      </c>
      <c r="AP52" s="374">
        <v>68464</v>
      </c>
      <c r="AQ52" s="375">
        <v>18.399999999999999</v>
      </c>
      <c r="AR52" s="376">
        <v>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1027461</v>
      </c>
      <c r="AN53" s="364">
        <v>105489</v>
      </c>
      <c r="AO53" s="365">
        <v>-6.4</v>
      </c>
      <c r="AP53" s="366">
        <v>128611</v>
      </c>
      <c r="AQ53" s="367">
        <v>7.5</v>
      </c>
      <c r="AR53" s="368">
        <v>-13.9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262023</v>
      </c>
      <c r="AN54" s="372">
        <v>26902</v>
      </c>
      <c r="AO54" s="373">
        <v>-34.9</v>
      </c>
      <c r="AP54" s="374">
        <v>61552</v>
      </c>
      <c r="AQ54" s="375">
        <v>-10.1</v>
      </c>
      <c r="AR54" s="376">
        <v>-24.8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280830</v>
      </c>
      <c r="AN55" s="364">
        <v>29050</v>
      </c>
      <c r="AO55" s="365">
        <v>-72.5</v>
      </c>
      <c r="AP55" s="366">
        <v>119882</v>
      </c>
      <c r="AQ55" s="367">
        <v>-6.8</v>
      </c>
      <c r="AR55" s="368">
        <v>-65.7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129751</v>
      </c>
      <c r="AN56" s="372">
        <v>13422</v>
      </c>
      <c r="AO56" s="373">
        <v>-50.1</v>
      </c>
      <c r="AP56" s="374">
        <v>66481</v>
      </c>
      <c r="AQ56" s="375">
        <v>8</v>
      </c>
      <c r="AR56" s="376">
        <v>-58.1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239127</v>
      </c>
      <c r="AN57" s="364">
        <v>24850</v>
      </c>
      <c r="AO57" s="365">
        <v>-14.5</v>
      </c>
      <c r="AP57" s="366">
        <v>116162</v>
      </c>
      <c r="AQ57" s="367">
        <v>-3.1</v>
      </c>
      <c r="AR57" s="368">
        <v>-11.4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120712</v>
      </c>
      <c r="AN58" s="372">
        <v>12544</v>
      </c>
      <c r="AO58" s="373">
        <v>-6.5</v>
      </c>
      <c r="AP58" s="374">
        <v>61562</v>
      </c>
      <c r="AQ58" s="375">
        <v>-7.4</v>
      </c>
      <c r="AR58" s="376">
        <v>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903508</v>
      </c>
      <c r="AN59" s="364">
        <v>93347</v>
      </c>
      <c r="AO59" s="365">
        <v>275.60000000000002</v>
      </c>
      <c r="AP59" s="366">
        <v>121449</v>
      </c>
      <c r="AQ59" s="367">
        <v>4.5999999999999996</v>
      </c>
      <c r="AR59" s="368">
        <v>271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469334</v>
      </c>
      <c r="AN60" s="372">
        <v>48490</v>
      </c>
      <c r="AO60" s="373">
        <v>286.60000000000002</v>
      </c>
      <c r="AP60" s="374">
        <v>62922</v>
      </c>
      <c r="AQ60" s="375">
        <v>2.2000000000000002</v>
      </c>
      <c r="AR60" s="376">
        <v>284.39999999999998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709380</v>
      </c>
      <c r="AN61" s="379">
        <v>73080</v>
      </c>
      <c r="AO61" s="380">
        <v>36.700000000000003</v>
      </c>
      <c r="AP61" s="381">
        <v>121158</v>
      </c>
      <c r="AQ61" s="382">
        <v>0.4</v>
      </c>
      <c r="AR61" s="368">
        <v>36.299999999999997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276776</v>
      </c>
      <c r="AN62" s="372">
        <v>28538</v>
      </c>
      <c r="AO62" s="373">
        <v>45.1</v>
      </c>
      <c r="AP62" s="374">
        <v>64196</v>
      </c>
      <c r="AQ62" s="375">
        <v>2.2000000000000002</v>
      </c>
      <c r="AR62" s="376">
        <v>42.9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f/2yvFTyRX9WHpFi1bvHe8kaKfDLkO55yh66NCtAmROD5VhrUtIF28jZg+Gdr+7Nk4dzyYpZTz1/hq++c3Qig==" saltValue="DvfTrERr6ydNSB/g0L1U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election activeCell="AL43" sqref="AL4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SebtfkPgCwtshTjac3mUrisFVC5yB2+MiOjvl7Z/bZmgDi9jmXo6YUHjtEWLGrJQA9A93uy+Ay73QwCPjA8Zg==" saltValue="tSDC+gmc8TJ2muTx2K3ec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election activeCell="AL43" sqref="AL4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BmgVR7xoEXN5Hl3K26W2Pd952zVslVJNq7dHMNxlKCEfFx4DDgTdi9xAjNIzVTfVvrJIMVNmF+TtZvjBWX2kQ==" saltValue="uwtu1OO+dKfpfkCKBy8Z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election activeCell="AL43" sqref="AL4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28.65</v>
      </c>
      <c r="G47" s="12">
        <v>28.64</v>
      </c>
      <c r="H47" s="12">
        <v>29.43</v>
      </c>
      <c r="I47" s="12">
        <v>28.23</v>
      </c>
      <c r="J47" s="13">
        <v>28.09</v>
      </c>
    </row>
    <row r="48" spans="2:10" ht="57.75" customHeight="1" x14ac:dyDescent="0.15">
      <c r="B48" s="14"/>
      <c r="C48" s="1234" t="s">
        <v>4</v>
      </c>
      <c r="D48" s="1234"/>
      <c r="E48" s="1235"/>
      <c r="F48" s="15">
        <v>8.7100000000000009</v>
      </c>
      <c r="G48" s="16">
        <v>10.36</v>
      </c>
      <c r="H48" s="16">
        <v>6.29</v>
      </c>
      <c r="I48" s="16">
        <v>6.27</v>
      </c>
      <c r="J48" s="17">
        <v>6.8</v>
      </c>
    </row>
    <row r="49" spans="2:10" ht="57.75" customHeight="1" thickBot="1" x14ac:dyDescent="0.2">
      <c r="B49" s="18"/>
      <c r="C49" s="1236" t="s">
        <v>5</v>
      </c>
      <c r="D49" s="1236"/>
      <c r="E49" s="1237"/>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WLiVvFrB1Zt+A9afxjg8rYsv1JpKinrV7iKoKHFwJtbO8GxSXbrBG/RH9DCSTYgQioHEiD2334A3y85knsqag==" saltValue="3cFjeO0PRrIKBwPYy9vF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2020-09-29T04:23:35Z</cp:lastPrinted>
  <dcterms:created xsi:type="dcterms:W3CDTF">2020-02-10T06:03:44Z</dcterms:created>
  <dcterms:modified xsi:type="dcterms:W3CDTF">2020-09-29T04:23:50Z</dcterms:modified>
  <cp:category/>
</cp:coreProperties>
</file>