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8184D99A-CC18-45B9-B7D6-5E2C033D4AE5}" xr6:coauthVersionLast="44" xr6:coauthVersionMax="45"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CO34" i="10"/>
  <c r="BE34" i="10"/>
  <c r="C34" i="10"/>
  <c r="C35" i="10" s="1"/>
  <c r="C36"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<sst xmlns="http://schemas.openxmlformats.org/spreadsheetml/2006/main" count="1118" uniqueCount="611">
  <si>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</si>
  <si>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</si>
  <si>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</si>
  <si>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</si>
  <si>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</si>
  <si>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</si>
  <si>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</si>
  <si>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</si>
  <si>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</si>
  <si>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</si>
  <si>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</si>
  <si>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</si>
  <si>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</si>
  <si>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</si>
  <si>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</si>
  <si>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</si>
  <si>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</si>
  <si>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</si>
  <si>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</si>
  <si>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</si>
  <si>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</si>
  <si>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</si>
  <si>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</si>
  <si>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</si>
  <si>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</si>
  <si>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</si>
  <si>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</si>
  <si>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</si>
  <si>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</si>
  <si>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</si>
  <si>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</si>
  <si>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</si>
  <si>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</si>
  <si>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</si>
  <si>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</si>
  <si>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</si>
  <si>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</si>
  <si>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</si>
  <si>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</si>
  <si>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</si>
  <si>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</si>
  <si>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</si>
  <si>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</si>
  <si>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</si>
  <si>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</si>
  <si>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</si>
  <si>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</si>
  <si>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</si>
  <si>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</si>
  <si>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</si>
  <si>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</si>
  <si>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</si>
  <si>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</si>
  <si>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</si>
  <si>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</si>
  <si>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</si>
  <si>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</si>
  <si>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</si>
  <si>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</si>
  <si>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</si>
  <si>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</si>
  <si>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</si>
  <si>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</si>
  <si>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</si>
  <si>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</si>
  <si>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</si>
  <si>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</si>
  <si>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</si>
  <si>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</si>
  <si>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</si>
  <si>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</si>
  <si>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</si>
  <si>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</si>
  <si>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</si>
  <si>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</si>
  <si>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</si>
  <si>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</si>
  <si>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</si>
  <si>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</si>
  <si>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</si>
  <si>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</si>
  <si>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</si>
  <si>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</si>
  <si>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</si>
  <si>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</si>
  <si>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</si>
  <si>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</si>
  <si>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</si>
  <si>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</si>
  <si>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</si>
  <si>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</si>
  <si>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</si>
  <si>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</si>
  <si>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</si>
  <si>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</si>
  <si>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</si>
  <si>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</si>
  <si>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</si>
  <si>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</si>
  <si>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</si>
  <si>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</si>
  <si>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</si>
  <si>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</si>
  <si>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</si>
  <si>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</si>
  <si>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</si>
  <si>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</si>
  <si>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</si>
  <si>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</si>
  <si>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</si>
  <si>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</si>
  <si>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</si>
  <si>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</si>
  <si>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</si>
  <si>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</si>
  <si>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</si>
  <si>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</si>
  <si>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</si>
  <si>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</si>
  <si>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</si>
  <si>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</si>
  <si>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</si>
  <si>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</si>
  <si>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</si>
  <si>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</si>
  <si>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</si>
  <si>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</si>
  <si>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</si>
  <si>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</si>
  <si>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</si>
  <si>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</si>
  <si>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</si>
  <si>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</si>
  <si>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</si>
  <si>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</si>
  <si>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</si>
  <si>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</si>
  <si>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</si>
  <si>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</si>
  <si>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</si>
  <si>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</si>
  <si>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</si>
  <si>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</si>
  <si>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</si>
  <si>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</si>
  <si>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</si>
  <si>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</si>
  <si>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</si>
  <si>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</si>
  <si>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</si>
  <si>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</si>
  <si>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</si>
  <si>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</si>
  <si>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</si>
  <si>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</si>
  <si>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</si>
  <si>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</si>
  <si>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</si>
  <si>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</si>
  <si>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</si>
  <si>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</si>
  <si>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</si>
  <si>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</si>
  <si>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</si>
  <si>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</si>
  <si>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</si>
  <si>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</si>
  <si>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</si>
  <si>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</si>
  <si>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</si>
  <si>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</si>
  <si>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</si>
  <si>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</si>
  <si>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</si>
  <si>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</si>
  <si>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</si>
  <si>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</si>
  <si>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</si>
  <si>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</si>
  <si>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</si>
  <si>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</si>
  <si>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</si>
  <si>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</si>
  <si>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</si>
  <si>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</si>
  <si>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</si>
  <si>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</si>
  <si>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</si>
  <si>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</si>
  <si>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</si>
  <si>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</si>
  <si>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</si>
  <si>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</si>
  <si>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</si>
  <si>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</si>
  <si>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</si>
  <si>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</si>
  <si>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</si>
  <si>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</si>
  <si>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</si>
  <si>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</si>
  <si>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</si>
  <si>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</si>
  <si>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</si>
  <si>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</si>
  <si>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</si>
  <si>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</si>
  <si>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</si>
  <si>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</si>
  <si>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</si>
  <si>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</si>
  <si>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</si>
  <si>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</si>
  <si>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</si>
  <si>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</si>
  <si>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佐賀県大町町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</si>
  <si>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</si>
  <si>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</si>
  <si>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</si>
  <si>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</si>
  <si>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</si>
  <si>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</si>
  <si>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</si>
  <si>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</si>
  <si>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</si>
  <si>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</si>
  <si>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</si>
  <si>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</si>
  <si>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</si>
  <si>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</si>
  <si>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</si>
  <si>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</si>
  <si>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</si>
  <si>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</si>
  <si>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</si>
  <si>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</si>
  <si>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</si>
  <si>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</si>
  <si>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</si>
  <si>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</si>
  <si>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</si>
  <si>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</si>
  <si>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</si>
  <si>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</si>
  <si>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</si>
  <si>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</si>
  <si>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</si>
  <si>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</si>
  <si>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</si>
  <si>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</si>
  <si>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</si>
  <si>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</si>
  <si>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</si>
  <si>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</si>
  <si>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</si>
  <si>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</si>
  <si>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</si>
  <si>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</si>
  <si>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</si>
  <si>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</si>
  <si>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</si>
  <si>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</si>
  <si>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</si>
  <si>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</si>
  <si>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</si>
  <si>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</si>
  <si>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</si>
  <si>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</si>
  <si>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</si>
  <si>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</si>
  <si>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</si>
  <si>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</si>
  <si>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</si>
  <si>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</si>
  <si>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</si>
  <si>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</si>
  <si>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</si>
  <si>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</si>
  <si>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</si>
  <si>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</si>
  <si>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</si>
  <si>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</si>
  <si>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</si>
  <si>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</si>
  <si>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</si>
  <si>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</si>
  <si>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</si>
  <si>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</si>
  <si>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</si>
  <si>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</si>
  <si>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</si>
  <si>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</si>
  <si>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</si>
  <si>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</si>
  <si>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</si>
  <si>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</si>
  <si>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</si>
  <si>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</si>
  <si>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</si>
  <si>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</si>
  <si>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</si>
  <si>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</si>
  <si>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</si>
  <si>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</si>
  <si>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</si>
  <si>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</si>
  <si>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</si>
  <si>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</si>
  <si>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</si>
  <si>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</si>
  <si>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</si>
  <si>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</si>
  <si>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</si>
  <si>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</si>
  <si>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</si>
  <si>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</si>
  <si>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</si>
  <si>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</si>
  <si>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</si>
  <si>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</si>
  <si>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</si>
  <si>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</si>
  <si>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</si>
  <si>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</si>
  <si>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</si>
  <si>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</si>
  <si>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</si>
  <si>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</si>
  <si>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</si>
  <si>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</si>
  <si>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</si>
  <si>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</si>
  <si>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</si>
  <si>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</si>
  <si>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</si>
  <si>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</si>
  <si>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</si>
  <si>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</si>
  <si>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</si>
  <si>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</si>
  <si>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</si>
  <si>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</si>
  <si>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</si>
  <si>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</si>
  <si>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</si>
  <si>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</si>
  <si>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</si>
  <si>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</si>
  <si>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</si>
  <si>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</si>
  <si>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</si>
  <si>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</si>
  <si>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</si>
  <si>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</si>
  <si>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</si>
  <si>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</si>
  <si>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</si>
  <si>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</si>
  <si>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</si>
  <si>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</si>
  <si>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</si>
  <si>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</si>
  <si>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</si>
  <si>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</si>
  <si>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佐賀県大町町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</si>
  <si>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</si>
  <si>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</si>
  <si>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</si>
  <si>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</si>
  <si>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</si>
  <si>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</si>
  <si>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</si>
  <si>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</si>
  <si>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</si>
  <si>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</si>
  <si>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</si>
  <si>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</si>
  <si>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</si>
  <si>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</si>
  <si>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</si>
  <si>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</si>
  <si>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</si>
  <si>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</si>
  <si>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</si>
  <si>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</si>
  <si>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灌漑用水ポンプ施設維持管理事業特別会計</t>
    <phoneticPr fontId="5"/>
  </si>
  <si>
    <t>-</t>
    <phoneticPr fontId="5"/>
  </si>
  <si>
    <t>病院事業会計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</si>
  <si>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</si>
  <si>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</si>
  <si>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</si>
  <si>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</si>
  <si>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</si>
  <si>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</si>
  <si>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</si>
  <si>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</si>
  <si>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</si>
  <si>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</si>
  <si>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</si>
  <si>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</si>
  <si>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</si>
  <si>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</si>
  <si>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</si>
  <si>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</si>
  <si>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</si>
  <si>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</si>
  <si>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</si>
  <si>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</si>
  <si>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</si>
  <si>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</si>
  <si>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</si>
  <si>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</si>
  <si>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</si>
  <si>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</si>
  <si>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</si>
  <si>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</si>
  <si>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</si>
  <si>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</si>
  <si>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</si>
  <si>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</si>
  <si>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</si>
  <si>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</si>
  <si>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</si>
  <si>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</si>
  <si>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</si>
  <si>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</si>
  <si>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</si>
  <si>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</si>
  <si>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</si>
  <si>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</si>
  <si>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</si>
  <si>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</si>
  <si>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</si>
  <si>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</si>
  <si>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</si>
  <si>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</si>
  <si>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</si>
  <si>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</si>
  <si>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</si>
  <si>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</si>
  <si>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</si>
  <si>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</si>
  <si>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</si>
  <si>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</si>
  <si>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</si>
  <si>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</si>
  <si>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</si>
  <si>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</si>
  <si>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</si>
  <si>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</si>
  <si>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</si>
  <si>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</si>
  <si>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</si>
  <si>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</si>
  <si>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</si>
  <si>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</si>
  <si>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</si>
  <si>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</si>
  <si>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</si>
  <si>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</si>
  <si>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</si>
  <si>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</si>
  <si>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</si>
  <si>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</si>
  <si>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</si>
  <si>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</si>
  <si>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</si>
  <si>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</si>
  <si>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</si>
  <si>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</si>
  <si>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</si>
  <si>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</si>
  <si>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</si>
  <si>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</si>
  <si>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</si>
  <si>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</si>
  <si>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</si>
  <si>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</si>
  <si>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</si>
  <si>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</si>
  <si>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</si>
  <si>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</si>
  <si>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</si>
  <si>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</si>
  <si>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</si>
  <si>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</si>
  <si>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</si>
  <si>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</si>
  <si>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</si>
  <si>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</si>
  <si>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</si>
  <si>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</si>
  <si>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</si>
  <si>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</si>
  <si>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</si>
  <si>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</si>
  <si>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</si>
  <si>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</si>
  <si>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</si>
  <si>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</si>
  <si>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</si>
  <si>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</si>
  <si>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</si>
  <si>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</si>
  <si>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</si>
  <si>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</si>
  <si>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</si>
  <si>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</si>
  <si>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</si>
  <si>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</si>
  <si>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</si>
  <si>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</si>
  <si>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</si>
  <si>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</si>
  <si>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</si>
  <si>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</si>
  <si>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</si>
  <si>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</si>
  <si>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</si>
  <si>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</si>
  <si>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</si>
  <si>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</si>
  <si>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</si>
  <si>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</si>
  <si>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</si>
  <si>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</si>
  <si>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</si>
  <si>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</si>
  <si>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</si>
  <si>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</si>
  <si>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</si>
  <si>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</si>
  <si>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</si>
  <si>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</si>
  <si>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</si>
  <si>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</si>
  <si>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</si>
  <si>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</si>
  <si>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</si>
  <si>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</si>
  <si>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</si>
  <si>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</si>
  <si>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</si>
  <si>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</si>
  <si>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</si>
  <si>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</si>
  <si>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</si>
  <si>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</si>
  <si>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</si>
  <si>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</si>
  <si>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</si>
  <si>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</si>
  <si>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</si>
  <si>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</si>
  <si>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</si>
  <si>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</si>
  <si>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</si>
  <si>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</si>
  <si>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</si>
  <si>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</si>
  <si>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</si>
  <si>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</si>
  <si>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5.98</t>
  </si>
  <si>
    <t>▲ 3.34</t>
  </si>
  <si>
    <t>一般会計</t>
  </si>
  <si>
    <t>水道事業会計</t>
  </si>
  <si>
    <t>灌漑用水ポンプ施設維持管理事業特別会計</t>
  </si>
  <si>
    <t>病院事業会計</t>
  </si>
  <si>
    <t>国民健康保険特別会計</t>
  </si>
  <si>
    <t>▲ 4.87</t>
  </si>
  <si>
    <t>▲ 5.01</t>
  </si>
  <si>
    <t>▲ 4.27</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</si>
  <si>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</si>
  <si>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</si>
  <si>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</si>
  <si>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</si>
  <si>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</si>
  <si>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</si>
  <si>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</si>
  <si>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</si>
  <si>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ふるさと応援寄附金基金</t>
    <phoneticPr fontId="2"/>
  </si>
  <si>
    <t>灌漑用水ポンプ施設基金</t>
    <phoneticPr fontId="2"/>
  </si>
  <si>
    <t>地域福祉基金</t>
    <phoneticPr fontId="2"/>
  </si>
  <si>
    <t>-</t>
    <phoneticPr fontId="2"/>
  </si>
  <si>
    <t>公共用施設整備基金</t>
    <rPh sb="0" eb="3">
      <t>コウキョウヨウ</t>
    </rPh>
    <rPh sb="3" eb="5">
      <t>シセツ</t>
    </rPh>
    <rPh sb="5" eb="7">
      <t>セイビ</t>
    </rPh>
    <rPh sb="7" eb="9">
      <t>キキン</t>
    </rPh>
    <phoneticPr fontId="2"/>
  </si>
  <si>
    <t>移住対策促進基金</t>
    <rPh sb="0" eb="2">
      <t>イジュウ</t>
    </rPh>
    <rPh sb="2" eb="4">
      <t>タイサク</t>
    </rPh>
    <rPh sb="4" eb="6">
      <t>ソクシン</t>
    </rPh>
    <phoneticPr fontId="2"/>
  </si>
  <si>
    <t>杵藤地区広域市町村圏組合（一般会計）</t>
    <rPh sb="0" eb="2">
      <t>キトウ</t>
    </rPh>
    <rPh sb="2" eb="4">
      <t>チク</t>
    </rPh>
    <rPh sb="4" eb="6">
      <t>コウイキ</t>
    </rPh>
    <rPh sb="6" eb="9">
      <t>シチョウソン</t>
    </rPh>
    <rPh sb="9" eb="10">
      <t>ケン</t>
    </rPh>
    <rPh sb="10" eb="12">
      <t>クミアイ</t>
    </rPh>
    <rPh sb="13" eb="15">
      <t>イッパン</t>
    </rPh>
    <rPh sb="15" eb="17">
      <t>カイケイ</t>
    </rPh>
    <phoneticPr fontId="2"/>
  </si>
  <si>
    <t>杵藤地区広域市町村圏組合（特別会計）</t>
    <rPh sb="13" eb="15">
      <t>トクベツ</t>
    </rPh>
    <rPh sb="15" eb="17">
      <t>カイケイ</t>
    </rPh>
    <phoneticPr fontId="2"/>
  </si>
  <si>
    <t>杵島工業用水道企業団</t>
    <rPh sb="0" eb="2">
      <t>キシマ</t>
    </rPh>
    <rPh sb="2" eb="4">
      <t>コウギョウ</t>
    </rPh>
    <rPh sb="4" eb="6">
      <t>ヨウスイ</t>
    </rPh>
    <rPh sb="6" eb="7">
      <t>ドウ</t>
    </rPh>
    <rPh sb="7" eb="9">
      <t>キギョウ</t>
    </rPh>
    <rPh sb="9" eb="10">
      <t>ダン</t>
    </rPh>
    <phoneticPr fontId="2"/>
  </si>
  <si>
    <t>佐賀西部広域水道企業団</t>
    <rPh sb="0" eb="2">
      <t>サガ</t>
    </rPh>
    <rPh sb="2" eb="4">
      <t>セイブ</t>
    </rPh>
    <rPh sb="4" eb="6">
      <t>コウイキ</t>
    </rPh>
    <rPh sb="6" eb="8">
      <t>スイドウ</t>
    </rPh>
    <rPh sb="8" eb="10">
      <t>キギョウ</t>
    </rPh>
    <rPh sb="10" eb="11">
      <t>ダン</t>
    </rPh>
    <phoneticPr fontId="2"/>
  </si>
  <si>
    <t>佐賀県西部広域環境組合</t>
    <rPh sb="0" eb="2">
      <t>サガ</t>
    </rPh>
    <rPh sb="2" eb="3">
      <t>ケン</t>
    </rPh>
    <rPh sb="3" eb="5">
      <t>セイブ</t>
    </rPh>
    <rPh sb="5" eb="7">
      <t>コウイキ</t>
    </rPh>
    <rPh sb="7" eb="9">
      <t>カンキョウ</t>
    </rPh>
    <rPh sb="9" eb="11">
      <t>クミアイ</t>
    </rPh>
    <phoneticPr fontId="2"/>
  </si>
  <si>
    <t>佐賀県後期高齢者医療広域連合（一般会計）</t>
    <rPh sb="0" eb="3">
      <t>サガケン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</si>
  <si>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</si>
  <si>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5">
      <t>シチョウ</t>
    </rPh>
    <rPh sb="5" eb="7">
      <t>ソウゴウ</t>
    </rPh>
    <rPh sb="7" eb="9">
      <t>ジム</t>
    </rPh>
    <rPh sb="9" eb="11">
      <t>クミアイ</t>
    </rPh>
    <rPh sb="12" eb="14">
      <t>イッパン</t>
    </rPh>
    <rPh sb="14" eb="16">
      <t>カイケイ</t>
    </rPh>
    <phoneticPr fontId="2"/>
  </si>
  <si>
    <t>佐賀県市町総合事務組合（特別会計）</t>
    <rPh sb="0" eb="3">
      <t>サガケン</t>
    </rPh>
    <rPh sb="3" eb="5">
      <t>シチョウ</t>
    </rPh>
    <rPh sb="5" eb="7">
      <t>ソウゴウ</t>
    </rPh>
    <rPh sb="7" eb="9">
      <t>ジム</t>
    </rPh>
    <rPh sb="9" eb="11">
      <t>クミアイ</t>
    </rPh>
    <rPh sb="12" eb="14">
      <t>トクベツ</t>
    </rPh>
    <rPh sb="14" eb="16">
      <t>カイケイ</t>
    </rPh>
    <phoneticPr fontId="2"/>
  </si>
  <si>
    <t>杵東地区衛生処理場組合</t>
    <rPh sb="0" eb="1">
      <t>キネ</t>
    </rPh>
    <rPh sb="1" eb="2">
      <t>ヒガシ</t>
    </rPh>
    <rPh sb="2" eb="4">
      <t>チク</t>
    </rPh>
    <rPh sb="4" eb="6">
      <t>エイセイ</t>
    </rPh>
    <rPh sb="6" eb="9">
      <t>ショリジョウ</t>
    </rPh>
    <rPh sb="9" eb="11">
      <t>クミアイ</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</si>
  <si>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</si>
  <si>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</si>
  <si>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</si>
  <si>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</si>
  <si>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</si>
  <si>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</si>
  <si>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</si>
  <si>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</si>
  <si>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</si>
  <si>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</si>
  <si>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</si>
  <si>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</si>
  <si>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</si>
  <si>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将来負担額に対し充当可能財源等が上回っているため、平成30年度の将来負担比率は算定されない。
小中一貫校建設事業に係る地方債の償還により地方債残高が減少したことや、ふるさと納税の増加により充当可能財源等が増加していることが要因だと考える。
地方債については、償還ピークを今後３年程度とみており、今後も減少する見込みであるが、充当基金の残高にも注視する必要がある。</t>
    <rPh sb="0" eb="2">
      <t>ショウライ</t>
    </rPh>
    <rPh sb="2" eb="4">
      <t>フタン</t>
    </rPh>
    <rPh sb="4" eb="5">
      <t>ガク</t>
    </rPh>
    <rPh sb="6" eb="7">
      <t>タイ</t>
    </rPh>
    <rPh sb="8" eb="10">
      <t>ジュウトウ</t>
    </rPh>
    <rPh sb="10" eb="12">
      <t>カノウ</t>
    </rPh>
    <rPh sb="12" eb="14">
      <t>ザイゲン</t>
    </rPh>
    <rPh sb="14" eb="15">
      <t>トウ</t>
    </rPh>
    <rPh sb="16" eb="18">
      <t>ウワマワ</t>
    </rPh>
    <rPh sb="25" eb="27">
      <t>ヘイセイ</t>
    </rPh>
    <rPh sb="29" eb="31">
      <t>ネンド</t>
    </rPh>
    <rPh sb="32" eb="34">
      <t>ショウライ</t>
    </rPh>
    <rPh sb="34" eb="36">
      <t>フタン</t>
    </rPh>
    <rPh sb="37" eb="38">
      <t>リツ</t>
    </rPh>
    <rPh sb="39" eb="41">
      <t>サンテイ</t>
    </rPh>
    <rPh sb="57" eb="58">
      <t>カカ</t>
    </rPh>
    <rPh sb="63" eb="65">
      <t>ショウカン</t>
    </rPh>
    <rPh sb="68" eb="71">
      <t>チホウサイ</t>
    </rPh>
    <rPh sb="71" eb="73">
      <t>ザンダカ</t>
    </rPh>
    <rPh sb="74" eb="76">
      <t>ゲンショウ</t>
    </rPh>
    <rPh sb="86" eb="88">
      <t>ノウゼイ</t>
    </rPh>
    <rPh sb="89" eb="90">
      <t>ゾウ</t>
    </rPh>
    <rPh sb="90" eb="91">
      <t>カ</t>
    </rPh>
    <rPh sb="94" eb="96">
      <t>ジュウトウ</t>
    </rPh>
    <rPh sb="96" eb="98">
      <t>カノウ</t>
    </rPh>
    <rPh sb="98" eb="100">
      <t>ザイゲン</t>
    </rPh>
    <rPh sb="100" eb="101">
      <t>トウ</t>
    </rPh>
    <rPh sb="102" eb="104">
      <t>ゾウカ</t>
    </rPh>
    <rPh sb="111" eb="113">
      <t>ヨウイン</t>
    </rPh>
    <rPh sb="115" eb="116">
      <t>カンガ</t>
    </rPh>
    <phoneticPr fontId="5"/>
  </si>
  <si>
    <t>実質公債費比率については、類似団体と比較すると2.1ポイント下回っている。
しかし、小中一貫校建設事業による地方債の償還が始まっており、今後３年程度を地方債償還のピークとみており、実質公債費比率も３年程度は上昇すると考える。</t>
    <rPh sb="0" eb="2">
      <t>ジッシツ</t>
    </rPh>
    <rPh sb="2" eb="5">
      <t>コウサイヒ</t>
    </rPh>
    <rPh sb="5" eb="7">
      <t>ヒリツ</t>
    </rPh>
    <rPh sb="61" eb="62">
      <t>ハジ</t>
    </rPh>
    <rPh sb="68" eb="70">
      <t>コンゴ</t>
    </rPh>
    <rPh sb="71" eb="72">
      <t>ネン</t>
    </rPh>
    <rPh sb="72" eb="74">
      <t>テイド</t>
    </rPh>
    <rPh sb="75" eb="78">
      <t>チホウサイ</t>
    </rPh>
    <rPh sb="78" eb="80">
      <t>ショウカン</t>
    </rPh>
    <rPh sb="90" eb="92">
      <t>ジッシツ</t>
    </rPh>
    <rPh sb="92" eb="95">
      <t>コウサイヒ</t>
    </rPh>
    <rPh sb="95" eb="97">
      <t>ヒリツ</t>
    </rPh>
    <rPh sb="99" eb="100">
      <t>ネン</t>
    </rPh>
    <rPh sb="100" eb="102">
      <t>テイド</t>
    </rPh>
    <rPh sb="103" eb="105">
      <t>ジョウショウ</t>
    </rPh>
    <rPh sb="108" eb="10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</si>
</sst>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quotePrefix="1"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96BA3CF-CBC8-4EAC-B8FD-434090ABA57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05E0-4D98-8EFC-9A99BE0AAC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103352</c:v>
                </c:pt>
                <c:pt idx="1">
                  <c:v>10593</c:v>
                </c:pt>
                <c:pt idx="2">
                  <c:v>18742</c:v>
                </c:pt>
                <c:pt idx="3">
                  <c:v>62283</c:v>
                </c:pt>
                <c:pt idx="4">
                  <c:v>21975</c:v>
                </c:pt>
              </c:numCache>
            </c:numRef>
          </c:val>
          <c:smooth val="0"/>
          <c:extLst>
            <c:ext xmlns:c16="http://schemas.microsoft.com/office/drawing/2014/chart" uri="{C3380CC4-5D6E-409C-BE32-E72D297353CC}">
              <c16:uniqueId val="{00000001-05E0-4D98-8EFC-9A99BE0AACAB}"/>
            </c:ext>
          </c:extLst>
        </c:ser>
        <c:dLbls>
          <c:showLegendKey val="0"/>
          <c:showVal val="0"/>
          <c:showCatName val="0"/>
          <c:showSerName val="0"/>
          <c:showPercent val="0"/>
          <c:showBubbleSize val="0"/>
        </c:dLbls>
        <c:marker val="1"/>
        <c:smooth val="0"/>
        <c:axId val="113052144"/>
        <c:axId val="187614040"/>
      </c:lineChart>
      <c:catAx>
        <c:axId val="113052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614040"/>
        <c:crosses val="autoZero"/>
        <c:auto val="1"/>
        <c:lblAlgn val="ctr"/>
        <c:lblOffset val="100"/>
        <c:tickLblSkip val="1"/>
        <c:tickMarkSkip val="1"/>
        <c:noMultiLvlLbl val="0"/>
      </c:catAx>
      <c:valAx>
        <c:axId val="18761404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52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7.15</c:v>
                </c:pt>
                <c:pt idx="1">
                  <c:v>4.8099999999999996</c:v>
                </c:pt>
                <c:pt idx="2">
                  <c:v>5.43</c:v>
                </c:pt>
                <c:pt idx="3">
                  <c:v>4.8</c:v>
                </c:pt>
                <c:pt idx="4">
                  <c:v>7.08</c:v>
                </c:pt>
              </c:numCache>
            </c:numRef>
          </c:val>
          <c:extLst>
            <c:ext xmlns:c16="http://schemas.microsoft.com/office/drawing/2014/chart" uri="{C3380CC4-5D6E-409C-BE32-E72D297353CC}">
              <c16:uniqueId val="{00000000-CB89-4563-A8D8-2624C7FA47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39.01</c:v>
                </c:pt>
                <c:pt idx="1">
                  <c:v>36.369999999999997</c:v>
                </c:pt>
                <c:pt idx="2">
                  <c:v>36.450000000000003</c:v>
                </c:pt>
                <c:pt idx="3">
                  <c:v>35.64</c:v>
                </c:pt>
                <c:pt idx="4">
                  <c:v>42.76</c:v>
                </c:pt>
              </c:numCache>
            </c:numRef>
          </c:val>
          <c:extLst>
            <c:ext xmlns:c16="http://schemas.microsoft.com/office/drawing/2014/chart" uri="{C3380CC4-5D6E-409C-BE32-E72D297353CC}">
              <c16:uniqueId val="{00000001-CB89-4563-A8D8-2624C7FA47EF}"/>
            </c:ext>
          </c:extLst>
        </c:ser>
        <c:dLbls>
          <c:showLegendKey val="0"/>
          <c:showVal val="0"/>
          <c:showCatName val="0"/>
          <c:showSerName val="0"/>
          <c:showPercent val="0"/>
          <c:showBubbleSize val="0"/>
        </c:dLbls>
        <c:gapWidth val="250"/>
        <c:overlap val="100"/>
        <c:axId val="188136144"/>
        <c:axId val="222960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2.73</c:v>
                </c:pt>
                <c:pt idx="1">
                  <c:v>-5.98</c:v>
                </c:pt>
                <c:pt idx="2">
                  <c:v>3.53</c:v>
                </c:pt>
                <c:pt idx="3">
                  <c:v>-3.34</c:v>
                </c:pt>
                <c:pt idx="4">
                  <c:v>7.61</c:v>
                </c:pt>
              </c:numCache>
            </c:numRef>
          </c:val>
          <c:smooth val="0"/>
          <c:extLst>
            <c:ext xmlns:c16="http://schemas.microsoft.com/office/drawing/2014/chart" uri="{C3380CC4-5D6E-409C-BE32-E72D297353CC}">
              <c16:uniqueId val="{00000002-CB89-4563-A8D8-2624C7FA47EF}"/>
            </c:ext>
          </c:extLst>
        </c:ser>
        <c:dLbls>
          <c:showLegendKey val="0"/>
          <c:showVal val="0"/>
          <c:showCatName val="0"/>
          <c:showSerName val="0"/>
          <c:showPercent val="0"/>
          <c:showBubbleSize val="0"/>
        </c:dLbls>
        <c:marker val="1"/>
        <c:smooth val="0"/>
        <c:axId val="188136144"/>
        <c:axId val="222960824"/>
      </c:lineChart>
      <c:catAx>
        <c:axId val="18813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960824"/>
        <c:crosses val="autoZero"/>
        <c:auto val="1"/>
        <c:lblAlgn val="ctr"/>
        <c:lblOffset val="100"/>
        <c:tickLblSkip val="1"/>
        <c:tickMarkSkip val="1"/>
        <c:noMultiLvlLbl val="0"/>
      </c:catAx>
      <c:valAx>
        <c:axId val="222960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13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8D3-4E78-BF95-EF9A4CEC2C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D3-4E78-BF95-EF9A4CEC2C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8D3-4E78-BF95-EF9A4CEC2C1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8D3-4E78-BF95-EF9A4CEC2C1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98D3-4E78-BF95-EF9A4CEC2C1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4.87</c:v>
                </c:pt>
                <c:pt idx="1">
                  <c:v>#N/A</c:v>
                </c:pt>
                <c:pt idx="2">
                  <c:v>5.01</c:v>
                </c:pt>
                <c:pt idx="3">
                  <c:v>#N/A</c:v>
                </c:pt>
                <c:pt idx="4">
                  <c:v>4.2699999999999996</c:v>
                </c:pt>
                <c:pt idx="5">
                  <c:v>#N/A</c:v>
                </c:pt>
                <c:pt idx="6">
                  <c:v>#N/A</c:v>
                </c:pt>
                <c:pt idx="7">
                  <c:v>2.79</c:v>
                </c:pt>
                <c:pt idx="8">
                  <c:v>#N/A</c:v>
                </c:pt>
                <c:pt idx="9">
                  <c:v>0</c:v>
                </c:pt>
              </c:numCache>
            </c:numRef>
          </c:val>
          <c:extLst>
            <c:ext xmlns:c16="http://schemas.microsoft.com/office/drawing/2014/chart" uri="{C3380CC4-5D6E-409C-BE32-E72D297353CC}">
              <c16:uniqueId val="{00000005-98D3-4E78-BF95-EF9A4CEC2C1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8.4700000000000006</c:v>
                </c:pt>
                <c:pt idx="2">
                  <c:v>#N/A</c:v>
                </c:pt>
                <c:pt idx="3">
                  <c:v>7.87</c:v>
                </c:pt>
                <c:pt idx="4">
                  <c:v>#N/A</c:v>
                </c:pt>
                <c:pt idx="5">
                  <c:v>14.44</c:v>
                </c:pt>
                <c:pt idx="6">
                  <c:v>#N/A</c:v>
                </c:pt>
                <c:pt idx="7">
                  <c:v>7.69</c:v>
                </c:pt>
                <c:pt idx="8">
                  <c:v>#N/A</c:v>
                </c:pt>
                <c:pt idx="9">
                  <c:v>0</c:v>
                </c:pt>
              </c:numCache>
            </c:numRef>
          </c:val>
          <c:extLst>
            <c:ext xmlns:c16="http://schemas.microsoft.com/office/drawing/2014/chart" uri="{C3380CC4-5D6E-409C-BE32-E72D297353CC}">
              <c16:uniqueId val="{00000006-98D3-4E78-BF95-EF9A4CEC2C1E}"/>
            </c:ext>
          </c:extLst>
        </c:ser>
        <c:ser>
          <c:idx val="7"/>
          <c:order val="7"/>
          <c:tx>
            <c:strRef>
              <c:f>データシート!$A$34</c:f>
              <c:strCache>
                <c:ptCount val="1"/>
                <c:pt idx="0">
                  <c:v>灌漑用水ポンプ施設維持管理事業特別会計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98D3-4E78-BF95-EF9A4CEC2C1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4.1500000000000004</c:v>
                </c:pt>
                <c:pt idx="2">
                  <c:v>#N/A</c:v>
                </c:pt>
                <c:pt idx="3">
                  <c:v>3.81</c:v>
                </c:pt>
                <c:pt idx="4">
                  <c:v>#N/A</c:v>
                </c:pt>
                <c:pt idx="5">
                  <c:v>3.54</c:v>
                </c:pt>
                <c:pt idx="6">
                  <c:v>#N/A</c:v>
                </c:pt>
                <c:pt idx="7">
                  <c:v>3.8</c:v>
                </c:pt>
                <c:pt idx="8">
                  <c:v>#N/A</c:v>
                </c:pt>
                <c:pt idx="9">
                  <c:v>3.54</c:v>
                </c:pt>
              </c:numCache>
            </c:numRef>
          </c:val>
          <c:extLst>
            <c:ext xmlns:c16="http://schemas.microsoft.com/office/drawing/2014/chart" uri="{C3380CC4-5D6E-409C-BE32-E72D297353CC}">
              <c16:uniqueId val="{00000008-98D3-4E78-BF95-EF9A4CEC2C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7.14</c:v>
                </c:pt>
                <c:pt idx="2">
                  <c:v>#N/A</c:v>
                </c:pt>
                <c:pt idx="3">
                  <c:v>4.8099999999999996</c:v>
                </c:pt>
                <c:pt idx="4">
                  <c:v>#N/A</c:v>
                </c:pt>
                <c:pt idx="5">
                  <c:v>5.43</c:v>
                </c:pt>
                <c:pt idx="6">
                  <c:v>#N/A</c:v>
                </c:pt>
                <c:pt idx="7">
                  <c:v>4.8</c:v>
                </c:pt>
                <c:pt idx="8">
                  <c:v>#N/A</c:v>
                </c:pt>
                <c:pt idx="9">
                  <c:v>7.07</c:v>
                </c:pt>
              </c:numCache>
            </c:numRef>
          </c:val>
          <c:extLst>
            <c:ext xmlns:c16="http://schemas.microsoft.com/office/drawing/2014/chart" uri="{C3380CC4-5D6E-409C-BE32-E72D297353CC}">
              <c16:uniqueId val="{00000009-98D3-4E78-BF95-EF9A4CEC2C1E}"/>
            </c:ext>
          </c:extLst>
        </c:ser>
        <c:dLbls>
          <c:showLegendKey val="0"/>
          <c:showVal val="0"/>
          <c:showCatName val="0"/>
          <c:showSerName val="0"/>
          <c:showPercent val="0"/>
          <c:showBubbleSize val="0"/>
        </c:dLbls>
        <c:gapWidth val="150"/>
        <c:overlap val="100"/>
        <c:axId val="219114112"/>
        <c:axId val="113051688"/>
      </c:barChart>
      <c:catAx>
        <c:axId val="2191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51688"/>
        <c:crosses val="autoZero"/>
        <c:auto val="1"/>
        <c:lblAlgn val="ctr"/>
        <c:lblOffset val="100"/>
        <c:tickLblSkip val="1"/>
        <c:tickMarkSkip val="1"/>
        <c:noMultiLvlLbl val="0"/>
      </c:catAx>
      <c:valAx>
        <c:axId val="113051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114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342</c:v>
                </c:pt>
                <c:pt idx="5">
                  <c:v>401</c:v>
                </c:pt>
                <c:pt idx="8">
                  <c:v>408</c:v>
                </c:pt>
                <c:pt idx="11">
                  <c:v>495</c:v>
                </c:pt>
                <c:pt idx="14">
                  <c:v>557</c:v>
                </c:pt>
              </c:numCache>
            </c:numRef>
          </c:val>
          <c:extLst>
            <c:ext xmlns:c16="http://schemas.microsoft.com/office/drawing/2014/chart" uri="{C3380CC4-5D6E-409C-BE32-E72D297353CC}">
              <c16:uniqueId val="{00000000-7F0B-42B0-B6C1-8149D443EB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F0B-42B0-B6C1-8149D443EB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0B-42B0-B6C1-8149D443EB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9</c:v>
                </c:pt>
                <c:pt idx="6">
                  <c:v>12</c:v>
                </c:pt>
                <c:pt idx="9">
                  <c:v>13</c:v>
                </c:pt>
                <c:pt idx="12">
                  <c:v>23</c:v>
                </c:pt>
              </c:numCache>
            </c:numRef>
          </c:val>
          <c:extLst>
            <c:ext xmlns:c16="http://schemas.microsoft.com/office/drawing/2014/chart" uri="{C3380CC4-5D6E-409C-BE32-E72D297353CC}">
              <c16:uniqueId val="{00000003-7F0B-42B0-B6C1-8149D443EB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c:v>
                </c:pt>
                <c:pt idx="3">
                  <c:v>18</c:v>
                </c:pt>
                <c:pt idx="6">
                  <c:v>22</c:v>
                </c:pt>
                <c:pt idx="9">
                  <c:v>9</c:v>
                </c:pt>
                <c:pt idx="12">
                  <c:v>7</c:v>
                </c:pt>
              </c:numCache>
            </c:numRef>
          </c:val>
          <c:extLst>
            <c:ext xmlns:c16="http://schemas.microsoft.com/office/drawing/2014/chart" uri="{C3380CC4-5D6E-409C-BE32-E72D297353CC}">
              <c16:uniqueId val="{00000004-7F0B-42B0-B6C1-8149D443EB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0B-42B0-B6C1-8149D443EB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0B-42B0-B6C1-8149D443EB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444</c:v>
                </c:pt>
                <c:pt idx="3">
                  <c:v>458</c:v>
                </c:pt>
                <c:pt idx="6">
                  <c:v>464</c:v>
                </c:pt>
                <c:pt idx="9">
                  <c:v>612</c:v>
                </c:pt>
                <c:pt idx="12">
                  <c:v>685</c:v>
                </c:pt>
              </c:numCache>
            </c:numRef>
          </c:val>
          <c:extLst>
            <c:ext xmlns:c16="http://schemas.microsoft.com/office/drawing/2014/chart" uri="{C3380CC4-5D6E-409C-BE32-E72D297353CC}">
              <c16:uniqueId val="{00000007-7F0B-42B0-B6C1-8149D443EB0F}"/>
            </c:ext>
          </c:extLst>
        </c:ser>
        <c:dLbls>
          <c:showLegendKey val="0"/>
          <c:showVal val="0"/>
          <c:showCatName val="0"/>
          <c:showSerName val="0"/>
          <c:showPercent val="0"/>
          <c:showBubbleSize val="0"/>
        </c:dLbls>
        <c:gapWidth val="100"/>
        <c:overlap val="100"/>
        <c:axId val="221456880"/>
        <c:axId val="21291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c:v>
                </c:pt>
                <c:pt idx="2">
                  <c:v>#N/A</c:v>
                </c:pt>
                <c:pt idx="3">
                  <c:v>#N/A</c:v>
                </c:pt>
                <c:pt idx="4">
                  <c:v>84</c:v>
                </c:pt>
                <c:pt idx="5">
                  <c:v>#N/A</c:v>
                </c:pt>
                <c:pt idx="6">
                  <c:v>#N/A</c:v>
                </c:pt>
                <c:pt idx="7">
                  <c:v>90</c:v>
                </c:pt>
                <c:pt idx="8">
                  <c:v>#N/A</c:v>
                </c:pt>
                <c:pt idx="9">
                  <c:v>#N/A</c:v>
                </c:pt>
                <c:pt idx="10">
                  <c:v>139</c:v>
                </c:pt>
                <c:pt idx="11">
                  <c:v>#N/A</c:v>
                </c:pt>
                <c:pt idx="12">
                  <c:v>#N/A</c:v>
                </c:pt>
                <c:pt idx="13">
                  <c:v>158</c:v>
                </c:pt>
                <c:pt idx="14">
                  <c:v>#N/A</c:v>
                </c:pt>
              </c:numCache>
            </c:numRef>
          </c:val>
          <c:smooth val="0"/>
          <c:extLst>
            <c:ext xmlns:c16="http://schemas.microsoft.com/office/drawing/2014/chart" uri="{C3380CC4-5D6E-409C-BE32-E72D297353CC}">
              <c16:uniqueId val="{00000008-7F0B-42B0-B6C1-8149D443EB0F}"/>
            </c:ext>
          </c:extLst>
        </c:ser>
        <c:dLbls>
          <c:showLegendKey val="0"/>
          <c:showVal val="0"/>
          <c:showCatName val="0"/>
          <c:showSerName val="0"/>
          <c:showPercent val="0"/>
          <c:showBubbleSize val="0"/>
        </c:dLbls>
        <c:marker val="1"/>
        <c:smooth val="0"/>
        <c:axId val="221456880"/>
        <c:axId val="212912240"/>
      </c:lineChart>
      <c:catAx>
        <c:axId val="22145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12240"/>
        <c:crosses val="autoZero"/>
        <c:auto val="1"/>
        <c:lblAlgn val="ctr"/>
        <c:lblOffset val="100"/>
        <c:tickLblSkip val="1"/>
        <c:tickMarkSkip val="1"/>
        <c:noMultiLvlLbl val="0"/>
      </c:catAx>
      <c:valAx>
        <c:axId val="21291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5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5304</c:v>
                </c:pt>
                <c:pt idx="5">
                  <c:v>5125</c:v>
                </c:pt>
                <c:pt idx="8">
                  <c:v>4892</c:v>
                </c:pt>
                <c:pt idx="11">
                  <c:v>4670</c:v>
                </c:pt>
                <c:pt idx="14">
                  <c:v>4347</c:v>
                </c:pt>
              </c:numCache>
            </c:numRef>
          </c:val>
          <c:extLst>
            <c:ext xmlns:c16="http://schemas.microsoft.com/office/drawing/2014/chart" uri="{C3380CC4-5D6E-409C-BE32-E72D297353CC}">
              <c16:uniqueId val="{00000000-4D1C-4C9F-A3DF-EB17003197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114</c:v>
                </c:pt>
                <c:pt idx="5">
                  <c:v>99</c:v>
                </c:pt>
                <c:pt idx="8">
                  <c:v>85</c:v>
                </c:pt>
                <c:pt idx="11">
                  <c:v>70</c:v>
                </c:pt>
                <c:pt idx="14">
                  <c:v>56</c:v>
                </c:pt>
              </c:numCache>
            </c:numRef>
          </c:val>
          <c:extLst>
            <c:ext xmlns:c16="http://schemas.microsoft.com/office/drawing/2014/chart" uri="{C3380CC4-5D6E-409C-BE32-E72D297353CC}">
              <c16:uniqueId val="{00000001-4D1C-4C9F-A3DF-EB17003197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1486</c:v>
                </c:pt>
                <c:pt idx="5">
                  <c:v>1804</c:v>
                </c:pt>
                <c:pt idx="8">
                  <c:v>1796</c:v>
                </c:pt>
                <c:pt idx="11">
                  <c:v>2356</c:v>
                </c:pt>
                <c:pt idx="14">
                  <c:v>3171</c:v>
                </c:pt>
              </c:numCache>
            </c:numRef>
          </c:val>
          <c:extLst>
            <c:ext xmlns:c16="http://schemas.microsoft.com/office/drawing/2014/chart" uri="{C3380CC4-5D6E-409C-BE32-E72D297353CC}">
              <c16:uniqueId val="{00000002-4D1C-4C9F-A3DF-EB17003197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1C-4C9F-A3DF-EB17003197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1C-4C9F-A3DF-EB17003197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1C-4C9F-A3DF-EB17003197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688</c:v>
                </c:pt>
                <c:pt idx="3">
                  <c:v>722</c:v>
                </c:pt>
                <c:pt idx="6">
                  <c:v>914</c:v>
                </c:pt>
                <c:pt idx="9">
                  <c:v>945</c:v>
                </c:pt>
                <c:pt idx="12">
                  <c:v>892</c:v>
                </c:pt>
              </c:numCache>
            </c:numRef>
          </c:val>
          <c:extLst>
            <c:ext xmlns:c16="http://schemas.microsoft.com/office/drawing/2014/chart" uri="{C3380CC4-5D6E-409C-BE32-E72D297353CC}">
              <c16:uniqueId val="{00000006-4D1C-4C9F-A3DF-EB17003197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285</c:v>
                </c:pt>
                <c:pt idx="3">
                  <c:v>473</c:v>
                </c:pt>
                <c:pt idx="6">
                  <c:v>449</c:v>
                </c:pt>
                <c:pt idx="9">
                  <c:v>438</c:v>
                </c:pt>
                <c:pt idx="12">
                  <c:v>427</c:v>
                </c:pt>
              </c:numCache>
            </c:numRef>
          </c:val>
          <c:extLst>
            <c:ext xmlns:c16="http://schemas.microsoft.com/office/drawing/2014/chart" uri="{C3380CC4-5D6E-409C-BE32-E72D297353CC}">
              <c16:uniqueId val="{00000007-4D1C-4C9F-A3DF-EB17003197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192</c:v>
                </c:pt>
                <c:pt idx="3">
                  <c:v>188</c:v>
                </c:pt>
                <c:pt idx="6">
                  <c:v>203</c:v>
                </c:pt>
                <c:pt idx="9">
                  <c:v>71</c:v>
                </c:pt>
                <c:pt idx="12">
                  <c:v>83</c:v>
                </c:pt>
              </c:numCache>
            </c:numRef>
          </c:val>
          <c:extLst>
            <c:ext xmlns:c16="http://schemas.microsoft.com/office/drawing/2014/chart" uri="{C3380CC4-5D6E-409C-BE32-E72D297353CC}">
              <c16:uniqueId val="{00000008-4D1C-4C9F-A3DF-EB17003197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1C-4C9F-A3DF-EB17003197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6745</c:v>
                </c:pt>
                <c:pt idx="3">
                  <c:v>6520</c:v>
                </c:pt>
                <c:pt idx="6">
                  <c:v>6130</c:v>
                </c:pt>
                <c:pt idx="9">
                  <c:v>5812</c:v>
                </c:pt>
                <c:pt idx="12">
                  <c:v>5354</c:v>
                </c:pt>
              </c:numCache>
            </c:numRef>
          </c:val>
          <c:extLst>
            <c:ext xmlns:c16="http://schemas.microsoft.com/office/drawing/2014/chart" uri="{C3380CC4-5D6E-409C-BE32-E72D297353CC}">
              <c16:uniqueId val="{0000000A-4D1C-4C9F-A3DF-EB170031973C}"/>
            </c:ext>
          </c:extLst>
        </c:ser>
        <c:dLbls>
          <c:showLegendKey val="0"/>
          <c:showVal val="0"/>
          <c:showCatName val="0"/>
          <c:showSerName val="0"/>
          <c:showPercent val="0"/>
          <c:showBubbleSize val="0"/>
        </c:dLbls>
        <c:gapWidth val="100"/>
        <c:overlap val="100"/>
        <c:axId val="214942296"/>
        <c:axId val="188151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1006</c:v>
                </c:pt>
                <c:pt idx="2">
                  <c:v>#N/A</c:v>
                </c:pt>
                <c:pt idx="3">
                  <c:v>#N/A</c:v>
                </c:pt>
                <c:pt idx="4">
                  <c:v>874</c:v>
                </c:pt>
                <c:pt idx="5">
                  <c:v>#N/A</c:v>
                </c:pt>
                <c:pt idx="6">
                  <c:v>#N/A</c:v>
                </c:pt>
                <c:pt idx="7">
                  <c:v>923</c:v>
                </c:pt>
                <c:pt idx="8">
                  <c:v>#N/A</c:v>
                </c:pt>
                <c:pt idx="9">
                  <c:v>#N/A</c:v>
                </c:pt>
                <c:pt idx="10">
                  <c:v>169</c:v>
                </c:pt>
                <c:pt idx="11">
                  <c:v>#N/A</c:v>
                </c:pt>
                <c:pt idx="12">
                  <c:v>#N/A</c:v>
                </c:pt>
                <c:pt idx="13">
                  <c:v>0</c:v>
                </c:pt>
                <c:pt idx="14">
                  <c:v>#N/A</c:v>
                </c:pt>
              </c:numCache>
            </c:numRef>
          </c:val>
          <c:smooth val="0"/>
          <c:extLst>
            <c:ext xmlns:c16="http://schemas.microsoft.com/office/drawing/2014/chart" uri="{C3380CC4-5D6E-409C-BE32-E72D297353CC}">
              <c16:uniqueId val="{0000000B-4D1C-4C9F-A3DF-EB170031973C}"/>
            </c:ext>
          </c:extLst>
        </c:ser>
        <c:dLbls>
          <c:showLegendKey val="0"/>
          <c:showVal val="0"/>
          <c:showCatName val="0"/>
          <c:showSerName val="0"/>
          <c:showPercent val="0"/>
          <c:showBubbleSize val="0"/>
        </c:dLbls>
        <c:marker val="1"/>
        <c:smooth val="0"/>
        <c:axId val="214942296"/>
        <c:axId val="188151208"/>
      </c:lineChart>
      <c:catAx>
        <c:axId val="214942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151208"/>
        <c:crosses val="autoZero"/>
        <c:auto val="1"/>
        <c:lblAlgn val="ctr"/>
        <c:lblOffset val="100"/>
        <c:tickLblSkip val="1"/>
        <c:tickMarkSkip val="1"/>
        <c:noMultiLvlLbl val="0"/>
      </c:catAx>
      <c:valAx>
        <c:axId val="188151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42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875</c:v>
                </c:pt>
                <c:pt idx="1">
                  <c:v>875</c:v>
                </c:pt>
                <c:pt idx="2">
                  <c:v>1066</c:v>
                </c:pt>
              </c:numCache>
            </c:numRef>
          </c:val>
          <c:extLst>
            <c:ext xmlns:c16="http://schemas.microsoft.com/office/drawing/2014/chart" uri="{C3380CC4-5D6E-409C-BE32-E72D297353CC}">
              <c16:uniqueId val="{00000000-1537-4369-A8BA-D05AFBB84C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322</c:v>
                </c:pt>
                <c:pt idx="1">
                  <c:v>352</c:v>
                </c:pt>
                <c:pt idx="2">
                  <c:v>381</c:v>
                </c:pt>
              </c:numCache>
            </c:numRef>
          </c:val>
          <c:extLst>
            <c:ext xmlns:c16="http://schemas.microsoft.com/office/drawing/2014/chart" uri="{C3380CC4-5D6E-409C-BE32-E72D297353CC}">
              <c16:uniqueId val="{00000001-1537-4369-A8BA-D05AFBB84C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600</c:v>
                </c:pt>
                <c:pt idx="1">
                  <c:v>1129</c:v>
                </c:pt>
                <c:pt idx="2">
                  <c:v>1724</c:v>
                </c:pt>
              </c:numCache>
            </c:numRef>
          </c:val>
          <c:extLst>
            <c:ext xmlns:c16="http://schemas.microsoft.com/office/drawing/2014/chart" uri="{C3380CC4-5D6E-409C-BE32-E72D297353CC}">
              <c16:uniqueId val="{00000002-1537-4369-A8BA-D05AFBB84C65}"/>
            </c:ext>
          </c:extLst>
        </c:ser>
        <c:dLbls>
          <c:showLegendKey val="0"/>
          <c:showVal val="0"/>
          <c:showCatName val="0"/>
          <c:showSerName val="0"/>
          <c:showPercent val="0"/>
          <c:showBubbleSize val="0"/>
        </c:dLbls>
        <c:gapWidth val="120"/>
        <c:overlap val="100"/>
        <c:axId val="221960672"/>
        <c:axId val="222540968"/>
      </c:barChart>
      <c:catAx>
        <c:axId val="22196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2540968"/>
        <c:crosses val="autoZero"/>
        <c:auto val="1"/>
        <c:lblAlgn val="ctr"/>
        <c:lblOffset val="100"/>
        <c:tickLblSkip val="1"/>
        <c:tickMarkSkip val="1"/>
        <c:noMultiLvlLbl val="0"/>
      </c:catAx>
      <c:valAx>
        <c:axId val="222540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196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{445E108E-ECD7-4E17-A6CC-FC46EE5DECB1}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49B-4196-81CA-33036BD365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{85CC4873-13BE-4533-A0FC-B05B22F02A3F}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9B-4196-81CA-33036BD365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{2E508597-A1D5-45C9-9FA4-B1BE73A78533}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9B-4196-81CA-33036BD365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{3A2DE9F5-3E71-418F-8CCF-4F6DF8EB8222}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9B-4196-81CA-33036BD365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{62941A33-2168-4EE9-BD32-E4B3A3531EB1}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9B-4196-81CA-33036BD3659A}"/>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{85A46164-04A9-4C5E-A7AC-8563F364E9D5}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49B-4196-81CA-33036BD3659A}"/>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{02BA9B2D-4CF4-46C6-AC68-34413880B7CB}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49B-4196-81CA-33036BD3659A}"/>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{47A42794-1478-4AC7-8A68-DD61DA03DE7D}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49B-4196-81CA-33036BD365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{69DEA629-874F-4410-A781-3838FC9B3E08}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49B-4196-81CA-33036BD365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52.1</c:v>
                </c:pt>
                <c:pt idx="16">
                  <c:v>53.5</c:v>
                </c:pt>
                <c:pt idx="24">
                  <c:v>55.4</c:v>
                </c:pt>
                <c:pt idx="32">
                  <c:v>57.3</c:v>
                </c:pt>
              </c:numCache>
            </c:numRef>
          </c:xVal>
          <c:yVal>
            <c:numRef>
              <c:f>公会計指標分析・財政指標組合せ分析表!$BP$51:$DC$51</c:f>
              <c:numCache>
                <c:formatCode>#,##0.0;"▲ "#,##0.0</c:formatCode>
                <c:ptCount val="40"/>
                <c:pt idx="8">
                  <c:v>43.3</c:v>
                </c:pt>
                <c:pt idx="16">
                  <c:v>45.9</c:v>
                </c:pt>
                <c:pt idx="24">
                  <c:v>8.5</c:v>
                </c:pt>
              </c:numCache>
            </c:numRef>
          </c:yVal>
          <c:smooth val="0"/>
          <c:extLst>
            <c:ext xmlns:c16="http://schemas.microsoft.com/office/drawing/2014/chart" uri="{C3380CC4-5D6E-409C-BE32-E72D297353CC}">
              <c16:uniqueId val="{00000009-849B-4196-81CA-33036BD365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{9C6DE48C-C145-4B27-BFA9-08ED2E162B2D}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49B-4196-81CA-33036BD365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{F57840F6-7DD0-4BB2-A4CF-F375262E3AC9}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9B-4196-81CA-33036BD365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{B1124EBF-6756-4FC8-955A-1C079FDC3AB6}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9B-4196-81CA-33036BD365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{B1225A67-9406-4F81-B55D-D512F1816366}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9B-4196-81CA-33036BD365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{656291FE-EB97-463D-8AB4-CC5162BAF722}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9B-4196-81CA-33036BD365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{9CA030DC-8370-4385-A3E9-E61BF9D83ABD}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49B-4196-81CA-33036BD365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{97587671-23B5-4DB4-B455-9E2FAE702AF3}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49B-4196-81CA-33036BD365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{CC4C321A-3F19-4290-A400-1969F2CECC68}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49B-4196-81CA-33036BD365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{F80363CF-1471-43F6-8E5F-E9434363C90F}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49B-4196-81CA-33036BD365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849B-4196-81CA-33036BD3659A}"/>
            </c:ext>
          </c:extLst>
        </c:ser>
        <c:dLbls>
          <c:showLegendKey val="0"/>
          <c:showVal val="1"/>
          <c:showCatName val="0"/>
          <c:showSerName val="0"/>
          <c:showPercent val="0"/>
          <c:showBubbleSize val="0"/>
        </c:dLbls>
        <c:axId val="46179840"/>
        <c:axId val="46181760"/>
      </c:scatterChart>
      <c:valAx>
        <c:axId val="46179840"/>
        <c:scaling>
          <c:orientation val="minMax"/>
          <c:max val="61.5"/>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{3B233C1D-492F-46ED-A679-95C8DEB4DAD8}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E94-470C-BFB7-0004A1CDBC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{3CC85D8D-D530-4602-95DE-CF3DA31876F8}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94-470C-BFB7-0004A1CDBC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{9A679477-0A0E-486F-86F8-89E419628B49}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94-470C-BFB7-0004A1CDBC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{8ADEC93C-BD74-4CB9-99AC-4EF5D793ACC1}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94-470C-BFB7-0004A1CDBC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{0017467B-342C-4C36-B323-945B0181B8EB}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94-470C-BFB7-0004A1CDBC5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{624F9C30-36F5-47DA-88C6-19D83A5646FE}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E94-470C-BFB7-0004A1CDBC5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{4D9EEC89-B446-4DE8-AE0B-9035B3EB7364}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E94-470C-BFB7-0004A1CDBC5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{62BBD600-B5E4-45A8-A83F-AE8E1D4704E5}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E94-470C-BFB7-0004A1CDBC5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{E8ACF44E-71F9-4987-B623-71EDA943E0D5}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E94-470C-BFB7-0004A1CDBC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c:v>
                </c:pt>
                <c:pt idx="16">
                  <c:v>5.0999999999999996</c:v>
                </c:pt>
                <c:pt idx="24">
                  <c:v>5.2</c:v>
                </c:pt>
                <c:pt idx="32">
                  <c:v>6.5</c:v>
                </c:pt>
              </c:numCache>
            </c:numRef>
          </c:xVal>
          <c:yVal>
            <c:numRef>
              <c:f>公会計指標分析・財政指標組合せ分析表!$BP$73:$DC$73</c:f>
              <c:numCache>
                <c:formatCode>#,##0.0;"▲ "#,##0.0</c:formatCode>
                <c:ptCount val="40"/>
                <c:pt idx="0">
                  <c:v>52.6</c:v>
                </c:pt>
                <c:pt idx="8">
                  <c:v>43.3</c:v>
                </c:pt>
                <c:pt idx="16">
                  <c:v>45.9</c:v>
                </c:pt>
                <c:pt idx="24">
                  <c:v>8.5</c:v>
                </c:pt>
              </c:numCache>
            </c:numRef>
          </c:yVal>
          <c:smooth val="0"/>
          <c:extLst>
            <c:ext xmlns:c16="http://schemas.microsoft.com/office/drawing/2014/chart" uri="{C3380CC4-5D6E-409C-BE32-E72D297353CC}">
              <c16:uniqueId val="{00000009-EE94-470C-BFB7-0004A1CDBC5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{F1D5B0B7-FCEB-49C3-BA86-5CC808F48C8F}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E94-470C-BFB7-0004A1CDBC5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{B1134584-2BE7-4583-944D-B2534B1E7016}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94-470C-BFB7-0004A1CDBC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{26B64ABA-9049-41CA-AC0C-FB30CF418799}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94-470C-BFB7-0004A1CDBC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{A344248A-5BCE-4106-A074-3320C472ED7C}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94-470C-BFB7-0004A1CDBC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{D9531003-CD3B-4A8D-9485-F569E1E66B38}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94-470C-BFB7-0004A1CDBC57}"/>
                </c:ext>
              </c:extLst>
            </c:dLbl>
            <c:dLbl>
              <c:idx val="8"/>
              <c:layout>
                <c:manualLayout>
                  <c:x val="-2.6544867509350523E-2"/>
                  <c:y val="-7.5719206771390227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{7A4CC25E-E87A-4160-B991-EF97C949C988}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E94-470C-BFB7-0004A1CDBC57}"/>
                </c:ext>
              </c:extLst>
            </c:dLbl>
            <c:dLbl>
              <c:idx val="16"/>
              <c:layout>
                <c:manualLayout>
                  <c:x val="-3.6851115728870877E-2"/>
                  <c:y val="-6.148045731680168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{1F46D6C6-2B2E-41FA-9C9F-9F4681CE01EB}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E94-470C-BFB7-0004A1CDBC57}"/>
                </c:ext>
              </c:extLst>
            </c:dLbl>
            <c:dLbl>
              <c:idx val="24"/>
              <c:layout>
                <c:manualLayout>
                  <c:x val="-3.1697991619110633E-2"/>
                  <c:y val="-5.005027717518992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{59182BE4-3F89-4E5E-B8CB-6B13BBA0FFC8}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E94-470C-BFB7-0004A1CDBC5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{E1BC1B4D-A506-423D-A6DC-E180382344E7}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E94-470C-BFB7-0004A1CDBC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8.6999999999999993</c:v>
                </c:pt>
                <c:pt idx="16">
                  <c:v>8.6</c:v>
                </c:pt>
                <c:pt idx="24">
                  <c:v>8.5</c:v>
                </c:pt>
                <c:pt idx="32">
                  <c:v>8.6</c:v>
                </c:pt>
              </c:numCache>
            </c:numRef>
          </c:xVal>
          <c:yVal>
            <c:numRef>
              <c:f>公会計指標分析・財政指標組合せ分析表!$BP$77:$DC$77</c:f>
              <c:numCache>
                <c:formatCode>#,##0.0;"▲ "#,##0.0</c:formatCode>
                <c:ptCount val="40"/>
                <c:pt idx="0">
                  <c:v>17.899999999999999</c:v>
                </c:pt>
                <c:pt idx="8">
                  <c:v>27</c:v>
                </c:pt>
                <c:pt idx="16">
                  <c:v>25.4</c:v>
                </c:pt>
                <c:pt idx="24">
                  <c:v>23.4</c:v>
                </c:pt>
                <c:pt idx="32">
                  <c:v>7.7</c:v>
                </c:pt>
              </c:numCache>
            </c:numRef>
          </c:yVal>
          <c:smooth val="0"/>
          <c:extLst>
            <c:ext xmlns:c16="http://schemas.microsoft.com/office/drawing/2014/chart" uri="{C3380CC4-5D6E-409C-BE32-E72D297353CC}">
              <c16:uniqueId val="{00000013-EE94-470C-BFB7-0004A1CDBC57}"/>
            </c:ext>
          </c:extLst>
        </c:ser>
        <c:dLbls>
          <c:showLegendKey val="0"/>
          <c:showVal val="1"/>
          <c:showCatName val="0"/>
          <c:showSerName val="0"/>
          <c:showPercent val="0"/>
          <c:showBubbleSize val="0"/>
        </c:dLbls>
        <c:axId val="84219776"/>
        <c:axId val="84234240"/>
      </c:scatterChart>
      <c:valAx>
        <c:axId val="84219776"/>
        <c:scaling>
          <c:orientation val="minMax"/>
          <c:max val="9.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元利償還金等（Ａ）において、前年度から増加しているが、今後も小中一貫校校舎改築事業にかかる償還等により微増が見込まれる。</a:t>
          </a:r>
        </a:p>
        <a:p>
          <a:r>
            <a:rPr kumimoji="1" lang="ja-JP" altLang="en-US" sz="1400">
              <a:latin typeface="ＭＳ ゴシック" pitchFamily="49" charset="-128"/>
              <a:ea typeface="ＭＳ ゴシック" pitchFamily="49" charset="-128"/>
            </a:rPr>
            <a:t>　合わせて算入公債費等（Ｂ）も増加すると予想されるが、実質公債費比率の分子も増加すると予測される。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年度においては、将来負担額（Ａ）が減少し、充当可能財源等（Ｂ）は増加したことで、将来負担比率の分子がマイナスとなった。</a:t>
          </a:r>
        </a:p>
        <a:p>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）では、充当可能基金額がふるさと応援寄附金等により増加している。</a:t>
          </a:r>
        </a:p>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での地方債残高などについては、今後も基準財政需要額算入割合など考慮しながらの事業選択が必要である。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佐賀県大町町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その他特目基金において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百万円増加しているが、ふるさと応援寄附金基や金公共用施設整備基金に対する増加となっている。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年度から移住対策促進基金への積立も合わせて行っている。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減債基金については、現在小中一貫校校舎改築事業に係る償還が始まっており、取崩しを行っている。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移住対策促進基金については、今後、移住促進のため取崩しを行い活用していく。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ふるさと応援寄附金事業：規則等で定めた事業の種類により行う事業推進を図るため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灌漑用水ポンプ施設基金：施設の維持管理事業の円滑な運営を図るため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地域福祉基金：福祉活動の推進及び長寿社会の形成等を図るため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移住促進対策基金：移住促進のため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ふるさと応援寄附金については、寄付者の増加により積立て額が増加した。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移住対策促進基金については、今年度から創設して積立てを行っている。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ふるさと応援基金については、寄附を頂いた目的に応じ、教育や子育てなど事業の選択を図り推進する。。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移住対策促進基金については、今後、移住促進のため取崩しを行い活用していく。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病院事業特別会計の清算金を積立てたことにより増加している。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今後の歳入減や、災害等の臨時的な歳出に備え、積極的な取崩しは行わない。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百万円取崩しを行ったが、決算剰余金から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小中一貫校校舎改築事業に係る元金償還が始まったことにより、繰入を行っている。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今後も校舎改築事業に係る償還は続くため、取崩しを行う予定をしている。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068A16A-F23F-46AD-B2D2-8001FBA297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C64831A-D2E0-4645-8766-A43F9D8FCC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4B518E9A-6D1E-45B8-9F3C-3A569245669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27EAF2B3-8479-4828-ACB8-C6CE5B93500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15223962-52F1-4000-9EB7-74AE2633A3D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741BA78-DB9B-4501-B9DF-56532F608BB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FBE59DEA-D9C1-419E-867C-F2E3BBEA08B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327D6F38-BE19-486D-9A0C-995AE800188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6B9872B4-4873-45C9-9D3B-649790CACB3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1FF55124-AE5A-4F58-85AE-D694C14E4C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23E1B3E-5E5B-4466-BC61-9D63636C1F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682E37C1-7AAA-4C21-84CB-C530459A5B5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4EE46AB9-28DF-4464-B2F2-48831C4D900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43E3CD02-7B65-4D4E-BA3C-D70C2AB472A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6,539
6,513
11.50
5,517,484
5,340,910
176,505
2,493,433
5,354,392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3A3A05DC-7AF9-4AA0-AC6C-4789261EAE2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5BE09228-C0DC-4B6D-9948-02BFAC94EA8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35FC380A-B677-4398-BA8A-111FE1E90AD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23C57525-4CA8-4A8A-A859-B88ADB2C1A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CF9EBB1A-1681-4DB8-A8F6-1C1C10F352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69E3FD89-D7EA-4421-8CB0-EFDDF361395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FB6B60C6-0841-4390-89BE-3E35F1AAEE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7C0DFB28-AF4C-4D19-8A73-E3EAD943AB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CFCE4F22-C9F2-476A-8801-E95CAF2A61D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DD076BAA-6919-41DD-A6D7-A89062554D0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6571EAEA-5949-478C-9216-B556FEBB59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4F0C9199-084F-43B7-A4C4-940428F6C9E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34EABE93-E3FC-4326-859B-4878A5906D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B0DC232E-0AB8-4BF6-AAC3-9C0C6F49D15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32F2DA21-C320-42B6-ACA9-0FBA802051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2E85834B-5F20-4F46-B20F-B53BC71253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AC13643D-9140-404E-9462-166EDDCD906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787AB71E-8F9E-44DE-8DC7-F73DFD3A1D9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0B1F1742-22E5-4035-94BD-A01BF04B1A6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E01166CB-A885-4755-A7F0-78E804CDCDB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AFFDC774-72C1-43FD-A483-A10AC425EB7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F5ADBBB-825A-49BC-A82F-357B23AFE17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15951D56-A454-43DE-B6E5-8782ED08242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FEF056BF-9284-4BD5-B73E-2691250EF9E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765A5BF9-EC68-4625-B10E-E5B39A9F5F6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5EB17923-FED3-4317-8BBC-C5EE5B604F3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8A0E6994-2C54-4E3E-BF59-2FAB2221A67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BDB58F91-B308-4175-B67F-1F497094A83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D6E48A9C-583A-413A-AD2C-99E63E57499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9E754ADD-7861-4F47-B691-9E522545540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9658A340-53FB-4D3D-BC5E-A152B062EE8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8D478D6E-615C-483A-802B-7F904B126B2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D0921864-1383-4198-A1D7-0EFB08267D4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3D7CD793-D04D-493C-9932-C0F55D83FD4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町営住宅と体育館は減価償却率が高かったが、町営住宅については空家政策を進めており今後維持管理をするものの、解体、新規建設の計画を検討している。また、体育館については耐震調査の結果を受け、改修や新規建設を検討している。</a:t>
          </a:r>
        </a:p>
        <a:p>
          <a:r>
            <a:rPr kumimoji="1" lang="ja-JP" altLang="en-US" sz="1100">
              <a:latin typeface="ＭＳ Ｐゴシック" panose="020B0600070205080204" pitchFamily="50" charset="-128"/>
              <a:ea typeface="ＭＳ Ｐゴシック" panose="020B0600070205080204" pitchFamily="50" charset="-128"/>
            </a:rPr>
            <a:t>その他類似団体を上回っている施設についても、公共施設等総合管理計画により、解体、改修により維持管理を行う。</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11ACF8C7-D934-41BA-9360-424D9BABA3E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22B5DE4A-38D7-49C8-94F0-EEC9A89A6B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8135A230-7E19-4EAB-B2D6-EEE87BA856C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a:extLst>
            <a:ext uri="{FF2B5EF4-FFF2-40B4-BE49-F238E27FC236}">
              <a16:creationId xmlns:a16="http://schemas.microsoft.com/office/drawing/2014/main" id="{8DB28DCA-06B2-4F3B-9371-181C736F012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a:extLst>
            <a:ext uri="{FF2B5EF4-FFF2-40B4-BE49-F238E27FC236}">
              <a16:creationId xmlns:a16="http://schemas.microsoft.com/office/drawing/2014/main" id="{34496403-C1CB-4113-B6AF-AE11F8487E3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a:extLst>
            <a:ext uri="{FF2B5EF4-FFF2-40B4-BE49-F238E27FC236}">
              <a16:creationId xmlns:a16="http://schemas.microsoft.com/office/drawing/2014/main" id="{34DC0FE0-36B8-4714-8071-F1FDD1F527F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a:extLst>
            <a:ext uri="{FF2B5EF4-FFF2-40B4-BE49-F238E27FC236}">
              <a16:creationId xmlns:a16="http://schemas.microsoft.com/office/drawing/2014/main" id="{FE87E067-12C5-499B-9578-04E9FF4DCF9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a:extLst>
            <a:ext uri="{FF2B5EF4-FFF2-40B4-BE49-F238E27FC236}">
              <a16:creationId xmlns:a16="http://schemas.microsoft.com/office/drawing/2014/main" id="{A103E637-C499-4986-B348-C35C0B97B2B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a:extLst>
            <a:ext uri="{FF2B5EF4-FFF2-40B4-BE49-F238E27FC236}">
              <a16:creationId xmlns:a16="http://schemas.microsoft.com/office/drawing/2014/main" id="{964C1938-4062-486D-B58F-15E80B6F23D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a:extLst>
            <a:ext uri="{FF2B5EF4-FFF2-40B4-BE49-F238E27FC236}">
              <a16:creationId xmlns:a16="http://schemas.microsoft.com/office/drawing/2014/main" id="{35C43E2A-B798-4054-AE09-DB31FD2D916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a:extLst>
            <a:ext uri="{FF2B5EF4-FFF2-40B4-BE49-F238E27FC236}">
              <a16:creationId xmlns:a16="http://schemas.microsoft.com/office/drawing/2014/main" id="{31CC44DE-1336-4B7A-9627-2DA0804F33B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a:extLst>
            <a:ext uri="{FF2B5EF4-FFF2-40B4-BE49-F238E27FC236}">
              <a16:creationId xmlns:a16="http://schemas.microsoft.com/office/drawing/2014/main" id="{8EDFB491-B4F1-46A4-93D4-9812C8D5BB2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a:extLst>
            <a:ext uri="{FF2B5EF4-FFF2-40B4-BE49-F238E27FC236}">
              <a16:creationId xmlns:a16="http://schemas.microsoft.com/office/drawing/2014/main" id="{29411FFD-84C1-4ECD-B2A4-99DA88B7C87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a:extLst>
            <a:ext uri="{FF2B5EF4-FFF2-40B4-BE49-F238E27FC236}">
              <a16:creationId xmlns:a16="http://schemas.microsoft.com/office/drawing/2014/main" id="{C26E6D08-56E4-4A72-BBE5-340E2320DA6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a:extLst>
            <a:ext uri="{FF2B5EF4-FFF2-40B4-BE49-F238E27FC236}">
              <a16:creationId xmlns:a16="http://schemas.microsoft.com/office/drawing/2014/main" id="{73799867-58ED-4C08-955E-3FA64353A7A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2DDA64A2-165C-461F-ACAF-34951CACAA7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87236FA3-272F-4452-BC57-C9F83AD2C3C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7561C0A1-F390-4866-97DE-4F933A899E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68" name="直線コネクタ 67">
          <a:extLst>
            <a:ext uri="{FF2B5EF4-FFF2-40B4-BE49-F238E27FC236}">
              <a16:creationId xmlns:a16="http://schemas.microsoft.com/office/drawing/2014/main" id="{28C00E26-307B-44DE-A57F-53FDB4A42CD8}"/>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9" name="有形固定資産減価償却率最小値テキスト">
          <a:extLst>
            <a:ext uri="{FF2B5EF4-FFF2-40B4-BE49-F238E27FC236}">
              <a16:creationId xmlns:a16="http://schemas.microsoft.com/office/drawing/2014/main" id="{BB866D31-1F58-4C70-8BCF-FA9E2957F6C1}"/>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0" name="直線コネクタ 69">
          <a:extLst>
            <a:ext uri="{FF2B5EF4-FFF2-40B4-BE49-F238E27FC236}">
              <a16:creationId xmlns:a16="http://schemas.microsoft.com/office/drawing/2014/main" id="{E06AFA76-10CF-44CB-8C8C-D1DB5636721F}"/>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1" name="有形固定資産減価償却率最大値テキスト">
          <a:extLst>
            <a:ext uri="{FF2B5EF4-FFF2-40B4-BE49-F238E27FC236}">
              <a16:creationId xmlns:a16="http://schemas.microsoft.com/office/drawing/2014/main" id="{789C0E52-0E7A-49C7-9FCF-B3267DD0C3B4}"/>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2" name="直線コネクタ 71">
          <a:extLst>
            <a:ext uri="{FF2B5EF4-FFF2-40B4-BE49-F238E27FC236}">
              <a16:creationId xmlns:a16="http://schemas.microsoft.com/office/drawing/2014/main" id="{98E4A659-5F9B-4CE4-82BB-F7EEDF5F850A}"/>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50726</xdr:rowOff>
    </xdr:from>
    <xdr:ext cx="405111" cy="259045"/>
    <xdr:sp macro="" textlink="">
      <xdr:nvSpPr>
        <xdr:cNvPr id="73" name="有形固定資産減価償却率平均値テキスト">
          <a:extLst>
            <a:ext uri="{FF2B5EF4-FFF2-40B4-BE49-F238E27FC236}">
              <a16:creationId xmlns:a16="http://schemas.microsoft.com/office/drawing/2014/main" id="{1EAB76E5-9843-475A-A0B9-884FA5ADC166}"/>
            </a:ext>
          </a:extLst>
        </xdr:cNvPr>
        <xdr:cNvSpPr txBox="1"/>
      </xdr:nvSpPr>
      <xdr:spPr>
        <a:xfrm>
          <a:off x="4813300" y="5965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74" name="フローチャート: 判断 73">
          <a:extLst>
            <a:ext uri="{FF2B5EF4-FFF2-40B4-BE49-F238E27FC236}">
              <a16:creationId xmlns:a16="http://schemas.microsoft.com/office/drawing/2014/main" id="{21924F02-C30D-454A-9578-0265AB38CECB}"/>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75" name="フローチャート: 判断 74">
          <a:extLst>
            <a:ext uri="{FF2B5EF4-FFF2-40B4-BE49-F238E27FC236}">
              <a16:creationId xmlns:a16="http://schemas.microsoft.com/office/drawing/2014/main" id="{31740B1C-4C59-451F-914D-6C9BAB87DE65}"/>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6" name="フローチャート: 判断 75">
          <a:extLst>
            <a:ext uri="{FF2B5EF4-FFF2-40B4-BE49-F238E27FC236}">
              <a16:creationId xmlns:a16="http://schemas.microsoft.com/office/drawing/2014/main" id="{3195BE99-D2C6-4055-9360-BF0A26740C12}"/>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77" name="フローチャート: 判断 76">
          <a:extLst>
            <a:ext uri="{FF2B5EF4-FFF2-40B4-BE49-F238E27FC236}">
              <a16:creationId xmlns:a16="http://schemas.microsoft.com/office/drawing/2014/main" id="{D44F2EC5-54E4-4EF9-8402-FB1108A761D1}"/>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F17BC5D-983E-4156-B2CD-CC4ADBC2FEA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8392A63-3252-4072-B691-DE388C6A52B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A62DF95-73FE-44DA-84D8-D5B9B84B3D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5D3EA688-9FB4-429A-88D5-2753FB5A5B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87B3F14-0214-4801-8B81-B2FFCC91333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3" name="楕円 82">
          <a:extLst>
            <a:ext uri="{FF2B5EF4-FFF2-40B4-BE49-F238E27FC236}">
              <a16:creationId xmlns:a16="http://schemas.microsoft.com/office/drawing/2014/main" id="{26EEEDCC-751E-49B6-B088-7125DF95B807}"/>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4" name="有形固定資産減価償却率該当値テキスト">
          <a:extLst>
            <a:ext uri="{FF2B5EF4-FFF2-40B4-BE49-F238E27FC236}">
              <a16:creationId xmlns:a16="http://schemas.microsoft.com/office/drawing/2014/main" id="{E261AB2B-2E80-4BDB-9B6A-76737F573642}"/>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19867</xdr:rowOff>
    </xdr:from>
    <xdr:to>
      <xdr:col>19</xdr:col>
      <xdr:colOff>187325</xdr:colOff>
      <xdr:row>32</xdr:row>
      <xdr:rowOff>121467</xdr:rowOff>
    </xdr:to>
    <xdr:sp macro="" textlink="">
      <xdr:nvSpPr>
        <xdr:cNvPr id="85" name="楕円 84">
          <a:extLst>
            <a:ext uri="{FF2B5EF4-FFF2-40B4-BE49-F238E27FC236}">
              <a16:creationId xmlns:a16="http://schemas.microsoft.com/office/drawing/2014/main" id="{4A35C9D2-ACCE-4F06-9313-D511A0BACBA4}"/>
            </a:ext>
          </a:extLst>
        </xdr:cNvPr>
        <xdr:cNvSpPr/>
      </xdr:nvSpPr>
      <xdr:spPr>
        <a:xfrm>
          <a:off x="4000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70667</xdr:rowOff>
    </xdr:to>
    <xdr:cxnSp macro="">
      <xdr:nvCxnSpPr>
        <xdr:cNvPr id="86" name="直線コネクタ 85">
          <a:extLst>
            <a:ext uri="{FF2B5EF4-FFF2-40B4-BE49-F238E27FC236}">
              <a16:creationId xmlns:a16="http://schemas.microsoft.com/office/drawing/2014/main" id="{C535B798-8335-4090-8C92-ECCFF1D9F490}"/>
            </a:ext>
          </a:extLst>
        </xdr:cNvPr>
        <xdr:cNvCxnSpPr/>
      </xdr:nvCxnSpPr>
      <xdr:spPr>
        <a:xfrm flipV="1">
          <a:off x="4051300" y="6269990"/>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78468</xdr:rowOff>
    </xdr:from>
    <xdr:to>
      <xdr:col>15</xdr:col>
      <xdr:colOff>187325</xdr:colOff>
      <xdr:row>33</xdr:row>
      <xdr:rowOff>8618</xdr:rowOff>
    </xdr:to>
    <xdr:sp macro="" textlink="">
      <xdr:nvSpPr>
        <xdr:cNvPr id="87" name="楕円 86">
          <a:extLst>
            <a:ext uri="{FF2B5EF4-FFF2-40B4-BE49-F238E27FC236}">
              <a16:creationId xmlns:a16="http://schemas.microsoft.com/office/drawing/2014/main" id="{9E3AE6CA-11B3-4576-A741-C91CF6912514}"/>
            </a:ext>
          </a:extLst>
        </xdr:cNvPr>
        <xdr:cNvSpPr/>
      </xdr:nvSpPr>
      <xdr:spPr>
        <a:xfrm>
          <a:off x="323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70667</xdr:rowOff>
    </xdr:from>
    <xdr:to>
      <xdr:col>19</xdr:col>
      <xdr:colOff>136525</xdr:colOff>
      <xdr:row>32</xdr:row>
      <xdr:rowOff>129268</xdr:rowOff>
    </xdr:to>
    <xdr:cxnSp macro="">
      <xdr:nvCxnSpPr>
        <xdr:cNvPr id="88" name="直線コネクタ 87">
          <a:extLst>
            <a:ext uri="{FF2B5EF4-FFF2-40B4-BE49-F238E27FC236}">
              <a16:creationId xmlns:a16="http://schemas.microsoft.com/office/drawing/2014/main" id="{244B1700-D5E3-4CC8-9FF8-E32EC9D1A921}"/>
            </a:ext>
          </a:extLst>
        </xdr:cNvPr>
        <xdr:cNvCxnSpPr/>
      </xdr:nvCxnSpPr>
      <xdr:spPr>
        <a:xfrm flipV="1">
          <a:off x="3289300" y="632859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121648</xdr:rowOff>
    </xdr:from>
    <xdr:to>
      <xdr:col>11</xdr:col>
      <xdr:colOff>187325</xdr:colOff>
      <xdr:row>33</xdr:row>
      <xdr:rowOff>51798</xdr:rowOff>
    </xdr:to>
    <xdr:sp macro="" textlink="">
      <xdr:nvSpPr>
        <xdr:cNvPr id="89" name="楕円 88">
          <a:extLst>
            <a:ext uri="{FF2B5EF4-FFF2-40B4-BE49-F238E27FC236}">
              <a16:creationId xmlns:a16="http://schemas.microsoft.com/office/drawing/2014/main" id="{63043B39-9A96-458C-98D1-73155A4A570D}"/>
            </a:ext>
          </a:extLst>
        </xdr:cNvPr>
        <xdr:cNvSpPr/>
      </xdr:nvSpPr>
      <xdr:spPr>
        <a:xfrm>
          <a:off x="2476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129268</xdr:rowOff>
    </xdr:from>
    <xdr:to>
      <xdr:col>15</xdr:col>
      <xdr:colOff>136525</xdr:colOff>
      <xdr:row>33</xdr:row>
      <xdr:rowOff>998</xdr:rowOff>
    </xdr:to>
    <xdr:cxnSp macro="">
      <xdr:nvCxnSpPr>
        <xdr:cNvPr id="90" name="直線コネクタ 89">
          <a:extLst>
            <a:ext uri="{FF2B5EF4-FFF2-40B4-BE49-F238E27FC236}">
              <a16:creationId xmlns:a16="http://schemas.microsoft.com/office/drawing/2014/main" id="{4BAE9CA1-8DAB-4CFE-9CC2-0593D9C7F802}"/>
            </a:ext>
          </a:extLst>
        </xdr:cNvPr>
        <xdr:cNvCxnSpPr/>
      </xdr:nvCxnSpPr>
      <xdr:spPr>
        <a:xfrm flipV="1">
          <a:off x="2527300" y="638719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20791</xdr:rowOff>
    </xdr:from>
    <xdr:ext cx="405111" cy="259045"/>
    <xdr:sp macro="" textlink="">
      <xdr:nvSpPr>
        <xdr:cNvPr id="91" name="n_1aveValue有形固定資産減価償却率">
          <a:extLst>
            <a:ext uri="{FF2B5EF4-FFF2-40B4-BE49-F238E27FC236}">
              <a16:creationId xmlns:a16="http://schemas.microsoft.com/office/drawing/2014/main" id="{74BB564D-B191-439F-A0BA-23AC7AF13543}"/>
            </a:ext>
          </a:extLst>
        </xdr:cNvPr>
        <xdr:cNvSpPr txBox="1"/>
      </xdr:nvSpPr>
      <xdr:spPr>
        <a:xfrm>
          <a:off x="3836044" y="593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92" name="n_2aveValue有形固定資産減価償却率">
          <a:extLst>
            <a:ext uri="{FF2B5EF4-FFF2-40B4-BE49-F238E27FC236}">
              <a16:creationId xmlns:a16="http://schemas.microsoft.com/office/drawing/2014/main" id="{25B34CCB-6032-44B7-8D64-3A71B5CC2F84}"/>
            </a:ext>
          </a:extLst>
        </xdr:cNvPr>
        <xdr:cNvSpPr txBox="1"/>
      </xdr:nvSpPr>
      <xdr:spPr>
        <a:xfrm>
          <a:off x="30867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93" name="n_3aveValue有形固定資産減価償却率">
          <a:extLst>
            <a:ext uri="{FF2B5EF4-FFF2-40B4-BE49-F238E27FC236}">
              <a16:creationId xmlns:a16="http://schemas.microsoft.com/office/drawing/2014/main" id="{0D818EF5-40C2-48E9-AF6E-6917B6FC8692}"/>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112594</xdr:rowOff>
    </xdr:from>
    <xdr:ext cx="405111" cy="259045"/>
    <xdr:sp macro="" textlink="">
      <xdr:nvSpPr>
        <xdr:cNvPr id="94" name="n_1mainValue有形固定資産減価償却率">
          <a:extLst>
            <a:ext uri="{FF2B5EF4-FFF2-40B4-BE49-F238E27FC236}">
              <a16:creationId xmlns:a16="http://schemas.microsoft.com/office/drawing/2014/main" id="{F3893C20-7F8F-49CD-BBE0-9D1C5661A2C5}"/>
            </a:ext>
          </a:extLst>
        </xdr:cNvPr>
        <xdr:cNvSpPr txBox="1"/>
      </xdr:nvSpPr>
      <xdr:spPr>
        <a:xfrm>
          <a:off x="38360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171195</xdr:rowOff>
    </xdr:from>
    <xdr:ext cx="405111" cy="259045"/>
    <xdr:sp macro="" textlink="">
      <xdr:nvSpPr>
        <xdr:cNvPr id="95" name="n_2mainValue有形固定資産減価償却率">
          <a:extLst>
            <a:ext uri="{FF2B5EF4-FFF2-40B4-BE49-F238E27FC236}">
              <a16:creationId xmlns:a16="http://schemas.microsoft.com/office/drawing/2014/main" id="{9627C51A-7811-4F91-BF6F-9D410FB58AA8}"/>
            </a:ext>
          </a:extLst>
        </xdr:cNvPr>
        <xdr:cNvSpPr txBox="1"/>
      </xdr:nvSpPr>
      <xdr:spPr>
        <a:xfrm>
          <a:off x="308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42925</xdr:rowOff>
    </xdr:from>
    <xdr:ext cx="405111" cy="259045"/>
    <xdr:sp macro="" textlink="">
      <xdr:nvSpPr>
        <xdr:cNvPr id="96" name="n_3mainValue有形固定資産減価償却率">
          <a:extLst>
            <a:ext uri="{FF2B5EF4-FFF2-40B4-BE49-F238E27FC236}">
              <a16:creationId xmlns:a16="http://schemas.microsoft.com/office/drawing/2014/main" id="{7479238D-7606-4838-B9A1-3F3CD3E53E90}"/>
            </a:ext>
          </a:extLst>
        </xdr:cNvPr>
        <xdr:cNvSpPr txBox="1"/>
      </xdr:nvSpPr>
      <xdr:spPr>
        <a:xfrm>
          <a:off x="2324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34431A1-1E6B-461D-9F98-D0A9A443E4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08B24F3-B178-40CD-97CD-5E4D2D1C95F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F6BD8C10-B956-4F7B-BD2C-7BFE1103B3F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36BEE8D6-13EE-4DC9-916F-35BDA64ACC8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85785C8-F406-4E10-8FD8-CBB2799A9B3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247DFD76-AEB2-4506-9E56-F4C83E6891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17147C4-5B4F-47AE-BEAB-A41944A72BF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AE4EA2D-DF81-4C20-96DC-A44DE53A5D9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5776D9C-A365-4595-8125-DE710F7506E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85B7363C-97E8-4168-9F5F-AAEF0CFAFF7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BD64C095-522E-4480-B27B-9CCCF231583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54C192D7-8B10-45CE-88E5-553E48736FD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562B74C-E00D-4628-B07E-43C433D24DE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a:t>
          </a:r>
          <a:r>
            <a:rPr kumimoji="1" lang="en-US" altLang="ja-JP" sz="1100">
              <a:latin typeface="ＭＳ Ｐゴシック" panose="020B0600070205080204" pitchFamily="50" charset="-128"/>
              <a:ea typeface="ＭＳ Ｐゴシック" panose="020B0600070205080204" pitchFamily="50" charset="-128"/>
            </a:rPr>
            <a:t>96.0</a:t>
          </a:r>
          <a:r>
            <a:rPr kumimoji="1" lang="ja-JP" altLang="en-US" sz="1100">
              <a:latin typeface="ＭＳ Ｐゴシック" panose="020B0600070205080204" pitchFamily="50" charset="-128"/>
              <a:ea typeface="ＭＳ Ｐゴシック" panose="020B0600070205080204" pitchFamily="50" charset="-128"/>
            </a:rPr>
            <a:t>ポイント下回っており、学校建設に係る地方債の償還や、ふるさと応援寄附金基金等の充当可能基金の増加により債務償還比率は減少している。今後も地方債の抑制に努め、債務償還比率が上昇しないよう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9497140-106E-4FFC-A146-60426406E0F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BCD34AB-B9FE-4B91-BCED-9A32FC32BCB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D544AF82-2AAD-438D-B64C-8081DB4A6A5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a:extLst>
            <a:ext uri="{FF2B5EF4-FFF2-40B4-BE49-F238E27FC236}">
              <a16:creationId xmlns:a16="http://schemas.microsoft.com/office/drawing/2014/main" id="{B202C415-0828-4613-AB20-4EABA8D62FD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8FA9676D-9215-480D-A693-8495C7CB0F9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EC83272F-2F96-42DD-B26D-DEE47131ECE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B1B98691-6566-4F84-B7E0-4AB66C7C459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6822289F-AA5A-4403-8FC6-B48C266BF9E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D80092DF-6D3F-4D7C-B6F4-008B5DAA90B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FDE9BD2D-8015-4F32-8BA7-5F97AC59099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FDE4098C-DC7B-4F11-A346-247E6843B89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a:extLst>
            <a:ext uri="{FF2B5EF4-FFF2-40B4-BE49-F238E27FC236}">
              <a16:creationId xmlns:a16="http://schemas.microsoft.com/office/drawing/2014/main" id="{6D9A2953-7113-4081-AF1C-8EA613555729}"/>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5B2AB92B-28D8-4461-A060-1958311C502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DB67901E-6382-4B60-8FAE-0A09BC9FC2A3}"/>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EEE102C8-E521-4EF3-8FA8-EC322945B66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25" name="直線コネクタ 124">
          <a:extLst>
            <a:ext uri="{FF2B5EF4-FFF2-40B4-BE49-F238E27FC236}">
              <a16:creationId xmlns:a16="http://schemas.microsoft.com/office/drawing/2014/main" id="{1E2AA036-D1A8-4E10-9AD1-9A3342553238}"/>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a:extLst>
            <a:ext uri="{FF2B5EF4-FFF2-40B4-BE49-F238E27FC236}">
              <a16:creationId xmlns:a16="http://schemas.microsoft.com/office/drawing/2014/main" id="{3AC189D4-05AE-4F29-A63D-BE48083CB76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a:extLst>
            <a:ext uri="{FF2B5EF4-FFF2-40B4-BE49-F238E27FC236}">
              <a16:creationId xmlns:a16="http://schemas.microsoft.com/office/drawing/2014/main" id="{62F4A5C6-D3E2-4E40-AFA8-97EE10A7820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28" name="債務償還比率最大値テキスト">
          <a:extLst>
            <a:ext uri="{FF2B5EF4-FFF2-40B4-BE49-F238E27FC236}">
              <a16:creationId xmlns:a16="http://schemas.microsoft.com/office/drawing/2014/main" id="{7EC00CBC-5ABA-40BB-B007-D079C1C12432}"/>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29" name="直線コネクタ 128">
          <a:extLst>
            <a:ext uri="{FF2B5EF4-FFF2-40B4-BE49-F238E27FC236}">
              <a16:creationId xmlns:a16="http://schemas.microsoft.com/office/drawing/2014/main" id="{BF4599D0-1D67-4397-90B2-28D6DAD441A9}"/>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0" name="債務償還比率平均値テキスト">
          <a:extLst>
            <a:ext uri="{FF2B5EF4-FFF2-40B4-BE49-F238E27FC236}">
              <a16:creationId xmlns:a16="http://schemas.microsoft.com/office/drawing/2014/main" id="{33AD2E4B-FB6C-4ECC-946E-CCEE9AC1593E}"/>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1" name="フローチャート: 判断 130">
          <a:extLst>
            <a:ext uri="{FF2B5EF4-FFF2-40B4-BE49-F238E27FC236}">
              <a16:creationId xmlns:a16="http://schemas.microsoft.com/office/drawing/2014/main" id="{EFA9521B-0840-411A-8587-028788DC3480}"/>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2" name="フローチャート: 判断 131">
          <a:extLst>
            <a:ext uri="{FF2B5EF4-FFF2-40B4-BE49-F238E27FC236}">
              <a16:creationId xmlns:a16="http://schemas.microsoft.com/office/drawing/2014/main" id="{F0399F98-FF26-4BE5-A9AB-40ECE51B6746}"/>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8ED7DA7-EBC4-449B-8607-A3E6BEBAEF8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831380E2-E4F3-4906-AE1D-84238B0996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5BDC9C3-AFD8-4CF0-8D4D-9AFF90FC742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84BE614-41E1-403F-BE88-94C6903C4DA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1C0A1C55-BC36-4258-BC6E-368423418D6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98291</xdr:rowOff>
    </xdr:from>
    <xdr:to>
      <xdr:col>76</xdr:col>
      <xdr:colOff>73025</xdr:colOff>
      <xdr:row>32</xdr:row>
      <xdr:rowOff>28441</xdr:rowOff>
    </xdr:to>
    <xdr:sp macro="" textlink="">
      <xdr:nvSpPr>
        <xdr:cNvPr id="138" name="楕円 137">
          <a:extLst>
            <a:ext uri="{FF2B5EF4-FFF2-40B4-BE49-F238E27FC236}">
              <a16:creationId xmlns:a16="http://schemas.microsoft.com/office/drawing/2014/main" id="{F5E89B98-AF8C-4967-8B48-CA7B7E0CE322}"/>
            </a:ext>
          </a:extLst>
        </xdr:cNvPr>
        <xdr:cNvSpPr/>
      </xdr:nvSpPr>
      <xdr:spPr>
        <a:xfrm>
          <a:off x="14744700" y="61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76718</xdr:rowOff>
    </xdr:from>
    <xdr:ext cx="469744" cy="259045"/>
    <xdr:sp macro="" textlink="">
      <xdr:nvSpPr>
        <xdr:cNvPr id="139" name="債務償還比率該当値テキスト">
          <a:extLst>
            <a:ext uri="{FF2B5EF4-FFF2-40B4-BE49-F238E27FC236}">
              <a16:creationId xmlns:a16="http://schemas.microsoft.com/office/drawing/2014/main" id="{9D4BDB0F-314E-44BD-956C-3766721184C9}"/>
            </a:ext>
          </a:extLst>
        </xdr:cNvPr>
        <xdr:cNvSpPr txBox="1"/>
      </xdr:nvSpPr>
      <xdr:spPr>
        <a:xfrm>
          <a:off x="14846300" y="61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40647</xdr:rowOff>
    </xdr:from>
    <xdr:to>
      <xdr:col>72</xdr:col>
      <xdr:colOff>123825</xdr:colOff>
      <xdr:row>30</xdr:row>
      <xdr:rowOff>142247</xdr:rowOff>
    </xdr:to>
    <xdr:sp macro="" textlink="">
      <xdr:nvSpPr>
        <xdr:cNvPr id="140" name="楕円 139">
          <a:extLst>
            <a:ext uri="{FF2B5EF4-FFF2-40B4-BE49-F238E27FC236}">
              <a16:creationId xmlns:a16="http://schemas.microsoft.com/office/drawing/2014/main" id="{AF1554BA-0357-45EC-BDBF-F1EB5405B925}"/>
            </a:ext>
          </a:extLst>
        </xdr:cNvPr>
        <xdr:cNvSpPr/>
      </xdr:nvSpPr>
      <xdr:spPr>
        <a:xfrm>
          <a:off x="14033500" y="595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91447</xdr:rowOff>
    </xdr:from>
    <xdr:to>
      <xdr:col>76</xdr:col>
      <xdr:colOff>22225</xdr:colOff>
      <xdr:row>31</xdr:row>
      <xdr:rowOff>149091</xdr:rowOff>
    </xdr:to>
    <xdr:cxnSp macro="">
      <xdr:nvCxnSpPr>
        <xdr:cNvPr id="141" name="直線コネクタ 140">
          <a:extLst>
            <a:ext uri="{FF2B5EF4-FFF2-40B4-BE49-F238E27FC236}">
              <a16:creationId xmlns:a16="http://schemas.microsoft.com/office/drawing/2014/main" id="{CE85538D-2262-4856-82AD-F5CA54EC6156}"/>
            </a:ext>
          </a:extLst>
        </xdr:cNvPr>
        <xdr:cNvCxnSpPr/>
      </xdr:nvCxnSpPr>
      <xdr:spPr>
        <a:xfrm>
          <a:off x="14084300" y="6006472"/>
          <a:ext cx="711200" cy="2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26574</xdr:rowOff>
    </xdr:from>
    <xdr:ext cx="469744" cy="259045"/>
    <xdr:sp macro="" textlink="">
      <xdr:nvSpPr>
        <xdr:cNvPr id="142" name="n_1aveValue債務償還比率">
          <a:extLst>
            <a:ext uri="{FF2B5EF4-FFF2-40B4-BE49-F238E27FC236}">
              <a16:creationId xmlns:a16="http://schemas.microsoft.com/office/drawing/2014/main" id="{E07F4241-6A01-480E-83E0-A3E8D535C492}"/>
            </a:ext>
          </a:extLst>
        </xdr:cNvPr>
        <xdr:cNvSpPr txBox="1"/>
      </xdr:nvSpPr>
      <xdr:spPr>
        <a:xfrm>
          <a:off x="13836727" y="61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158774</xdr:rowOff>
    </xdr:from>
    <xdr:ext cx="469744" cy="259045"/>
    <xdr:sp macro="" textlink="">
      <xdr:nvSpPr>
        <xdr:cNvPr id="143" name="n_1mainValue債務償還比率">
          <a:extLst>
            <a:ext uri="{FF2B5EF4-FFF2-40B4-BE49-F238E27FC236}">
              <a16:creationId xmlns:a16="http://schemas.microsoft.com/office/drawing/2014/main" id="{17B159D8-7F9B-4503-9E6C-78B15A5F38DA}"/>
            </a:ext>
          </a:extLst>
        </xdr:cNvPr>
        <xdr:cNvSpPr txBox="1"/>
      </xdr:nvSpPr>
      <xdr:spPr>
        <a:xfrm>
          <a:off x="13836727" y="573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9734D654-898F-4757-A923-720ED7D94B9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ED8285FC-9BD8-43EB-B554-B91B87D0EDE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52CBCCA7-AF51-4C2A-BBE4-B7F866FE6A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88160665-AF53-4096-A1CA-773A0F680A1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2D943DFB-81BA-4C51-A45D-4F9799F9D8C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BBF11EF0-F9C9-445E-A90C-53AF1C62A25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75FBB4-7810-4B7B-912B-5C64F242C1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F14CB8-D2D6-4F49-8D95-A6D81534E0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18F9F5-0937-4032-B6BB-A758FF985E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8A3E327-16F2-468E-9FBE-10ECC7EF7C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7E99FE4-E1A2-4EE8-B64B-792AEBCE9F7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150FBA-DDA3-4E1C-A856-B4FA0996FBE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38983D-8AD1-437B-86E6-595A063443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E3F9F9-B8B8-4310-A1E0-5866FF3C03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875308-AB2B-43B4-B6EB-EE779220C54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DE8013-CDB3-4C9F-BE71-BF45A54A2C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6,539
6,513
11.50
5,517,484
5,340,910
176,505
2,493,433
5,354,392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3DB869-E521-4439-9E4E-55CC9C4069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9A0304-BB29-4028-8063-27D70F495C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BC47D8-CC94-4F06-8F9B-2ED2D7DC5A5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8DB18D-1BD8-4E0E-8B54-33364E4473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CC89FC-C43F-495D-80D8-548950FE3B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B83BF61-9483-4E9B-A47E-1CFB7F553DB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505F2B2-E034-42A6-B23F-75F87D5B5F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88DDB3-2EA7-4F48-B4B9-94817A8435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56876C-E903-4630-B14E-8C9F605E7A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3D2431-D896-4E77-A3D3-7A7E46A85A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A2F6FE-BC67-406C-8FF4-928BA33BED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7B21EC-F98C-4B81-9163-5CF1549474B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925F97-F263-43A5-8160-E111143D8B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3F9753-20FD-4A04-A044-361901D72B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032A8D-7EE4-4805-992C-0D80FD94842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8ADCB2-5851-4702-BA17-DD9C196688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6A79B13-F283-4D7F-9ECF-9F01D3D971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6D0863-7D3B-492A-BDB4-7C3C606CAC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91C24B-7A0F-4ADA-86A0-3D4000E830C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810AE57-375D-464B-9AE8-4FB25C7ED3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8C2D03A-1116-40D0-B6EB-00E9A48634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5A0A414-B9D1-4DEA-97BB-C26848D5ECA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80F88EF-A987-4AD3-9497-A1EE4EEFDD1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C349F31-6690-49CF-8015-DDA77C1FF6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FF0BA18-1F4A-49A0-A8CD-4875750EEE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E37DFB3-B34A-4237-913C-1E54FDA1C4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AD732E4-04BB-448B-9C8A-A6DD7D3D060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5D24285-DBD8-4E1C-A908-D0CA8AB025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1731916-4D59-4539-80DC-4E4119FB13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DCD5769-ADE3-4650-986C-DE1CE13D36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CB5896A-5BCE-4C30-A984-743DB61170A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B7FD26B-11D6-40E6-8382-7C1540E0AEB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2E4CAAB-61CA-4A16-A8B3-4542ADE071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91FFA2D-6858-4B78-AF8C-BC1A8AD609A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A555A3B-EA44-4D29-96CC-9D21D66A96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5FA0AC7-57D0-4C54-B956-2EDC95E0DE5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C80C8C1-E8AF-4557-ABE9-620DD44C7E4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389B21C-7176-4B81-8003-01DE6B22878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8772D90-8102-444B-A3EE-3342C3FB8E8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E12E6BE-730C-4EAA-948C-6C6D0BC49E3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E3F4620-CEEA-4DD8-8ADE-CC4AD20A7D8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BF46D96-8878-45BC-BE26-56E534F562A6}"/>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3E80796-396F-4E4B-8091-F2363C4FD0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8DE5E25-DC6C-4E2D-AF28-AED19938399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795599D-2B26-485D-9E08-66D2532CAFC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71A92F9E-0A0C-47E6-97EF-C0FE35DEA11F}"/>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107353FD-A92B-405B-A67A-5C85C4BDE061}"/>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EDBDF507-0960-4533-B70C-43DCC2BA325D}"/>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2870A729-27A5-4DAB-8573-17C15AA92678}"/>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678C7322-1856-4534-B8AC-3B8C09DAF1ED}"/>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CFFDB746-E6DE-4050-9A87-80A15C5FAF0D}"/>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64AB6B9E-95BB-4A1A-B8EF-C7EBED2FF48B}"/>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0DB72FE9-B80D-4D1E-BD32-54729F39F011}"/>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8DA84952-D4F4-4990-95F7-1504609508DC}"/>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81C6237-7693-4FF7-B044-3C776A1063E5}"/>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82CF985-2C48-45B9-B4A5-7D95C6656E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03843E9-23A9-404A-950C-4475044210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168B505-827B-4D74-BB72-CAE03B69BBB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7D18D8A-1688-4CF3-8560-A6334A269C5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62145B-4A83-4DB0-86DD-2E5D1A2BDC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97246</xdr:rowOff>
    </xdr:from>
    <xdr:to>
      <xdr:col>24</xdr:col>
      <xdr:colOff>114300</xdr:colOff>
      <xdr:row>36</xdr:row>
      <xdr:rowOff>27396</xdr:rowOff>
    </xdr:to>
    <xdr:sp macro="" textlink="">
      <xdr:nvSpPr>
        <xdr:cNvPr id="72" name="楕円 71">
          <a:extLst>
            <a:ext uri="{FF2B5EF4-FFF2-40B4-BE49-F238E27FC236}">
              <a16:creationId xmlns:a16="http://schemas.microsoft.com/office/drawing/2014/main" id="{F9CC6C3A-F17D-49CD-AEE5-4C7B1DE7D635}"/>
            </a:ext>
          </a:extLst>
        </xdr:cNvPr>
        <xdr:cNvSpPr/>
      </xdr:nvSpPr>
      <xdr:spPr>
        <a:xfrm>
          <a:off x="45847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120123</xdr:rowOff>
    </xdr:from>
    <xdr:ext cx="405111" cy="259045"/>
    <xdr:sp macro="" textlink="">
      <xdr:nvSpPr>
        <xdr:cNvPr id="73" name="【道路】&#10;有形固定資産減価償却率該当値テキスト">
          <a:extLst>
            <a:ext uri="{FF2B5EF4-FFF2-40B4-BE49-F238E27FC236}">
              <a16:creationId xmlns:a16="http://schemas.microsoft.com/office/drawing/2014/main" id="{187A0133-E864-48B0-B039-C5012C596B71}"/>
            </a:ext>
          </a:extLst>
        </xdr:cNvPr>
        <xdr:cNvSpPr txBox="1"/>
      </xdr:nvSpPr>
      <xdr:spPr>
        <a:xfrm>
          <a:off x="4673600" y="594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116840</xdr:rowOff>
    </xdr:from>
    <xdr:to>
      <xdr:col>20</xdr:col>
      <xdr:colOff>38100</xdr:colOff>
      <xdr:row>36</xdr:row>
      <xdr:rowOff>46990</xdr:rowOff>
    </xdr:to>
    <xdr:sp macro="" textlink="">
      <xdr:nvSpPr>
        <xdr:cNvPr id="74" name="楕円 73">
          <a:extLst>
            <a:ext uri="{FF2B5EF4-FFF2-40B4-BE49-F238E27FC236}">
              <a16:creationId xmlns:a16="http://schemas.microsoft.com/office/drawing/2014/main" id="{D4A0B11D-C5F1-49AF-A075-3D8FAC718649}"/>
            </a:ext>
          </a:extLst>
        </xdr:cNvPr>
        <xdr:cNvSpPr/>
      </xdr:nvSpPr>
      <xdr:spPr>
        <a:xfrm>
          <a:off x="3746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148046</xdr:rowOff>
    </xdr:from>
    <xdr:to>
      <xdr:col>24</xdr:col>
      <xdr:colOff>63500</xdr:colOff>
      <xdr:row>35</xdr:row>
      <xdr:rowOff>167640</xdr:rowOff>
    </xdr:to>
    <xdr:cxnSp macro="">
      <xdr:nvCxnSpPr>
        <xdr:cNvPr id="75" name="直線コネクタ 74">
          <a:extLst>
            <a:ext uri="{FF2B5EF4-FFF2-40B4-BE49-F238E27FC236}">
              <a16:creationId xmlns:a16="http://schemas.microsoft.com/office/drawing/2014/main" id="{4C5B3CB4-D74B-4B03-BB7F-F57D2AC7CC6B}"/>
            </a:ext>
          </a:extLst>
        </xdr:cNvPr>
        <xdr:cNvCxnSpPr/>
      </xdr:nvCxnSpPr>
      <xdr:spPr>
        <a:xfrm flipV="1">
          <a:off x="3797300" y="614879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138067</xdr:rowOff>
    </xdr:from>
    <xdr:to>
      <xdr:col>15</xdr:col>
      <xdr:colOff>101600</xdr:colOff>
      <xdr:row>36</xdr:row>
      <xdr:rowOff>68217</xdr:rowOff>
    </xdr:to>
    <xdr:sp macro="" textlink="">
      <xdr:nvSpPr>
        <xdr:cNvPr id="76" name="楕円 75">
          <a:extLst>
            <a:ext uri="{FF2B5EF4-FFF2-40B4-BE49-F238E27FC236}">
              <a16:creationId xmlns:a16="http://schemas.microsoft.com/office/drawing/2014/main" id="{DE8EA8B8-13FA-4304-B31F-BD071E9D3444}"/>
            </a:ext>
          </a:extLst>
        </xdr:cNvPr>
        <xdr:cNvSpPr/>
      </xdr:nvSpPr>
      <xdr:spPr>
        <a:xfrm>
          <a:off x="2857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167640</xdr:rowOff>
    </xdr:from>
    <xdr:to>
      <xdr:col>19</xdr:col>
      <xdr:colOff>177800</xdr:colOff>
      <xdr:row>36</xdr:row>
      <xdr:rowOff>17417</xdr:rowOff>
    </xdr:to>
    <xdr:cxnSp macro="">
      <xdr:nvCxnSpPr>
        <xdr:cNvPr id="77" name="直線コネクタ 76">
          <a:extLst>
            <a:ext uri="{FF2B5EF4-FFF2-40B4-BE49-F238E27FC236}">
              <a16:creationId xmlns:a16="http://schemas.microsoft.com/office/drawing/2014/main" id="{1F353679-D0C6-454A-A339-9362B588262A}"/>
            </a:ext>
          </a:extLst>
        </xdr:cNvPr>
        <xdr:cNvCxnSpPr/>
      </xdr:nvCxnSpPr>
      <xdr:spPr>
        <a:xfrm flipV="1">
          <a:off x="2908300" y="61683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78" name="楕円 77">
          <a:extLst>
            <a:ext uri="{FF2B5EF4-FFF2-40B4-BE49-F238E27FC236}">
              <a16:creationId xmlns:a16="http://schemas.microsoft.com/office/drawing/2014/main" id="{8C2F15BC-EB04-4E8E-916F-E12C127327DB}"/>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17417</xdr:rowOff>
    </xdr:from>
    <xdr:to>
      <xdr:col>15</xdr:col>
      <xdr:colOff>50800</xdr:colOff>
      <xdr:row>37</xdr:row>
      <xdr:rowOff>41910</xdr:rowOff>
    </xdr:to>
    <xdr:cxnSp macro="">
      <xdr:nvCxnSpPr>
        <xdr:cNvPr id="79" name="直線コネクタ 78">
          <a:extLst>
            <a:ext uri="{FF2B5EF4-FFF2-40B4-BE49-F238E27FC236}">
              <a16:creationId xmlns:a16="http://schemas.microsoft.com/office/drawing/2014/main" id="{B05BE5DB-C357-40D9-B984-62F62ADE986A}"/>
            </a:ext>
          </a:extLst>
        </xdr:cNvPr>
        <xdr:cNvCxnSpPr/>
      </xdr:nvCxnSpPr>
      <xdr:spPr>
        <a:xfrm flipV="1">
          <a:off x="2019300" y="618961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139354</xdr:rowOff>
    </xdr:from>
    <xdr:ext cx="405111" cy="259045"/>
    <xdr:sp macro="" textlink="">
      <xdr:nvSpPr>
        <xdr:cNvPr id="80" name="n_1aveValue【道路】&#10;有形固定資産減価償却率">
          <a:extLst>
            <a:ext uri="{FF2B5EF4-FFF2-40B4-BE49-F238E27FC236}">
              <a16:creationId xmlns:a16="http://schemas.microsoft.com/office/drawing/2014/main" id="{ED139BCB-AA2B-436A-A316-5CA2576AADD3}"/>
            </a:ext>
          </a:extLst>
        </xdr:cNvPr>
        <xdr:cNvSpPr txBox="1"/>
      </xdr:nvSpPr>
      <xdr:spPr>
        <a:xfrm>
          <a:off x="35820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5460</xdr:rowOff>
    </xdr:from>
    <xdr:ext cx="405111" cy="259045"/>
    <xdr:sp macro="" textlink="">
      <xdr:nvSpPr>
        <xdr:cNvPr id="81" name="n_2aveValue【道路】&#10;有形固定資産減価償却率">
          <a:extLst>
            <a:ext uri="{FF2B5EF4-FFF2-40B4-BE49-F238E27FC236}">
              <a16:creationId xmlns:a16="http://schemas.microsoft.com/office/drawing/2014/main" id="{79747FD8-0C95-46A4-810F-48C39358FDA8}"/>
            </a:ext>
          </a:extLst>
        </xdr:cNvPr>
        <xdr:cNvSpPr txBox="1"/>
      </xdr:nvSpPr>
      <xdr:spPr>
        <a:xfrm>
          <a:off x="2705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BDB28262-3C8D-48FC-9F60-BCE3ACE4D95A}"/>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63517</xdr:rowOff>
    </xdr:from>
    <xdr:ext cx="405111" cy="259045"/>
    <xdr:sp macro="" textlink="">
      <xdr:nvSpPr>
        <xdr:cNvPr id="83" name="n_1mainValue【道路】&#10;有形固定資産減価償却率">
          <a:extLst>
            <a:ext uri="{FF2B5EF4-FFF2-40B4-BE49-F238E27FC236}">
              <a16:creationId xmlns:a16="http://schemas.microsoft.com/office/drawing/2014/main" id="{22C19622-224E-4369-ADF7-464280223EDF}"/>
            </a:ext>
          </a:extLst>
        </xdr:cNvPr>
        <xdr:cNvSpPr txBox="1"/>
      </xdr:nvSpPr>
      <xdr:spPr>
        <a:xfrm>
          <a:off x="3582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84" name="n_2mainValue【道路】&#10;有形固定資産減価償却率">
          <a:extLst>
            <a:ext uri="{FF2B5EF4-FFF2-40B4-BE49-F238E27FC236}">
              <a16:creationId xmlns:a16="http://schemas.microsoft.com/office/drawing/2014/main" id="{7B58A4FF-3079-4821-9666-45706C6F99D9}"/>
            </a:ext>
          </a:extLst>
        </xdr:cNvPr>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5" name="n_3mainValue【道路】&#10;有形固定資産減価償却率">
          <a:extLst>
            <a:ext uri="{FF2B5EF4-FFF2-40B4-BE49-F238E27FC236}">
              <a16:creationId xmlns:a16="http://schemas.microsoft.com/office/drawing/2014/main" id="{3C9BD354-A904-43CB-8EF2-C8185E8FDD0A}"/>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CFEA72D-5498-4534-93AD-24D77703D9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410D918A-32EE-497D-B8EC-4E5050E7D8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15AEBD2F-E19E-482D-8BF9-418ECA845E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E2520426-AB0B-45A6-A64E-FF1A4757DC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D14E787-A0FB-4271-B094-3E74D48374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A413E07-BDC0-48B5-98BE-38A258ECF8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B286E822-86A7-49E8-A9F5-48732B57F66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80487C8-C461-4525-993D-D7D6E94418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8BB6125-5306-452A-92A1-2AD8FE5FFA6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F985A0-C151-46FE-BF18-FD446B71F00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C2611F8-1837-4069-8699-2686EEA6EF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9B67C364-009B-49B4-BEC7-6F905465756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D009A47-6847-4D56-BC3A-DE0716A3318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91B4F5B2-A4F4-45BE-BDF0-8F7E0FB27A9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3335166-E190-4AB8-A2E6-E08AECE940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E9B4F697-3027-4469-8994-42F63A24EB2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A8CC523-CE4F-46A8-9B22-F64A7EE725A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542B2B4B-2FD6-4034-8549-F0F88E056BA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D8C8587-782F-4838-BA13-819AB4284E7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5180AE82-4046-44DC-8DF6-214D2A5585E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D1AFA2C-ACFE-4068-BF89-AB577E0C4E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661EB86E-B501-41C5-ACA8-FF5B7F68CD5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8EC9795-BFD9-46D5-8102-F6B60BD274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2CBDB0A3-8A36-49DD-BAE3-9ECD4D442681}"/>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23C6561A-4552-4ED8-9F70-A4B4F3ECBBC0}"/>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C7913F39-4F87-4E6C-B113-81904E9B0340}"/>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09026C2E-75FE-4487-BE55-692598E2D9CA}"/>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F4BFA705-F0B5-4C1A-937A-8AB5F1553DAF}"/>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99D467CE-AD5E-4A8A-BC96-6A82D7773D9C}"/>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E266F1C5-C493-40C8-951F-E255EB20D254}"/>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56B2A2DC-BFAF-45FA-A123-055B1BB378A4}"/>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C19BAF09-5D98-4B0B-9BF2-4A7683241CD3}"/>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A62BFE11-D683-41EE-AA84-8D0D67489B99}"/>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EB90C14-94D3-47F7-8E3E-5F2CE13A19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6A1C85A-CB7C-48CC-B78E-86A20AF8FC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DA7354E-7162-48B3-A8C6-6785ABE39A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2E60A2D-4D98-42E5-B4D5-D60A3B6B8A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54E27E3-D5B7-4B3E-883B-06E25512EF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127222</xdr:rowOff>
    </xdr:from>
    <xdr:to>
      <xdr:col>55</xdr:col>
      <xdr:colOff>50800</xdr:colOff>
      <xdr:row>42</xdr:row>
      <xdr:rowOff>57372</xdr:rowOff>
    </xdr:to>
    <xdr:sp macro="" textlink="">
      <xdr:nvSpPr>
        <xdr:cNvPr id="124" name="楕円 123">
          <a:extLst>
            <a:ext uri="{FF2B5EF4-FFF2-40B4-BE49-F238E27FC236}">
              <a16:creationId xmlns:a16="http://schemas.microsoft.com/office/drawing/2014/main" id="{EE4D8B37-018F-4129-BE2B-37F48B3A4BAA}"/>
            </a:ext>
          </a:extLst>
        </xdr:cNvPr>
        <xdr:cNvSpPr/>
      </xdr:nvSpPr>
      <xdr:spPr>
        <a:xfrm>
          <a:off x="10426700" y="7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42149</xdr:rowOff>
    </xdr:from>
    <xdr:ext cx="469744" cy="259045"/>
    <xdr:sp macro="" textlink="">
      <xdr:nvSpPr>
        <xdr:cNvPr id="125" name="【道路】&#10;一人当たり延長該当値テキスト">
          <a:extLst>
            <a:ext uri="{FF2B5EF4-FFF2-40B4-BE49-F238E27FC236}">
              <a16:creationId xmlns:a16="http://schemas.microsoft.com/office/drawing/2014/main" id="{078E5E96-5129-4D4E-BC5B-8F0A53809489}"/>
            </a:ext>
          </a:extLst>
        </xdr:cNvPr>
        <xdr:cNvSpPr txBox="1"/>
      </xdr:nvSpPr>
      <xdr:spPr>
        <a:xfrm>
          <a:off x="10515600" y="707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127908</xdr:rowOff>
    </xdr:from>
    <xdr:to>
      <xdr:col>50</xdr:col>
      <xdr:colOff>165100</xdr:colOff>
      <xdr:row>42</xdr:row>
      <xdr:rowOff>58058</xdr:rowOff>
    </xdr:to>
    <xdr:sp macro="" textlink="">
      <xdr:nvSpPr>
        <xdr:cNvPr id="126" name="楕円 125">
          <a:extLst>
            <a:ext uri="{FF2B5EF4-FFF2-40B4-BE49-F238E27FC236}">
              <a16:creationId xmlns:a16="http://schemas.microsoft.com/office/drawing/2014/main" id="{50BACE2F-B3AB-4B8B-80BB-D78C52A679FF}"/>
            </a:ext>
          </a:extLst>
        </xdr:cNvPr>
        <xdr:cNvSpPr/>
      </xdr:nvSpPr>
      <xdr:spPr>
        <a:xfrm>
          <a:off x="9588500" y="71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6572</xdr:rowOff>
    </xdr:from>
    <xdr:to>
      <xdr:col>55</xdr:col>
      <xdr:colOff>0</xdr:colOff>
      <xdr:row>42</xdr:row>
      <xdr:rowOff>7258</xdr:rowOff>
    </xdr:to>
    <xdr:cxnSp macro="">
      <xdr:nvCxnSpPr>
        <xdr:cNvPr id="127" name="直線コネクタ 126">
          <a:extLst>
            <a:ext uri="{FF2B5EF4-FFF2-40B4-BE49-F238E27FC236}">
              <a16:creationId xmlns:a16="http://schemas.microsoft.com/office/drawing/2014/main" id="{AC3D45CB-5F36-483E-94B1-0D3CEFBAAEB9}"/>
            </a:ext>
          </a:extLst>
        </xdr:cNvPr>
        <xdr:cNvCxnSpPr/>
      </xdr:nvCxnSpPr>
      <xdr:spPr>
        <a:xfrm flipV="1">
          <a:off x="9639300" y="720747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128594</xdr:rowOff>
    </xdr:from>
    <xdr:to>
      <xdr:col>46</xdr:col>
      <xdr:colOff>38100</xdr:colOff>
      <xdr:row>42</xdr:row>
      <xdr:rowOff>58744</xdr:rowOff>
    </xdr:to>
    <xdr:sp macro="" textlink="">
      <xdr:nvSpPr>
        <xdr:cNvPr id="128" name="楕円 127">
          <a:extLst>
            <a:ext uri="{FF2B5EF4-FFF2-40B4-BE49-F238E27FC236}">
              <a16:creationId xmlns:a16="http://schemas.microsoft.com/office/drawing/2014/main" id="{7A4B6C3F-7913-40F0-B810-3654AEDFD974}"/>
            </a:ext>
          </a:extLst>
        </xdr:cNvPr>
        <xdr:cNvSpPr/>
      </xdr:nvSpPr>
      <xdr:spPr>
        <a:xfrm>
          <a:off x="8699500" y="71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7258</xdr:rowOff>
    </xdr:from>
    <xdr:to>
      <xdr:col>50</xdr:col>
      <xdr:colOff>114300</xdr:colOff>
      <xdr:row>42</xdr:row>
      <xdr:rowOff>7944</xdr:rowOff>
    </xdr:to>
    <xdr:cxnSp macro="">
      <xdr:nvCxnSpPr>
        <xdr:cNvPr id="129" name="直線コネクタ 128">
          <a:extLst>
            <a:ext uri="{FF2B5EF4-FFF2-40B4-BE49-F238E27FC236}">
              <a16:creationId xmlns:a16="http://schemas.microsoft.com/office/drawing/2014/main" id="{35CF7D9E-507E-47C6-B345-A74F278F9F1D}"/>
            </a:ext>
          </a:extLst>
        </xdr:cNvPr>
        <xdr:cNvCxnSpPr/>
      </xdr:nvCxnSpPr>
      <xdr:spPr>
        <a:xfrm flipV="1">
          <a:off x="8750300" y="720815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129029</xdr:rowOff>
    </xdr:from>
    <xdr:to>
      <xdr:col>41</xdr:col>
      <xdr:colOff>101600</xdr:colOff>
      <xdr:row>42</xdr:row>
      <xdr:rowOff>59179</xdr:rowOff>
    </xdr:to>
    <xdr:sp macro="" textlink="">
      <xdr:nvSpPr>
        <xdr:cNvPr id="130" name="楕円 129">
          <a:extLst>
            <a:ext uri="{FF2B5EF4-FFF2-40B4-BE49-F238E27FC236}">
              <a16:creationId xmlns:a16="http://schemas.microsoft.com/office/drawing/2014/main" id="{93021CCC-F440-46F3-9EC5-7B5AA2FAF1AC}"/>
            </a:ext>
          </a:extLst>
        </xdr:cNvPr>
        <xdr:cNvSpPr/>
      </xdr:nvSpPr>
      <xdr:spPr>
        <a:xfrm>
          <a:off x="7810500" y="715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7944</xdr:rowOff>
    </xdr:from>
    <xdr:to>
      <xdr:col>45</xdr:col>
      <xdr:colOff>177800</xdr:colOff>
      <xdr:row>42</xdr:row>
      <xdr:rowOff>8379</xdr:rowOff>
    </xdr:to>
    <xdr:cxnSp macro="">
      <xdr:nvCxnSpPr>
        <xdr:cNvPr id="131" name="直線コネクタ 130">
          <a:extLst>
            <a:ext uri="{FF2B5EF4-FFF2-40B4-BE49-F238E27FC236}">
              <a16:creationId xmlns:a16="http://schemas.microsoft.com/office/drawing/2014/main" id="{138D8117-250A-4A53-82EB-DD2144A870CD}"/>
            </a:ext>
          </a:extLst>
        </xdr:cNvPr>
        <xdr:cNvCxnSpPr/>
      </xdr:nvCxnSpPr>
      <xdr:spPr>
        <a:xfrm flipV="1">
          <a:off x="7861300" y="7208844"/>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0B6B4182-F570-45C5-9711-2924DEBB9A46}"/>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A21C88C3-8D65-490F-AA60-D713DFE7B425}"/>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6283</xdr:rowOff>
    </xdr:from>
    <xdr:ext cx="534377" cy="259045"/>
    <xdr:sp macro="" textlink="">
      <xdr:nvSpPr>
        <xdr:cNvPr id="134" name="n_3aveValue【道路】&#10;一人当たり延長">
          <a:extLst>
            <a:ext uri="{FF2B5EF4-FFF2-40B4-BE49-F238E27FC236}">
              <a16:creationId xmlns:a16="http://schemas.microsoft.com/office/drawing/2014/main" id="{CE2755DF-24F3-4F25-B563-A965EB138B86}"/>
            </a:ext>
          </a:extLst>
        </xdr:cNvPr>
        <xdr:cNvSpPr txBox="1"/>
      </xdr:nvSpPr>
      <xdr:spPr>
        <a:xfrm>
          <a:off x="7594111" y="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49185</xdr:rowOff>
    </xdr:from>
    <xdr:ext cx="469744" cy="259045"/>
    <xdr:sp macro="" textlink="">
      <xdr:nvSpPr>
        <xdr:cNvPr id="135" name="n_1mainValue【道路】&#10;一人当たり延長">
          <a:extLst>
            <a:ext uri="{FF2B5EF4-FFF2-40B4-BE49-F238E27FC236}">
              <a16:creationId xmlns:a16="http://schemas.microsoft.com/office/drawing/2014/main" id="{14220656-B003-4DCA-AA58-D6299402B3E2}"/>
            </a:ext>
          </a:extLst>
        </xdr:cNvPr>
        <xdr:cNvSpPr txBox="1"/>
      </xdr:nvSpPr>
      <xdr:spPr>
        <a:xfrm>
          <a:off x="9391727" y="725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49871</xdr:rowOff>
    </xdr:from>
    <xdr:ext cx="469744" cy="259045"/>
    <xdr:sp macro="" textlink="">
      <xdr:nvSpPr>
        <xdr:cNvPr id="136" name="n_2mainValue【道路】&#10;一人当たり延長">
          <a:extLst>
            <a:ext uri="{FF2B5EF4-FFF2-40B4-BE49-F238E27FC236}">
              <a16:creationId xmlns:a16="http://schemas.microsoft.com/office/drawing/2014/main" id="{72F97E48-DF0B-4D87-B4D0-6834E8DFC194}"/>
            </a:ext>
          </a:extLst>
        </xdr:cNvPr>
        <xdr:cNvSpPr txBox="1"/>
      </xdr:nvSpPr>
      <xdr:spPr>
        <a:xfrm>
          <a:off x="8515427" y="725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50306</xdr:rowOff>
    </xdr:from>
    <xdr:ext cx="469744" cy="259045"/>
    <xdr:sp macro="" textlink="">
      <xdr:nvSpPr>
        <xdr:cNvPr id="137" name="n_3mainValue【道路】&#10;一人当たり延長">
          <a:extLst>
            <a:ext uri="{FF2B5EF4-FFF2-40B4-BE49-F238E27FC236}">
              <a16:creationId xmlns:a16="http://schemas.microsoft.com/office/drawing/2014/main" id="{5B1C4ED9-A4AC-4FBB-AB97-D9D8967D7D3C}"/>
            </a:ext>
          </a:extLst>
        </xdr:cNvPr>
        <xdr:cNvSpPr txBox="1"/>
      </xdr:nvSpPr>
      <xdr:spPr>
        <a:xfrm>
          <a:off x="7626427" y="725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801430E-42C3-4D3D-B410-DAEBB5883E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8ADC1EA8-1606-44D9-8FEE-F1CB39B1AE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6CD23BB-E4FB-402D-8809-467F7C2396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478E3FEA-2F6D-466C-A042-E50B3E8297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4C04663-601F-438B-ACCF-EAA3C5DC24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2BF51E68-6310-4DB7-8AA1-913A1FF4C1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840388C6-59CB-4822-92AE-E13657F442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78D7194-6B51-400F-B725-E88F8B0642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960A4C0-98D6-4D3C-8913-CA4294697B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A423E972-CC1F-4DFC-8E75-51B608A4FF8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D42D5D68-FF3D-4787-B0E4-9C22548D2D9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994FBC70-3962-4FBA-8893-1934754A9AD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16A46473-C8AE-4606-81A6-03AF3731A0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85BDCA54-48C1-43CD-A5B9-0F575593FE6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DE64D14C-AB6C-44AC-9D91-1F3BA1D3DDE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83A27B84-E362-48EE-912E-3296F9213FF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6DDAED7D-CC16-44E6-B904-632D38510F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9BE6F43C-FE6D-43B3-A66A-1649B7BE1C2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6A3C46E2-8690-44C5-8BD0-416BC37284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FDF2CCE5-0823-44BA-BBA2-DDAEDC23A21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6A592769-1BE1-4E9D-8AC7-766A93D3757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1BFD5581-373A-40AA-86D4-579888385F1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8D1D329E-6A97-45FF-853A-943E971F22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BCED5DDA-54FF-4814-A184-89AAB5DE178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425ADDFB-15FC-4844-8C99-94A7C78ED4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1B655C7A-11CA-4CDD-83BA-A6577625E079}"/>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58E04309-D6AA-4766-A6D8-D668F7D2CB65}"/>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A4AED9BD-3A03-4A99-BB24-597E54A4FF41}"/>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1EF70ECA-8559-4C26-B733-6486C259A2F0}"/>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E78074C4-A4DC-44C5-8487-FE990BFFC714}"/>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50092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B4184056-AB17-4F97-8721-6360491B3865}"/>
            </a:ext>
          </a:extLst>
        </xdr:cNvPr>
        <xdr:cNvSpPr txBox="1"/>
      </xdr:nvSpPr>
      <xdr:spPr>
        <a:xfrm>
          <a:off x="4673600" y="999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A0363566-F593-4AA6-AF6D-73C72C9DC0E5}"/>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9D5900A6-3063-426D-BCB7-CFF828B20210}"/>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4CE33290-B305-444A-8EE5-E02B9A688630}"/>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5CA12341-CDC3-4251-A6F3-BF926A7C2344}"/>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0F6DBA3-DE92-4446-A763-2692FF0D57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7F39678-5C16-47F6-A84A-3640A16BF54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2501EA1-BB0F-4BB3-B166-AC4CD05441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0979D00-4A43-408C-ABD2-F904B17AC4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18DD895-6E8A-4EDE-ACC5-64EC197414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119017</xdr:rowOff>
    </xdr:from>
    <xdr:to>
      <xdr:col>24</xdr:col>
      <xdr:colOff>114300</xdr:colOff>
      <xdr:row>58</xdr:row>
      <xdr:rowOff>49167</xdr:rowOff>
    </xdr:to>
    <xdr:sp macro="" textlink="">
      <xdr:nvSpPr>
        <xdr:cNvPr id="178" name="楕円 177">
          <a:extLst>
            <a:ext uri="{FF2B5EF4-FFF2-40B4-BE49-F238E27FC236}">
              <a16:creationId xmlns:a16="http://schemas.microsoft.com/office/drawing/2014/main" id="{5BADA37D-980A-49C1-8A6C-6C87354A795E}"/>
            </a:ext>
          </a:extLst>
        </xdr:cNvPr>
        <xdr:cNvSpPr/>
      </xdr:nvSpPr>
      <xdr:spPr>
        <a:xfrm>
          <a:off x="45847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141894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443F29DC-60B4-475A-BFCB-BF819856146E}"/>
            </a:ext>
          </a:extLst>
        </xdr:cNvPr>
        <xdr:cNvSpPr txBox="1"/>
      </xdr:nvSpPr>
      <xdr:spPr>
        <a:xfrm>
          <a:off x="4673600"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180" name="楕円 179">
          <a:extLst>
            <a:ext uri="{FF2B5EF4-FFF2-40B4-BE49-F238E27FC236}">
              <a16:creationId xmlns:a16="http://schemas.microsoft.com/office/drawing/2014/main" id="{DB391600-90EE-42A0-B9CF-A656F0191A37}"/>
            </a:ext>
          </a:extLst>
        </xdr:cNvPr>
        <xdr:cNvSpPr/>
      </xdr:nvSpPr>
      <xdr:spPr>
        <a:xfrm>
          <a:off x="3746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169817</xdr:rowOff>
    </xdr:from>
    <xdr:to>
      <xdr:col>24</xdr:col>
      <xdr:colOff>63500</xdr:colOff>
      <xdr:row>58</xdr:row>
      <xdr:rowOff>16328</xdr:rowOff>
    </xdr:to>
    <xdr:cxnSp macro="">
      <xdr:nvCxnSpPr>
        <xdr:cNvPr id="181" name="直線コネクタ 180">
          <a:extLst>
            <a:ext uri="{FF2B5EF4-FFF2-40B4-BE49-F238E27FC236}">
              <a16:creationId xmlns:a16="http://schemas.microsoft.com/office/drawing/2014/main" id="{8096101C-0338-4C39-8240-813E430EA4C7}"/>
            </a:ext>
          </a:extLst>
        </xdr:cNvPr>
        <xdr:cNvCxnSpPr/>
      </xdr:nvCxnSpPr>
      <xdr:spPr>
        <a:xfrm flipV="1">
          <a:off x="3797300" y="99424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163104</xdr:rowOff>
    </xdr:from>
    <xdr:to>
      <xdr:col>15</xdr:col>
      <xdr:colOff>101600</xdr:colOff>
      <xdr:row>58</xdr:row>
      <xdr:rowOff>93254</xdr:rowOff>
    </xdr:to>
    <xdr:sp macro="" textlink="">
      <xdr:nvSpPr>
        <xdr:cNvPr id="182" name="楕円 181">
          <a:extLst>
            <a:ext uri="{FF2B5EF4-FFF2-40B4-BE49-F238E27FC236}">
              <a16:creationId xmlns:a16="http://schemas.microsoft.com/office/drawing/2014/main" id="{F7475282-2216-49A7-9F36-10EFEDED3D24}"/>
            </a:ext>
          </a:extLst>
        </xdr:cNvPr>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42454</xdr:rowOff>
    </xdr:to>
    <xdr:cxnSp macro="">
      <xdr:nvCxnSpPr>
        <xdr:cNvPr id="183" name="直線コネクタ 182">
          <a:extLst>
            <a:ext uri="{FF2B5EF4-FFF2-40B4-BE49-F238E27FC236}">
              <a16:creationId xmlns:a16="http://schemas.microsoft.com/office/drawing/2014/main" id="{93AAF187-5EE6-4AFA-9BDB-CDE74ED81B86}"/>
            </a:ext>
          </a:extLst>
        </xdr:cNvPr>
        <xdr:cNvCxnSpPr/>
      </xdr:nvCxnSpPr>
      <xdr:spPr>
        <a:xfrm flipV="1">
          <a:off x="2908300" y="99604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104322</xdr:rowOff>
    </xdr:from>
    <xdr:to>
      <xdr:col>10</xdr:col>
      <xdr:colOff>165100</xdr:colOff>
      <xdr:row>59</xdr:row>
      <xdr:rowOff>34472</xdr:rowOff>
    </xdr:to>
    <xdr:sp macro="" textlink="">
      <xdr:nvSpPr>
        <xdr:cNvPr id="184" name="楕円 183">
          <a:extLst>
            <a:ext uri="{FF2B5EF4-FFF2-40B4-BE49-F238E27FC236}">
              <a16:creationId xmlns:a16="http://schemas.microsoft.com/office/drawing/2014/main" id="{8D8A7389-446F-4BD9-9353-077D388470D6}"/>
            </a:ext>
          </a:extLst>
        </xdr:cNvPr>
        <xdr:cNvSpPr/>
      </xdr:nvSpPr>
      <xdr:spPr>
        <a:xfrm>
          <a:off x="1968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42454</xdr:rowOff>
    </xdr:from>
    <xdr:to>
      <xdr:col>15</xdr:col>
      <xdr:colOff>50800</xdr:colOff>
      <xdr:row>58</xdr:row>
      <xdr:rowOff>155122</xdr:rowOff>
    </xdr:to>
    <xdr:cxnSp macro="">
      <xdr:nvCxnSpPr>
        <xdr:cNvPr id="185" name="直線コネクタ 184">
          <a:extLst>
            <a:ext uri="{FF2B5EF4-FFF2-40B4-BE49-F238E27FC236}">
              <a16:creationId xmlns:a16="http://schemas.microsoft.com/office/drawing/2014/main" id="{5D0F1298-5E44-4650-B96E-7B7070F65DAB}"/>
            </a:ext>
          </a:extLst>
        </xdr:cNvPr>
        <xdr:cNvCxnSpPr/>
      </xdr:nvCxnSpPr>
      <xdr:spPr>
        <a:xfrm flipV="1">
          <a:off x="2019300" y="9986554"/>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162758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185C4DDC-1BF0-4C78-88DE-E7B885726415}"/>
            </a:ext>
          </a:extLst>
        </xdr:cNvPr>
        <xdr:cNvSpPr txBox="1"/>
      </xdr:nvSpPr>
      <xdr:spPr>
        <a:xfrm>
          <a:off x="3582044"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32130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56295689-207C-460F-9B8B-2383F9CE1B0E}"/>
            </a:ext>
          </a:extLst>
        </xdr:cNvPr>
        <xdr:cNvSpPr txBox="1"/>
      </xdr:nvSpPr>
      <xdr:spPr>
        <a:xfrm>
          <a:off x="2705744" y="1014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4D9345E4-33E9-44DD-8B8D-750D376E2051}"/>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83655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3C0191CE-9A34-4E2C-834A-7CF3F248C645}"/>
            </a:ext>
          </a:extLst>
        </xdr:cNvPr>
        <xdr:cNvSpPr txBox="1"/>
      </xdr:nvSpPr>
      <xdr:spPr>
        <a:xfrm>
          <a:off x="3582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109781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7E22F5BD-3740-4529-9EA5-DE9842B7CB3E}"/>
            </a:ext>
          </a:extLst>
        </xdr:cNvPr>
        <xdr:cNvSpPr txBox="1"/>
      </xdr:nvSpPr>
      <xdr:spPr>
        <a:xfrm>
          <a:off x="2705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25599</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2ECD30F4-B929-4173-B994-A76E59182A3F}"/>
            </a:ext>
          </a:extLst>
        </xdr:cNvPr>
        <xdr:cNvSpPr txBox="1"/>
      </xdr:nvSpPr>
      <xdr:spPr>
        <a:xfrm>
          <a:off x="1816744"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19E51717-BB8C-435E-9E7C-FE23BC53CD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EED93B7A-EB8D-4229-AF52-09271366E1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E4B05E67-70AF-465F-B496-4C80869FC0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DCA89C90-CB73-4BDE-9297-E8B46406195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E6804236-AD0D-4E68-BF49-2AF5C8F1F6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47E0FDC-4171-4B67-B0B3-799CD9B28F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A11EEA7-14A5-4DB1-A02C-0634C8C519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1C60D2FD-CC23-4C2C-911E-722F523A84A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A87F84FB-EF1A-4028-99AD-2CA8550C2C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82D9E99C-DFBA-4542-9FDF-AF9BDF7327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C3BF88A0-B3C3-4AD5-961E-BBCF8DE987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EE161274-B2AA-4F0E-9CE2-17E0E9594BF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97378265-5CDE-47EA-B0E8-3C43E9F66D7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CB8944E1-EFBF-4F43-99EA-24B2ADA3DF9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6A66F5E3-0D9A-4484-BE7D-39AFECE4B97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FC03EFA3-9CD5-40D5-923E-41C99EA36F6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66E9CDBB-B634-46F3-A557-54366B4A9DD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167A9DB2-A4C1-472B-86B2-D84DF7976DB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B696E466-E4DF-4B2B-A158-5551213F884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55C92D28-2811-4AD3-85AF-EE158EF9DB0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71206E96-6068-4BA3-97D0-ADD70591A8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C2A807E6-CC27-487E-9BC6-047A88270C3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979680E2-818B-410E-8424-867E2D4CA9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0D1973B2-30CE-4A2A-9707-BDA4831A1166}"/>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2F410E58-E369-4D18-AE13-4E5ECB87D236}"/>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32E1B83B-9441-4CBD-A7CC-A9794B4812F2}"/>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AAACB792-EB3E-48A3-8250-21312BB48B99}"/>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1FD2B7AD-7C78-4EA6-A18F-A95EB089D6B4}"/>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2B0D1D06-4FC3-45A4-A0B3-529B4EDA8EBD}"/>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4C470617-D639-4260-B35B-11FE0B577A22}"/>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815C78D8-C492-4A74-862D-0C33B2BEDA6F}"/>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B8FEF4EA-80BB-4D38-818C-49783AE886A0}"/>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9F1B26CE-2BFC-4612-B27E-C2F2116738F4}"/>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68D0A65-EEBF-41E6-A09F-C953F9B376A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AFD14F6D-2235-459C-A3A9-8F87858F75B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46C08EE-867B-4350-8B96-5084DE961A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C3ADD425-A5ED-44F4-83CA-3AF9E70477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8A6A747-4B40-4B6D-99DD-AD6373362B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110422</xdr:rowOff>
    </xdr:from>
    <xdr:to>
      <xdr:col>55</xdr:col>
      <xdr:colOff>50800</xdr:colOff>
      <xdr:row>64</xdr:row>
      <xdr:rowOff>40572</xdr:rowOff>
    </xdr:to>
    <xdr:sp macro="" textlink="">
      <xdr:nvSpPr>
        <xdr:cNvPr id="230" name="楕円 229">
          <a:extLst>
            <a:ext uri="{FF2B5EF4-FFF2-40B4-BE49-F238E27FC236}">
              <a16:creationId xmlns:a16="http://schemas.microsoft.com/office/drawing/2014/main" id="{A0B6024F-43BF-47E7-980F-A7D82051654B}"/>
            </a:ext>
          </a:extLst>
        </xdr:cNvPr>
        <xdr:cNvSpPr/>
      </xdr:nvSpPr>
      <xdr:spPr>
        <a:xfrm>
          <a:off x="10426700" y="109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25349</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9749261F-E610-45FC-9E28-7391916323AA}"/>
            </a:ext>
          </a:extLst>
        </xdr:cNvPr>
        <xdr:cNvSpPr txBox="1"/>
      </xdr:nvSpPr>
      <xdr:spPr>
        <a:xfrm>
          <a:off x="10515600" y="108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112864</xdr:rowOff>
    </xdr:from>
    <xdr:to>
      <xdr:col>50</xdr:col>
      <xdr:colOff>165100</xdr:colOff>
      <xdr:row>64</xdr:row>
      <xdr:rowOff>43014</xdr:rowOff>
    </xdr:to>
    <xdr:sp macro="" textlink="">
      <xdr:nvSpPr>
        <xdr:cNvPr id="232" name="楕円 231">
          <a:extLst>
            <a:ext uri="{FF2B5EF4-FFF2-40B4-BE49-F238E27FC236}">
              <a16:creationId xmlns:a16="http://schemas.microsoft.com/office/drawing/2014/main" id="{E00AD046-6CEC-43B1-ADCE-3C8B5B7B9944}"/>
            </a:ext>
          </a:extLst>
        </xdr:cNvPr>
        <xdr:cNvSpPr/>
      </xdr:nvSpPr>
      <xdr:spPr>
        <a:xfrm>
          <a:off x="9588500" y="109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161222</xdr:rowOff>
    </xdr:from>
    <xdr:to>
      <xdr:col>55</xdr:col>
      <xdr:colOff>0</xdr:colOff>
      <xdr:row>63</xdr:row>
      <xdr:rowOff>163664</xdr:rowOff>
    </xdr:to>
    <xdr:cxnSp macro="">
      <xdr:nvCxnSpPr>
        <xdr:cNvPr id="233" name="直線コネクタ 232">
          <a:extLst>
            <a:ext uri="{FF2B5EF4-FFF2-40B4-BE49-F238E27FC236}">
              <a16:creationId xmlns:a16="http://schemas.microsoft.com/office/drawing/2014/main" id="{7D63D070-453D-4EEA-B25D-557CBA136661}"/>
            </a:ext>
          </a:extLst>
        </xdr:cNvPr>
        <xdr:cNvCxnSpPr/>
      </xdr:nvCxnSpPr>
      <xdr:spPr>
        <a:xfrm flipV="1">
          <a:off x="9639300" y="10962572"/>
          <a:ext cx="8382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114731</xdr:rowOff>
    </xdr:from>
    <xdr:to>
      <xdr:col>46</xdr:col>
      <xdr:colOff>38100</xdr:colOff>
      <xdr:row>64</xdr:row>
      <xdr:rowOff>44881</xdr:rowOff>
    </xdr:to>
    <xdr:sp macro="" textlink="">
      <xdr:nvSpPr>
        <xdr:cNvPr id="234" name="楕円 233">
          <a:extLst>
            <a:ext uri="{FF2B5EF4-FFF2-40B4-BE49-F238E27FC236}">
              <a16:creationId xmlns:a16="http://schemas.microsoft.com/office/drawing/2014/main" id="{15A13DA8-7241-4F0D-ACE9-E460ED1E7CD5}"/>
            </a:ext>
          </a:extLst>
        </xdr:cNvPr>
        <xdr:cNvSpPr/>
      </xdr:nvSpPr>
      <xdr:spPr>
        <a:xfrm>
          <a:off x="8699500" y="109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163664</xdr:rowOff>
    </xdr:from>
    <xdr:to>
      <xdr:col>50</xdr:col>
      <xdr:colOff>114300</xdr:colOff>
      <xdr:row>63</xdr:row>
      <xdr:rowOff>165531</xdr:rowOff>
    </xdr:to>
    <xdr:cxnSp macro="">
      <xdr:nvCxnSpPr>
        <xdr:cNvPr id="235" name="直線コネクタ 234">
          <a:extLst>
            <a:ext uri="{FF2B5EF4-FFF2-40B4-BE49-F238E27FC236}">
              <a16:creationId xmlns:a16="http://schemas.microsoft.com/office/drawing/2014/main" id="{6405C3AF-8AFA-40E9-BF9F-5BFEDA172753}"/>
            </a:ext>
          </a:extLst>
        </xdr:cNvPr>
        <xdr:cNvCxnSpPr/>
      </xdr:nvCxnSpPr>
      <xdr:spPr>
        <a:xfrm flipV="1">
          <a:off x="8750300" y="1096501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160013</xdr:rowOff>
    </xdr:from>
    <xdr:to>
      <xdr:col>41</xdr:col>
      <xdr:colOff>101600</xdr:colOff>
      <xdr:row>64</xdr:row>
      <xdr:rowOff>90163</xdr:rowOff>
    </xdr:to>
    <xdr:sp macro="" textlink="">
      <xdr:nvSpPr>
        <xdr:cNvPr id="236" name="楕円 235">
          <a:extLst>
            <a:ext uri="{FF2B5EF4-FFF2-40B4-BE49-F238E27FC236}">
              <a16:creationId xmlns:a16="http://schemas.microsoft.com/office/drawing/2014/main" id="{599CC070-30D5-4F83-BC5F-14624F78DCA6}"/>
            </a:ext>
          </a:extLst>
        </xdr:cNvPr>
        <xdr:cNvSpPr/>
      </xdr:nvSpPr>
      <xdr:spPr>
        <a:xfrm>
          <a:off x="7810500" y="10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165531</xdr:rowOff>
    </xdr:from>
    <xdr:to>
      <xdr:col>45</xdr:col>
      <xdr:colOff>177800</xdr:colOff>
      <xdr:row>64</xdr:row>
      <xdr:rowOff>39363</xdr:rowOff>
    </xdr:to>
    <xdr:cxnSp macro="">
      <xdr:nvCxnSpPr>
        <xdr:cNvPr id="237" name="直線コネクタ 236">
          <a:extLst>
            <a:ext uri="{FF2B5EF4-FFF2-40B4-BE49-F238E27FC236}">
              <a16:creationId xmlns:a16="http://schemas.microsoft.com/office/drawing/2014/main" id="{6B5A4BEE-7FA7-4B86-8DCD-1B5925B6B777}"/>
            </a:ext>
          </a:extLst>
        </xdr:cNvPr>
        <xdr:cNvCxnSpPr/>
      </xdr:nvCxnSpPr>
      <xdr:spPr>
        <a:xfrm flipV="1">
          <a:off x="7861300" y="10966881"/>
          <a:ext cx="8890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6776B636-7407-41C8-B345-1D7B4B0226D0}"/>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A7019ACB-1EB9-4B6D-8872-080592CBFD0C}"/>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1A48F2F4-937C-4E6B-A649-CAC9557D2C96}"/>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34141</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53FFBE4F-4F1B-4E41-A137-6C5453F68EE8}"/>
            </a:ext>
          </a:extLst>
        </xdr:cNvPr>
        <xdr:cNvSpPr txBox="1"/>
      </xdr:nvSpPr>
      <xdr:spPr>
        <a:xfrm>
          <a:off x="9327095" y="1100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36008</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9A1228DF-F61F-4ADC-8EA9-6139EC8D83A8}"/>
            </a:ext>
          </a:extLst>
        </xdr:cNvPr>
        <xdr:cNvSpPr txBox="1"/>
      </xdr:nvSpPr>
      <xdr:spPr>
        <a:xfrm>
          <a:off x="8450795" y="1100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81290</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3FD86399-6587-427E-8F09-2DA8DE08629C}"/>
            </a:ext>
          </a:extLst>
        </xdr:cNvPr>
        <xdr:cNvSpPr txBox="1"/>
      </xdr:nvSpPr>
      <xdr:spPr>
        <a:xfrm>
          <a:off x="7594111" y="1105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1AEC903A-815A-4420-8164-0321230917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7764F811-1706-4ECC-81A9-EDC9FF5E0C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9ADF58E-75A1-42FC-B366-F661581EEA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46786123-5C76-4252-8D6D-5B64C575AA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912F5AA2-606C-4F11-A33F-29B264A327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C1781E8D-8389-4331-A91B-536C041921D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71D086CC-261C-445E-A40B-740671C835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34C30BCE-88C6-4D63-A999-08D34E83259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75D57986-BEB9-4B6D-B076-1FA1000752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21F765C4-345B-4A5E-BCDF-82049A32FB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B7352BE4-F29C-45CB-8658-54B39456386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3E562B20-EC3A-44F8-AD39-079F1C696E7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0AF505B2-DBA9-428E-811F-009FF7DC362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30F970FC-F0D1-46EE-A3CF-3FF1C991F3E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625203DF-9798-456B-AD5C-1C5FBA59C18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CBA5D6DB-7046-4947-AB30-92530CB0FF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CCEE9DB9-57FB-4B78-98C2-A6C2CE0DA99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FBC2DB9D-4E41-4F09-97C0-DF9CE2D1F75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D0E0A7D9-25C8-41E6-A7DC-4EB08B0A08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3FC49EF0-1B57-431B-8F4C-7ABB7F6F21E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54B85BC8-5BA4-434F-8224-92BCE9D1D89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F0A0C5B2-EBC0-415F-A137-55FD4BE020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BD47EB73-1002-4623-B2F2-3B5E82FEE82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FDDC9D99-7348-4BF2-B729-D3A0112EA5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C4829ED9-E5E0-439D-897C-CCA4FA08E09F}"/>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7A742CF9-12C3-48D3-9D32-03C8D5E3B1BF}"/>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778A88C2-C777-4BFB-9CDB-010FDD293597}"/>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673E7908-BB1F-4A8B-8499-125EF8C2C06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E138965B-96AC-4282-B193-AD588CB73E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6F905622-2577-4055-A021-BE8E0DB210A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2EDCD536-C195-434C-B074-FDFC8908497F}"/>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6AE7BF27-22DD-4DB3-80EE-D02E998B33B6}"/>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1C1DE469-A8E7-49E5-A11C-340C7E5818F1}"/>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0F28DF98-B6D3-4F35-81C6-5B02311E0EB2}"/>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653A116-7E11-4042-9FEF-E69B58B456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F6CFDBC-1D3D-44D3-B48F-B26CB4319E4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1CDD175-DB0B-4E07-980A-5A09D5F1E7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D1CB60A-03F9-4FF7-8406-685604F355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94D2C37-F11D-446E-855D-FA49085CB36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46355</xdr:rowOff>
    </xdr:from>
    <xdr:to>
      <xdr:col>24</xdr:col>
      <xdr:colOff>114300</xdr:colOff>
      <xdr:row>79</xdr:row>
      <xdr:rowOff>147955</xdr:rowOff>
    </xdr:to>
    <xdr:sp macro="" textlink="">
      <xdr:nvSpPr>
        <xdr:cNvPr id="283" name="楕円 282">
          <a:extLst>
            <a:ext uri="{FF2B5EF4-FFF2-40B4-BE49-F238E27FC236}">
              <a16:creationId xmlns:a16="http://schemas.microsoft.com/office/drawing/2014/main" id="{944B2500-81CE-42E6-B84D-7E2B0D61773B}"/>
            </a:ext>
          </a:extLst>
        </xdr:cNvPr>
        <xdr:cNvSpPr/>
      </xdr:nvSpPr>
      <xdr:spPr>
        <a:xfrm>
          <a:off x="45847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69232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72ED71BB-AC66-4DF3-B9D9-0D8300CEC42F}"/>
            </a:ext>
          </a:extLst>
        </xdr:cNvPr>
        <xdr:cNvSpPr txBox="1"/>
      </xdr:nvSpPr>
      <xdr:spPr>
        <a:xfrm>
          <a:off x="46736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74930</xdr:rowOff>
    </xdr:from>
    <xdr:to>
      <xdr:col>20</xdr:col>
      <xdr:colOff>38100</xdr:colOff>
      <xdr:row>80</xdr:row>
      <xdr:rowOff>5080</xdr:rowOff>
    </xdr:to>
    <xdr:sp macro="" textlink="">
      <xdr:nvSpPr>
        <xdr:cNvPr id="285" name="楕円 284">
          <a:extLst>
            <a:ext uri="{FF2B5EF4-FFF2-40B4-BE49-F238E27FC236}">
              <a16:creationId xmlns:a16="http://schemas.microsoft.com/office/drawing/2014/main" id="{6442FF99-D449-4D53-B8CF-13669F35D4D5}"/>
            </a:ext>
          </a:extLst>
        </xdr:cNvPr>
        <xdr:cNvSpPr/>
      </xdr:nvSpPr>
      <xdr:spPr>
        <a:xfrm>
          <a:off x="3746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97155</xdr:rowOff>
    </xdr:from>
    <xdr:to>
      <xdr:col>24</xdr:col>
      <xdr:colOff>63500</xdr:colOff>
      <xdr:row>79</xdr:row>
      <xdr:rowOff>125730</xdr:rowOff>
    </xdr:to>
    <xdr:cxnSp macro="">
      <xdr:nvCxnSpPr>
        <xdr:cNvPr id="286" name="直線コネクタ 285">
          <a:extLst>
            <a:ext uri="{FF2B5EF4-FFF2-40B4-BE49-F238E27FC236}">
              <a16:creationId xmlns:a16="http://schemas.microsoft.com/office/drawing/2014/main" id="{CEA39E9D-4DF6-42A0-906A-71F57CE26172}"/>
            </a:ext>
          </a:extLst>
        </xdr:cNvPr>
        <xdr:cNvCxnSpPr/>
      </xdr:nvCxnSpPr>
      <xdr:spPr>
        <a:xfrm flipV="1">
          <a:off x="3797300" y="136417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97789</xdr:rowOff>
    </xdr:from>
    <xdr:to>
      <xdr:col>15</xdr:col>
      <xdr:colOff>101600</xdr:colOff>
      <xdr:row>80</xdr:row>
      <xdr:rowOff>27939</xdr:rowOff>
    </xdr:to>
    <xdr:sp macro="" textlink="">
      <xdr:nvSpPr>
        <xdr:cNvPr id="287" name="楕円 286">
          <a:extLst>
            <a:ext uri="{FF2B5EF4-FFF2-40B4-BE49-F238E27FC236}">
              <a16:creationId xmlns:a16="http://schemas.microsoft.com/office/drawing/2014/main" id="{373C57A7-580D-4578-A5CA-56538A5D142D}"/>
            </a:ext>
          </a:extLst>
        </xdr:cNvPr>
        <xdr:cNvSpPr/>
      </xdr:nvSpPr>
      <xdr:spPr>
        <a:xfrm>
          <a:off x="2857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125730</xdr:rowOff>
    </xdr:from>
    <xdr:to>
      <xdr:col>19</xdr:col>
      <xdr:colOff>177800</xdr:colOff>
      <xdr:row>79</xdr:row>
      <xdr:rowOff>148589</xdr:rowOff>
    </xdr:to>
    <xdr:cxnSp macro="">
      <xdr:nvCxnSpPr>
        <xdr:cNvPr id="288" name="直線コネクタ 287">
          <a:extLst>
            <a:ext uri="{FF2B5EF4-FFF2-40B4-BE49-F238E27FC236}">
              <a16:creationId xmlns:a16="http://schemas.microsoft.com/office/drawing/2014/main" id="{DDDF1533-8526-4145-AA86-13934022E19F}"/>
            </a:ext>
          </a:extLst>
        </xdr:cNvPr>
        <xdr:cNvCxnSpPr/>
      </xdr:nvCxnSpPr>
      <xdr:spPr>
        <a:xfrm flipV="1">
          <a:off x="2908300" y="13670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92075</xdr:rowOff>
    </xdr:from>
    <xdr:to>
      <xdr:col>10</xdr:col>
      <xdr:colOff>165100</xdr:colOff>
      <xdr:row>80</xdr:row>
      <xdr:rowOff>22225</xdr:rowOff>
    </xdr:to>
    <xdr:sp macro="" textlink="">
      <xdr:nvSpPr>
        <xdr:cNvPr id="289" name="楕円 288">
          <a:extLst>
            <a:ext uri="{FF2B5EF4-FFF2-40B4-BE49-F238E27FC236}">
              <a16:creationId xmlns:a16="http://schemas.microsoft.com/office/drawing/2014/main" id="{624270F1-4DA7-4B8E-92B7-621AC242A420}"/>
            </a:ext>
          </a:extLst>
        </xdr:cNvPr>
        <xdr:cNvSpPr/>
      </xdr:nvSpPr>
      <xdr:spPr>
        <a:xfrm>
          <a:off x="1968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142875</xdr:rowOff>
    </xdr:from>
    <xdr:to>
      <xdr:col>15</xdr:col>
      <xdr:colOff>50800</xdr:colOff>
      <xdr:row>79</xdr:row>
      <xdr:rowOff>148589</xdr:rowOff>
    </xdr:to>
    <xdr:cxnSp macro="">
      <xdr:nvCxnSpPr>
        <xdr:cNvPr id="290" name="直線コネクタ 289">
          <a:extLst>
            <a:ext uri="{FF2B5EF4-FFF2-40B4-BE49-F238E27FC236}">
              <a16:creationId xmlns:a16="http://schemas.microsoft.com/office/drawing/2014/main" id="{3A1F4FB9-0EEF-41E1-B7A5-A12F378663AC}"/>
            </a:ext>
          </a:extLst>
        </xdr:cNvPr>
        <xdr:cNvCxnSpPr/>
      </xdr:nvCxnSpPr>
      <xdr:spPr>
        <a:xfrm>
          <a:off x="2019300" y="136874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id="{9B7D88D6-5450-45F2-9D22-803F06BB365B}"/>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id="{9F69C5BC-2B1F-4B32-A273-BC390598C2B9}"/>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a:extLst>
            <a:ext uri="{FF2B5EF4-FFF2-40B4-BE49-F238E27FC236}">
              <a16:creationId xmlns:a16="http://schemas.microsoft.com/office/drawing/2014/main" id="{36E70203-BDA0-4309-8213-05998492C78E}"/>
            </a:ext>
          </a:extLst>
        </xdr:cNvPr>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21607</xdr:rowOff>
    </xdr:from>
    <xdr:ext cx="405111" cy="259045"/>
    <xdr:sp macro="" textlink="">
      <xdr:nvSpPr>
        <xdr:cNvPr id="294" name="n_1mainValue【公営住宅】&#10;有形固定資産減価償却率">
          <a:extLst>
            <a:ext uri="{FF2B5EF4-FFF2-40B4-BE49-F238E27FC236}">
              <a16:creationId xmlns:a16="http://schemas.microsoft.com/office/drawing/2014/main" id="{6A673ED9-1D1F-41BF-8FC2-05EB8F957919}"/>
            </a:ext>
          </a:extLst>
        </xdr:cNvPr>
        <xdr:cNvSpPr txBox="1"/>
      </xdr:nvSpPr>
      <xdr:spPr>
        <a:xfrm>
          <a:off x="3582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44466</xdr:rowOff>
    </xdr:from>
    <xdr:ext cx="405111" cy="259045"/>
    <xdr:sp macro="" textlink="">
      <xdr:nvSpPr>
        <xdr:cNvPr id="295" name="n_2mainValue【公営住宅】&#10;有形固定資産減価償却率">
          <a:extLst>
            <a:ext uri="{FF2B5EF4-FFF2-40B4-BE49-F238E27FC236}">
              <a16:creationId xmlns:a16="http://schemas.microsoft.com/office/drawing/2014/main" id="{328C759C-1486-4DC0-88E5-085E31693175}"/>
            </a:ext>
          </a:extLst>
        </xdr:cNvPr>
        <xdr:cNvSpPr txBox="1"/>
      </xdr:nvSpPr>
      <xdr:spPr>
        <a:xfrm>
          <a:off x="2705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38752</xdr:rowOff>
    </xdr:from>
    <xdr:ext cx="405111" cy="259045"/>
    <xdr:sp macro="" textlink="">
      <xdr:nvSpPr>
        <xdr:cNvPr id="296" name="n_3mainValue【公営住宅】&#10;有形固定資産減価償却率">
          <a:extLst>
            <a:ext uri="{FF2B5EF4-FFF2-40B4-BE49-F238E27FC236}">
              <a16:creationId xmlns:a16="http://schemas.microsoft.com/office/drawing/2014/main" id="{D6A46D2D-0FBE-4183-99DA-35C3108731A2}"/>
            </a:ext>
          </a:extLst>
        </xdr:cNvPr>
        <xdr:cNvSpPr txBox="1"/>
      </xdr:nvSpPr>
      <xdr:spPr>
        <a:xfrm>
          <a:off x="1816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C909EC27-EF2F-4633-9A13-386A35C887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1C740CE9-6AE8-47A6-AB6A-A65DDF2F85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DFD23781-0AA5-4ADF-ACE2-741E5E53EB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A0BA2930-6FBE-4E76-810D-20E042E373B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CFF15C77-13A6-4B20-A112-4910420FB2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FD5A543F-317A-40AD-BB68-346D6ECD6A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3FE2CA0A-E069-4C11-BBEA-EF5D4751A3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BE0FF6B-1643-4F79-B585-B0E9196AD4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9E1282AC-D049-490B-80FE-707F7B4B2A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3E3A403A-8666-43C1-A9B8-317DB849EA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A9067702-B999-4C0E-9544-B83F5A5250A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C01BB5DA-5A59-4CED-B367-2A99D2432C8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114B2E16-170D-4296-B211-BE136D637E9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CA439566-CB25-4A9A-8EF0-F807248B688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C4D84649-D555-4276-8C23-E72063417ED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3C7A461F-483D-4409-B2D2-546389E0F7D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EF985896-C0FC-4235-8459-02A217987E5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1A4AB137-129C-4C3E-903D-42F150D3D7E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C6D97579-8C7F-4E35-96A8-7495A154C32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31D1ED00-8D87-4371-9956-62D1392B44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9269E65B-7412-4E69-A4B5-0B6F914B46E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DDC7D01F-0A40-48D6-AD95-D2C2AD10E7B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EE710E18-2B22-494B-A50B-D6F42439AA5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C5A56618-10BA-40D6-B392-8389269AB69E}"/>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7D732D44-1F9E-48B0-9896-6513BE66696E}"/>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04FE5CE9-29D9-4053-BC31-59717C16DB08}"/>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670D2DCF-48EA-4218-BCF3-D96D41040678}"/>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20065449-2B15-454A-AE36-798A1869E074}"/>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42118</xdr:rowOff>
    </xdr:from>
    <xdr:ext cx="469744" cy="259045"/>
    <xdr:sp macro="" textlink="">
      <xdr:nvSpPr>
        <xdr:cNvPr id="325" name="【公営住宅】&#10;一人当たり面積平均値テキスト">
          <a:extLst>
            <a:ext uri="{FF2B5EF4-FFF2-40B4-BE49-F238E27FC236}">
              <a16:creationId xmlns:a16="http://schemas.microsoft.com/office/drawing/2014/main" id="{60034100-8F37-45E4-94CA-85ADE1AC2E49}"/>
            </a:ext>
          </a:extLst>
        </xdr:cNvPr>
        <xdr:cNvSpPr txBox="1"/>
      </xdr:nvSpPr>
      <xdr:spPr>
        <a:xfrm>
          <a:off x="10515600" y="14443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3EC4E0CA-5F27-4809-A029-91C1182ED1CC}"/>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E63AD618-9E36-452C-851A-F10C2BB0AB7A}"/>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8E95C1BB-97B9-45CD-B078-33B7DDCB8688}"/>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E1E415B1-5ECD-4C49-9208-E70C1D0E83AE}"/>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9013F5D-BDCF-4E96-9BBD-577BEEA9A0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9231568-9FC1-4653-99C1-AA5C8F3C5A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2730B4A-3642-41DA-81DF-C26884BAA9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973B8ACB-BE6B-4BFC-87D1-1D1A752B3A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0DD544C-9DF3-4055-ABE7-D17B7E66FC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28829</xdr:rowOff>
    </xdr:from>
    <xdr:to>
      <xdr:col>55</xdr:col>
      <xdr:colOff>50800</xdr:colOff>
      <xdr:row>84</xdr:row>
      <xdr:rowOff>130429</xdr:rowOff>
    </xdr:to>
    <xdr:sp macro="" textlink="">
      <xdr:nvSpPr>
        <xdr:cNvPr id="335" name="楕円 334">
          <a:extLst>
            <a:ext uri="{FF2B5EF4-FFF2-40B4-BE49-F238E27FC236}">
              <a16:creationId xmlns:a16="http://schemas.microsoft.com/office/drawing/2014/main" id="{AA5DCEFA-F1B7-45FC-9565-D111FC569854}"/>
            </a:ext>
          </a:extLst>
        </xdr:cNvPr>
        <xdr:cNvSpPr/>
      </xdr:nvSpPr>
      <xdr:spPr>
        <a:xfrm>
          <a:off x="10426700" y="144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51706</xdr:rowOff>
    </xdr:from>
    <xdr:ext cx="469744" cy="259045"/>
    <xdr:sp macro="" textlink="">
      <xdr:nvSpPr>
        <xdr:cNvPr id="336" name="【公営住宅】&#10;一人当たり面積該当値テキスト">
          <a:extLst>
            <a:ext uri="{FF2B5EF4-FFF2-40B4-BE49-F238E27FC236}">
              <a16:creationId xmlns:a16="http://schemas.microsoft.com/office/drawing/2014/main" id="{718BA3E5-C760-482C-A6DE-B1DD605CF74D}"/>
            </a:ext>
          </a:extLst>
        </xdr:cNvPr>
        <xdr:cNvSpPr txBox="1"/>
      </xdr:nvSpPr>
      <xdr:spPr>
        <a:xfrm>
          <a:off x="10515600" y="1428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37021</xdr:rowOff>
    </xdr:from>
    <xdr:to>
      <xdr:col>50</xdr:col>
      <xdr:colOff>165100</xdr:colOff>
      <xdr:row>84</xdr:row>
      <xdr:rowOff>138621</xdr:rowOff>
    </xdr:to>
    <xdr:sp macro="" textlink="">
      <xdr:nvSpPr>
        <xdr:cNvPr id="337" name="楕円 336">
          <a:extLst>
            <a:ext uri="{FF2B5EF4-FFF2-40B4-BE49-F238E27FC236}">
              <a16:creationId xmlns:a16="http://schemas.microsoft.com/office/drawing/2014/main" id="{A3882402-73AF-4E2A-B95C-CD688DA4E5B3}"/>
            </a:ext>
          </a:extLst>
        </xdr:cNvPr>
        <xdr:cNvSpPr/>
      </xdr:nvSpPr>
      <xdr:spPr>
        <a:xfrm>
          <a:off x="9588500" y="1443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79629</xdr:rowOff>
    </xdr:from>
    <xdr:to>
      <xdr:col>55</xdr:col>
      <xdr:colOff>0</xdr:colOff>
      <xdr:row>84</xdr:row>
      <xdr:rowOff>87821</xdr:rowOff>
    </xdr:to>
    <xdr:cxnSp macro="">
      <xdr:nvCxnSpPr>
        <xdr:cNvPr id="338" name="直線コネクタ 337">
          <a:extLst>
            <a:ext uri="{FF2B5EF4-FFF2-40B4-BE49-F238E27FC236}">
              <a16:creationId xmlns:a16="http://schemas.microsoft.com/office/drawing/2014/main" id="{80BA5F28-FFE5-401D-AC2B-F377D3EC51C0}"/>
            </a:ext>
          </a:extLst>
        </xdr:cNvPr>
        <xdr:cNvCxnSpPr/>
      </xdr:nvCxnSpPr>
      <xdr:spPr>
        <a:xfrm flipV="1">
          <a:off x="9639300" y="14481429"/>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45213</xdr:rowOff>
    </xdr:from>
    <xdr:to>
      <xdr:col>46</xdr:col>
      <xdr:colOff>38100</xdr:colOff>
      <xdr:row>84</xdr:row>
      <xdr:rowOff>146813</xdr:rowOff>
    </xdr:to>
    <xdr:sp macro="" textlink="">
      <xdr:nvSpPr>
        <xdr:cNvPr id="339" name="楕円 338">
          <a:extLst>
            <a:ext uri="{FF2B5EF4-FFF2-40B4-BE49-F238E27FC236}">
              <a16:creationId xmlns:a16="http://schemas.microsoft.com/office/drawing/2014/main" id="{8A0F19BA-0F22-4455-A32D-20166DF7CEE8}"/>
            </a:ext>
          </a:extLst>
        </xdr:cNvPr>
        <xdr:cNvSpPr/>
      </xdr:nvSpPr>
      <xdr:spPr>
        <a:xfrm>
          <a:off x="8699500" y="144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87821</xdr:rowOff>
    </xdr:from>
    <xdr:to>
      <xdr:col>50</xdr:col>
      <xdr:colOff>114300</xdr:colOff>
      <xdr:row>84</xdr:row>
      <xdr:rowOff>96013</xdr:rowOff>
    </xdr:to>
    <xdr:cxnSp macro="">
      <xdr:nvCxnSpPr>
        <xdr:cNvPr id="340" name="直線コネクタ 339">
          <a:extLst>
            <a:ext uri="{FF2B5EF4-FFF2-40B4-BE49-F238E27FC236}">
              <a16:creationId xmlns:a16="http://schemas.microsoft.com/office/drawing/2014/main" id="{44EA37C9-1B61-4602-8439-9E71D67351AF}"/>
            </a:ext>
          </a:extLst>
        </xdr:cNvPr>
        <xdr:cNvCxnSpPr/>
      </xdr:nvCxnSpPr>
      <xdr:spPr>
        <a:xfrm flipV="1">
          <a:off x="8750300" y="14489621"/>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50355</xdr:rowOff>
    </xdr:from>
    <xdr:to>
      <xdr:col>41</xdr:col>
      <xdr:colOff>101600</xdr:colOff>
      <xdr:row>84</xdr:row>
      <xdr:rowOff>151955</xdr:rowOff>
    </xdr:to>
    <xdr:sp macro="" textlink="">
      <xdr:nvSpPr>
        <xdr:cNvPr id="341" name="楕円 340">
          <a:extLst>
            <a:ext uri="{FF2B5EF4-FFF2-40B4-BE49-F238E27FC236}">
              <a16:creationId xmlns:a16="http://schemas.microsoft.com/office/drawing/2014/main" id="{F6C30F7C-4E98-4B88-950B-4647D1C064F2}"/>
            </a:ext>
          </a:extLst>
        </xdr:cNvPr>
        <xdr:cNvSpPr/>
      </xdr:nvSpPr>
      <xdr:spPr>
        <a:xfrm>
          <a:off x="7810500" y="144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96013</xdr:rowOff>
    </xdr:from>
    <xdr:to>
      <xdr:col>45</xdr:col>
      <xdr:colOff>177800</xdr:colOff>
      <xdr:row>84</xdr:row>
      <xdr:rowOff>101155</xdr:rowOff>
    </xdr:to>
    <xdr:cxnSp macro="">
      <xdr:nvCxnSpPr>
        <xdr:cNvPr id="342" name="直線コネクタ 341">
          <a:extLst>
            <a:ext uri="{FF2B5EF4-FFF2-40B4-BE49-F238E27FC236}">
              <a16:creationId xmlns:a16="http://schemas.microsoft.com/office/drawing/2014/main" id="{8A869C2D-7393-439A-B776-8E6EA6C60A7D}"/>
            </a:ext>
          </a:extLst>
        </xdr:cNvPr>
        <xdr:cNvCxnSpPr/>
      </xdr:nvCxnSpPr>
      <xdr:spPr>
        <a:xfrm flipV="1">
          <a:off x="7861300" y="14497813"/>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167085</xdr:rowOff>
    </xdr:from>
    <xdr:ext cx="469744" cy="259045"/>
    <xdr:sp macro="" textlink="">
      <xdr:nvSpPr>
        <xdr:cNvPr id="343" name="n_1aveValue【公営住宅】&#10;一人当たり面積">
          <a:extLst>
            <a:ext uri="{FF2B5EF4-FFF2-40B4-BE49-F238E27FC236}">
              <a16:creationId xmlns:a16="http://schemas.microsoft.com/office/drawing/2014/main" id="{70A8BDBB-77B3-4562-BCE6-2CEF84C5FF75}"/>
            </a:ext>
          </a:extLst>
        </xdr:cNvPr>
        <xdr:cNvSpPr txBox="1"/>
      </xdr:nvSpPr>
      <xdr:spPr>
        <a:xfrm>
          <a:off x="93917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23640</xdr:rowOff>
    </xdr:from>
    <xdr:ext cx="469744" cy="259045"/>
    <xdr:sp macro="" textlink="">
      <xdr:nvSpPr>
        <xdr:cNvPr id="344" name="n_2aveValue【公営住宅】&#10;一人当たり面積">
          <a:extLst>
            <a:ext uri="{FF2B5EF4-FFF2-40B4-BE49-F238E27FC236}">
              <a16:creationId xmlns:a16="http://schemas.microsoft.com/office/drawing/2014/main" id="{B9D2FF2D-7AF9-4106-A9EF-17659353E6F9}"/>
            </a:ext>
          </a:extLst>
        </xdr:cNvPr>
        <xdr:cNvSpPr txBox="1"/>
      </xdr:nvSpPr>
      <xdr:spPr>
        <a:xfrm>
          <a:off x="8515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73169</xdr:rowOff>
    </xdr:from>
    <xdr:ext cx="469744" cy="259045"/>
    <xdr:sp macro="" textlink="">
      <xdr:nvSpPr>
        <xdr:cNvPr id="345" name="n_3aveValue【公営住宅】&#10;一人当たり面積">
          <a:extLst>
            <a:ext uri="{FF2B5EF4-FFF2-40B4-BE49-F238E27FC236}">
              <a16:creationId xmlns:a16="http://schemas.microsoft.com/office/drawing/2014/main" id="{C4B835A4-CDC8-4A59-88EC-756D2F45CFD3}"/>
            </a:ext>
          </a:extLst>
        </xdr:cNvPr>
        <xdr:cNvSpPr txBox="1"/>
      </xdr:nvSpPr>
      <xdr:spPr>
        <a:xfrm>
          <a:off x="7626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155148</xdr:rowOff>
    </xdr:from>
    <xdr:ext cx="469744" cy="259045"/>
    <xdr:sp macro="" textlink="">
      <xdr:nvSpPr>
        <xdr:cNvPr id="346" name="n_1mainValue【公営住宅】&#10;一人当たり面積">
          <a:extLst>
            <a:ext uri="{FF2B5EF4-FFF2-40B4-BE49-F238E27FC236}">
              <a16:creationId xmlns:a16="http://schemas.microsoft.com/office/drawing/2014/main" id="{1902992D-0835-4F5D-92B0-2C2069CF709B}"/>
            </a:ext>
          </a:extLst>
        </xdr:cNvPr>
        <xdr:cNvSpPr txBox="1"/>
      </xdr:nvSpPr>
      <xdr:spPr>
        <a:xfrm>
          <a:off x="9391727" y="1421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163340</xdr:rowOff>
    </xdr:from>
    <xdr:ext cx="469744" cy="259045"/>
    <xdr:sp macro="" textlink="">
      <xdr:nvSpPr>
        <xdr:cNvPr id="347" name="n_2mainValue【公営住宅】&#10;一人当たり面積">
          <a:extLst>
            <a:ext uri="{FF2B5EF4-FFF2-40B4-BE49-F238E27FC236}">
              <a16:creationId xmlns:a16="http://schemas.microsoft.com/office/drawing/2014/main" id="{A620BE9D-5D91-494C-BF03-ECD8E18C071F}"/>
            </a:ext>
          </a:extLst>
        </xdr:cNvPr>
        <xdr:cNvSpPr txBox="1"/>
      </xdr:nvSpPr>
      <xdr:spPr>
        <a:xfrm>
          <a:off x="85154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168482</xdr:rowOff>
    </xdr:from>
    <xdr:ext cx="469744" cy="259045"/>
    <xdr:sp macro="" textlink="">
      <xdr:nvSpPr>
        <xdr:cNvPr id="348" name="n_3mainValue【公営住宅】&#10;一人当たり面積">
          <a:extLst>
            <a:ext uri="{FF2B5EF4-FFF2-40B4-BE49-F238E27FC236}">
              <a16:creationId xmlns:a16="http://schemas.microsoft.com/office/drawing/2014/main" id="{AF795A9C-8D80-44E6-B7B0-23DDEBE13C1F}"/>
            </a:ext>
          </a:extLst>
        </xdr:cNvPr>
        <xdr:cNvSpPr txBox="1"/>
      </xdr:nvSpPr>
      <xdr:spPr>
        <a:xfrm>
          <a:off x="7626427" y="1422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3E2E80-FA2A-4033-9403-BD7DCB8E13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14BD2667-E040-412C-BF18-5913E9E743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93542641-15D6-4AB8-AEBF-29E5F6096C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F2380763-5D99-40CA-A1A5-18F7C3D359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FF82C261-D654-4F4D-9370-500F41B1468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1615647D-B841-4077-A9CF-A1345F598D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13A6B76A-E330-4DFE-8D94-72A2CEC97F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F1B24264-BBDB-43FB-9A7F-CB03068B39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90E4528A-9C35-4425-98A3-FCDA9287E81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2F5E755B-6C18-4723-AE61-458CEC5C6F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F2FB3A6E-6034-49BB-A480-6D5A89CDC4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ADFBF4D2-EB39-43E1-94D5-8E270F7278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CD8D5C6C-F6C3-4192-8956-2BB35AA262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6925E313-27E4-4EEC-AA9A-A535FD0ACB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E0B4E4EB-3B27-41B4-A4F5-934D5914CE2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C21FC309-BA42-43A7-9417-3B405256B3E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2D6F15AF-CC2B-4C25-8C13-9C16B76899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CACF20C8-F020-4404-8760-AAA703FEFA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91EEC40B-4586-4893-A158-B0AD7ABF43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2F585C89-44C2-491D-A228-6826867D650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36D53495-739E-4C87-8CEE-E8D03BC52C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1D362037-1406-4FDA-B5A5-01A540EB53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A2098AEE-5D63-45CA-92CC-5B7C3CC9C9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89F8D35A-92D2-4387-985C-6FC1F65519D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A4D96409-D21A-4257-AB46-DA1337BA14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E1AA8537-7CF2-48CB-8A4D-A460EA0877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E82F2FDE-A4E2-4CA6-8E30-2770A2291A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AF1F2769-DD6F-47DB-96ED-9093EC9BAEF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FCAA51E2-38A3-4336-9D61-C1AFD475467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49CC2D9D-C007-427E-A23E-975472B6F60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E8FE2A34-3B84-40B8-B7D0-FBCCCAFE5C2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20F701A5-DFB0-456D-A0A1-A6EA87B7142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62A6DB2A-4AF8-457A-BD8F-49AB67AE20A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850EB16B-4688-4610-B6F8-32A9CC6D59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1EEF2019-99EA-4EDA-B771-C90F2D65579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3E4EEE63-B7D3-4A64-8C2B-8ABBE09127A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8F14C362-A16A-4494-94D7-79A85B16CDE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551050A5-B65B-4BD9-A480-264E91C67A6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7F711991-636C-4851-988A-98FE10F3C7D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1CCA8C43-6744-4714-9B8D-A4DE08482A4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C032C63-6854-45E3-91B6-20401A98DC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5888DEAF-6765-41FD-8968-C8F26BC3ED13}"/>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DF7464EF-27B6-4900-B3F7-D3FEE2F7874A}"/>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8B023F3A-CC6F-4A2C-8888-3AE2B2B1C0FD}"/>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F0F5097C-CB97-44EF-9BB2-17A6105C8141}"/>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8BF550DB-ED61-4493-8227-25B793F00FD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2B7E8E99-0552-4883-8153-65D0A6FA72EA}"/>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E5CF8320-F988-4A5F-90D5-55DE0B55C312}"/>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6B890768-D082-46D5-9956-7B0D736B017E}"/>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0842927A-07FD-464D-9E04-93335C4B5984}"/>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id="{3A4FC979-2FAA-4B00-90B7-293536D42A15}"/>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22A842B-D3BE-4DBE-820D-5ABAC00EC9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BFB2B73-E449-4415-A912-9FE7C1A354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7F8F6FB-3676-402A-9F81-6DB29EBF62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F92B287-EBAE-4EAA-8F9E-0D31FA4B1E0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193BBD68-B8A8-4B5A-A27A-099D78907C8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405" name="楕円 404">
          <a:extLst>
            <a:ext uri="{FF2B5EF4-FFF2-40B4-BE49-F238E27FC236}">
              <a16:creationId xmlns:a16="http://schemas.microsoft.com/office/drawing/2014/main" id="{9A4EF644-2E6E-438B-A97C-C4F3F96A63DC}"/>
            </a:ext>
          </a:extLst>
        </xdr:cNvPr>
        <xdr:cNvSpPr/>
      </xdr:nvSpPr>
      <xdr:spPr>
        <a:xfrm>
          <a:off x="16268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87466</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6A2E0467-AFCF-41F8-8C62-C0A16FB0BE04}"/>
            </a:ext>
          </a:extLst>
        </xdr:cNvPr>
        <xdr:cNvSpPr txBox="1"/>
      </xdr:nvSpPr>
      <xdr:spPr>
        <a:xfrm>
          <a:off x="16357600" y="625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95613</xdr:rowOff>
    </xdr:from>
    <xdr:to>
      <xdr:col>81</xdr:col>
      <xdr:colOff>101600</xdr:colOff>
      <xdr:row>38</xdr:row>
      <xdr:rowOff>25763</xdr:rowOff>
    </xdr:to>
    <xdr:sp macro="" textlink="">
      <xdr:nvSpPr>
        <xdr:cNvPr id="407" name="楕円 406">
          <a:extLst>
            <a:ext uri="{FF2B5EF4-FFF2-40B4-BE49-F238E27FC236}">
              <a16:creationId xmlns:a16="http://schemas.microsoft.com/office/drawing/2014/main" id="{0DB9F71E-F6E9-401B-9319-44D4383D8EF1}"/>
            </a:ext>
          </a:extLst>
        </xdr:cNvPr>
        <xdr:cNvSpPr/>
      </xdr:nvSpPr>
      <xdr:spPr>
        <a:xfrm>
          <a:off x="15430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115389</xdr:rowOff>
    </xdr:from>
    <xdr:to>
      <xdr:col>85</xdr:col>
      <xdr:colOff>127000</xdr:colOff>
      <xdr:row>37</xdr:row>
      <xdr:rowOff>146413</xdr:rowOff>
    </xdr:to>
    <xdr:cxnSp macro="">
      <xdr:nvCxnSpPr>
        <xdr:cNvPr id="408" name="直線コネクタ 407">
          <a:extLst>
            <a:ext uri="{FF2B5EF4-FFF2-40B4-BE49-F238E27FC236}">
              <a16:creationId xmlns:a16="http://schemas.microsoft.com/office/drawing/2014/main" id="{8B185446-C849-4985-935B-26B6BFFBF9DE}"/>
            </a:ext>
          </a:extLst>
        </xdr:cNvPr>
        <xdr:cNvCxnSpPr/>
      </xdr:nvCxnSpPr>
      <xdr:spPr>
        <a:xfrm flipV="1">
          <a:off x="15481300" y="645903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409" name="楕円 408">
          <a:extLst>
            <a:ext uri="{FF2B5EF4-FFF2-40B4-BE49-F238E27FC236}">
              <a16:creationId xmlns:a16="http://schemas.microsoft.com/office/drawing/2014/main" id="{441FF5B6-B0B7-4A95-8439-4CDC8DF1C39B}"/>
            </a:ext>
          </a:extLst>
        </xdr:cNvPr>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146413</xdr:rowOff>
    </xdr:from>
    <xdr:to>
      <xdr:col>81</xdr:col>
      <xdr:colOff>50800</xdr:colOff>
      <xdr:row>37</xdr:row>
      <xdr:rowOff>170906</xdr:rowOff>
    </xdr:to>
    <xdr:cxnSp macro="">
      <xdr:nvCxnSpPr>
        <xdr:cNvPr id="410" name="直線コネクタ 409">
          <a:extLst>
            <a:ext uri="{FF2B5EF4-FFF2-40B4-BE49-F238E27FC236}">
              <a16:creationId xmlns:a16="http://schemas.microsoft.com/office/drawing/2014/main" id="{82253B83-C90C-4698-8EF2-26BBAFC4AC5D}"/>
            </a:ext>
          </a:extLst>
        </xdr:cNvPr>
        <xdr:cNvCxnSpPr/>
      </xdr:nvCxnSpPr>
      <xdr:spPr>
        <a:xfrm flipV="1">
          <a:off x="14592300" y="64900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11" name="楕円 410">
          <a:extLst>
            <a:ext uri="{FF2B5EF4-FFF2-40B4-BE49-F238E27FC236}">
              <a16:creationId xmlns:a16="http://schemas.microsoft.com/office/drawing/2014/main" id="{2AA8F473-062D-475B-AB3F-9DB63CA4D2BA}"/>
            </a:ext>
          </a:extLst>
        </xdr:cNvPr>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170906</xdr:rowOff>
    </xdr:from>
    <xdr:to>
      <xdr:col>76</xdr:col>
      <xdr:colOff>114300</xdr:colOff>
      <xdr:row>38</xdr:row>
      <xdr:rowOff>72934</xdr:rowOff>
    </xdr:to>
    <xdr:cxnSp macro="">
      <xdr:nvCxnSpPr>
        <xdr:cNvPr id="412" name="直線コネクタ 411">
          <a:extLst>
            <a:ext uri="{FF2B5EF4-FFF2-40B4-BE49-F238E27FC236}">
              <a16:creationId xmlns:a16="http://schemas.microsoft.com/office/drawing/2014/main" id="{01277359-C9A8-4791-B258-08082F876546}"/>
            </a:ext>
          </a:extLst>
        </xdr:cNvPr>
        <xdr:cNvCxnSpPr/>
      </xdr:nvCxnSpPr>
      <xdr:spPr>
        <a:xfrm flipV="1">
          <a:off x="13703300" y="6514556"/>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97CEF608-1638-40E6-941F-837833240D0A}"/>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C7838CC5-6363-4721-8A1D-DCFF2D8FAB21}"/>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C5AB073F-51F8-4FB5-9809-986AAB7A8954}"/>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16890</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48DDF1E8-5253-4D6D-AA30-7A05F732FDB7}"/>
            </a:ext>
          </a:extLst>
        </xdr:cNvPr>
        <xdr:cNvSpPr txBox="1"/>
      </xdr:nvSpPr>
      <xdr:spPr>
        <a:xfrm>
          <a:off x="15266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41383</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70E69FFB-AD56-4246-876B-AFBDB985C1A9}"/>
            </a:ext>
          </a:extLst>
        </xdr:cNvPr>
        <xdr:cNvSpPr txBox="1"/>
      </xdr:nvSpPr>
      <xdr:spPr>
        <a:xfrm>
          <a:off x="14389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54C842D0-BA0E-4B85-8F3C-CE0338BE59D6}"/>
            </a:ext>
          </a:extLst>
        </xdr:cNvPr>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627A6F20-72F8-4FE3-8D66-650E675D61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EAC5A256-295D-49DA-A758-38AE6D5477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BF8247A0-47AB-42BA-8FB0-FADF5173F54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FA5BC9E7-415A-48B6-9154-5A7488DA0C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22AA4794-ABF4-42F9-9F04-AA190AF331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42C17AB5-BCAF-4E69-93CB-B3420BBD93A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4F3465A9-F117-40C5-B843-B88CF4DF0FB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3221A46A-90DF-48F6-B14D-DF679C7665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D7AE259F-F91A-42B6-AD21-A0D62438D9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9DF14873-E3C7-479A-86C3-B64481E5D1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4868656F-3F26-42C4-9BF1-670F5104D09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8B74D51-EE70-4915-B722-3B1D119158C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7CAE901C-97F9-44DC-8A2D-EF6D7A4D152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D03387AE-D449-4EB2-8276-13946BC6822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37293B7A-C22B-4949-97B7-145695244DE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ABFEE6D5-7479-4A14-9B84-7BE7AD9997A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ECC3298E-729F-4ECE-AB11-848D56F39D4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8B0C5F5-C54B-4AC7-B272-6ECF498CA91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382D2F73-B2FD-460C-875B-9BCE10B83B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2F8C78F8-69C4-488B-9B1B-47E2B7F67A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8DB67C4B-73D2-4D2F-B6DC-16DF1F3AEE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0527D19A-3FBE-4D47-B293-114869E69FC7}"/>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EE0BEE6F-691F-4ADA-B84B-E78C1B9F7251}"/>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42382E19-BD17-4952-BCE3-E35F5325C7B0}"/>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159A9C31-3934-41C6-8946-59CD467E4AC4}"/>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95E5EEC9-B736-45FF-A392-FDA4EB3A2B47}"/>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158005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19BD8277-4F37-4C18-B294-D39E8B3D0699}"/>
            </a:ext>
          </a:extLst>
        </xdr:cNvPr>
        <xdr:cNvSpPr txBox="1"/>
      </xdr:nvSpPr>
      <xdr:spPr>
        <a:xfrm>
          <a:off x="22199600" y="633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DEC2CB25-9400-40ED-9CAF-D3735B7FA861}"/>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8143BD97-E7DB-4AC7-9EC6-244ADE914DB1}"/>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03EA34CE-751C-4CF5-95A9-CE5007361EFD}"/>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id="{337852AB-6C32-40C4-B1EC-FA86E7877755}"/>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A1E7EE8B-67F7-45E1-B5B8-C5C4DDB1E6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55A914E7-A8E4-4C8E-85DC-E81C527EEE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BB6A7789-EC17-475F-8273-C8E7C510CE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E2767DF6-E103-4F65-B09B-E7F9B79DCE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E4ECF29E-7E3A-46FD-856A-0F37614AC8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55" name="楕円 454">
          <a:extLst>
            <a:ext uri="{FF2B5EF4-FFF2-40B4-BE49-F238E27FC236}">
              <a16:creationId xmlns:a16="http://schemas.microsoft.com/office/drawing/2014/main" id="{FD097709-3344-4841-941C-DF171DB11F71}"/>
            </a:ext>
          </a:extLst>
        </xdr:cNvPr>
        <xdr:cNvSpPr/>
      </xdr:nvSpPr>
      <xdr:spPr>
        <a:xfrm>
          <a:off x="22110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147845</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B1695AA5-8DB3-455E-BD6F-69D49871EF1C}"/>
            </a:ext>
          </a:extLst>
        </xdr:cNvPr>
        <xdr:cNvSpPr txBox="1"/>
      </xdr:nvSpPr>
      <xdr:spPr>
        <a:xfrm>
          <a:off x="22199600" y="649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57" name="楕円 456">
          <a:extLst>
            <a:ext uri="{FF2B5EF4-FFF2-40B4-BE49-F238E27FC236}">
              <a16:creationId xmlns:a16="http://schemas.microsoft.com/office/drawing/2014/main" id="{03AD4407-D4FA-49DD-923F-610D08033594}"/>
            </a:ext>
          </a:extLst>
        </xdr:cNvPr>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48768</xdr:rowOff>
    </xdr:from>
    <xdr:to>
      <xdr:col>116</xdr:col>
      <xdr:colOff>63500</xdr:colOff>
      <xdr:row>38</xdr:row>
      <xdr:rowOff>62484</xdr:rowOff>
    </xdr:to>
    <xdr:cxnSp macro="">
      <xdr:nvCxnSpPr>
        <xdr:cNvPr id="458" name="直線コネクタ 457">
          <a:extLst>
            <a:ext uri="{FF2B5EF4-FFF2-40B4-BE49-F238E27FC236}">
              <a16:creationId xmlns:a16="http://schemas.microsoft.com/office/drawing/2014/main" id="{A9D767CB-2FBD-4845-B4BB-9A0FDE7488A4}"/>
            </a:ext>
          </a:extLst>
        </xdr:cNvPr>
        <xdr:cNvCxnSpPr/>
      </xdr:nvCxnSpPr>
      <xdr:spPr>
        <a:xfrm flipV="1">
          <a:off x="21323300" y="65638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59" name="楕円 458">
          <a:extLst>
            <a:ext uri="{FF2B5EF4-FFF2-40B4-BE49-F238E27FC236}">
              <a16:creationId xmlns:a16="http://schemas.microsoft.com/office/drawing/2014/main" id="{DB0B4EC3-74D6-4AB9-8C51-4E00B8CA00E3}"/>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76200</xdr:rowOff>
    </xdr:to>
    <xdr:cxnSp macro="">
      <xdr:nvCxnSpPr>
        <xdr:cNvPr id="460" name="直線コネクタ 459">
          <a:extLst>
            <a:ext uri="{FF2B5EF4-FFF2-40B4-BE49-F238E27FC236}">
              <a16:creationId xmlns:a16="http://schemas.microsoft.com/office/drawing/2014/main" id="{ACC523F5-77EE-4962-B038-91301476C6E6}"/>
            </a:ext>
          </a:extLst>
        </xdr:cNvPr>
        <xdr:cNvCxnSpPr/>
      </xdr:nvCxnSpPr>
      <xdr:spPr>
        <a:xfrm flipV="1">
          <a:off x="20434300" y="6577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32258</xdr:rowOff>
    </xdr:from>
    <xdr:to>
      <xdr:col>102</xdr:col>
      <xdr:colOff>165100</xdr:colOff>
      <xdr:row>38</xdr:row>
      <xdr:rowOff>133858</xdr:rowOff>
    </xdr:to>
    <xdr:sp macro="" textlink="">
      <xdr:nvSpPr>
        <xdr:cNvPr id="461" name="楕円 460">
          <a:extLst>
            <a:ext uri="{FF2B5EF4-FFF2-40B4-BE49-F238E27FC236}">
              <a16:creationId xmlns:a16="http://schemas.microsoft.com/office/drawing/2014/main" id="{421EA1D5-28F4-459A-82E6-E65F5933A4F6}"/>
            </a:ext>
          </a:extLst>
        </xdr:cNvPr>
        <xdr:cNvSpPr/>
      </xdr:nvSpPr>
      <xdr:spPr>
        <a:xfrm>
          <a:off x="19494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83058</xdr:rowOff>
    </xdr:to>
    <xdr:cxnSp macro="">
      <xdr:nvCxnSpPr>
        <xdr:cNvPr id="462" name="直線コネクタ 461">
          <a:extLst>
            <a:ext uri="{FF2B5EF4-FFF2-40B4-BE49-F238E27FC236}">
              <a16:creationId xmlns:a16="http://schemas.microsoft.com/office/drawing/2014/main" id="{8FAB02BB-C086-49E5-B0C2-41EED6103AA5}"/>
            </a:ext>
          </a:extLst>
        </xdr:cNvPr>
        <xdr:cNvCxnSpPr/>
      </xdr:nvCxnSpPr>
      <xdr:spPr>
        <a:xfrm flipV="1">
          <a:off x="19545300" y="6591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74947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A0DF753-2E04-4E7E-8510-AF0C458AAF0C}"/>
            </a:ext>
          </a:extLst>
        </xdr:cNvPr>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65EE9CDA-F289-446E-9E6D-08EE53EF701A}"/>
            </a:ext>
          </a:extLst>
        </xdr:cNvPr>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95521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4E82B35F-04BD-474E-A542-34DE5FAFDA67}"/>
            </a:ext>
          </a:extLst>
        </xdr:cNvPr>
        <xdr:cNvSpPr txBox="1"/>
      </xdr:nvSpPr>
      <xdr:spPr>
        <a:xfrm>
          <a:off x="19310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104411</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D48F08B-2AB3-4518-957C-8D89F0F5E6D9}"/>
            </a:ext>
          </a:extLst>
        </xdr:cNvPr>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290EACDF-2090-45D8-96AE-5B560B01D574}"/>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124985</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26F4963A-23C9-4F00-9974-795100FFA436}"/>
            </a:ext>
          </a:extLst>
        </xdr:cNvPr>
        <xdr:cNvSpPr txBox="1"/>
      </xdr:nvSpPr>
      <xdr:spPr>
        <a:xfrm>
          <a:off x="19310427" y="664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F2E390B7-E134-48CF-AC77-D6A5C8D4C71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62EC653E-4678-4D71-899A-502D214A863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552FC8F6-F740-4DD0-A8A7-10F78648BC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8B5B06FA-CF50-4C1D-90BD-34A3315A09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566D140E-B621-4112-AC88-EE43E34834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7F32272E-CCCD-490E-B52D-0F058EA77F5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20B41971-327D-419B-B890-2CF1F8D762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AC4F3708-44C0-4244-92BE-85E8334A1C5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D02D37D9-6596-4C00-8901-888672A503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75D574FB-11D8-418E-842B-BC3F724EA1B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111059B6-A297-4A01-A0C8-DDCB5A54678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E75B6380-5FF4-4E9B-8EA9-49104436A07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61C8DD32-E5B3-44A1-BA4D-9574F66E2AB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99B0E70A-4489-408F-9FB6-3E58CE55178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4E003F88-E686-4A2B-8AD4-C0B0D5FDBD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DA535420-FF5B-4B2D-9F43-66AD7C5EB5D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716EC48A-F6C1-4845-B91F-1324F7382A7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A8BA5496-9A66-4263-98C1-8B3666F37D7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70A27DDB-BDC2-474A-8C17-F1CDE42CBA9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C03F1BA7-0346-4CF4-A8D8-610B9535AF4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78853335-EF26-4183-8AF7-6A38E6D5B48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8DAD0701-C4D9-4A4B-9A72-12445D029CB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3374DB09-D314-4A4E-843A-07F48F2EBF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C5235A4D-826B-4257-AB3B-DC2F8B72CEA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1E1065E3-14CD-429B-90AF-F9CC704CB6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87D51550-0411-47EB-8801-D3AD4908820A}"/>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77722D1B-4CE6-4F41-BE89-A4CC026E69F1}"/>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14526691-2E77-4BDC-873A-74EFD8E7C039}"/>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2A7D1DC4-907D-4D86-860D-BEB7B770A0F9}"/>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3D9763A6-882B-4335-9199-FAB8E8A15E87}"/>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377A9F58-591E-4BF7-8945-03616DEE5004}"/>
            </a:ext>
          </a:extLst>
        </xdr:cNvPr>
        <xdr:cNvSpPr txBox="1"/>
      </xdr:nvSpPr>
      <xdr:spPr>
        <a:xfrm>
          <a:off x="16357600" y="994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0FF3F1B6-BC30-4C20-A1A8-7F6D036FC635}"/>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41A725E0-90D5-4EB5-9EBA-E32EE1800DF6}"/>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26B26337-C6CF-4E07-A417-4400598C67A7}"/>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id="{20F050FC-6C2B-48B4-A8B8-C8C430C8847D}"/>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9AF6DF4-B53F-4C9A-A744-D764C19DCE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29131C3-F585-4A44-9F91-98FA8925B5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9C4DFDB-768E-43CA-AF4B-BC274BD2D1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FDB92E4-A39E-4234-A65E-029D155FBA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E6EEBAEF-A25A-44E1-86B5-4A6C30C1BC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39007</xdr:rowOff>
    </xdr:from>
    <xdr:to>
      <xdr:col>85</xdr:col>
      <xdr:colOff>177800</xdr:colOff>
      <xdr:row>62</xdr:row>
      <xdr:rowOff>140607</xdr:rowOff>
    </xdr:to>
    <xdr:sp macro="" textlink="">
      <xdr:nvSpPr>
        <xdr:cNvPr id="509" name="楕円 508">
          <a:extLst>
            <a:ext uri="{FF2B5EF4-FFF2-40B4-BE49-F238E27FC236}">
              <a16:creationId xmlns:a16="http://schemas.microsoft.com/office/drawing/2014/main" id="{F62BEC6B-0223-44EB-BD40-AA0318198B24}"/>
            </a:ext>
          </a:extLst>
        </xdr:cNvPr>
        <xdr:cNvSpPr/>
      </xdr:nvSpPr>
      <xdr:spPr>
        <a:xfrm>
          <a:off x="16268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17434</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B55326A2-92D6-41B1-A343-C2CFC76A14D6}"/>
            </a:ext>
          </a:extLst>
        </xdr:cNvPr>
        <xdr:cNvSpPr txBox="1"/>
      </xdr:nvSpPr>
      <xdr:spPr>
        <a:xfrm>
          <a:off x="16357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511" name="楕円 510">
          <a:extLst>
            <a:ext uri="{FF2B5EF4-FFF2-40B4-BE49-F238E27FC236}">
              <a16:creationId xmlns:a16="http://schemas.microsoft.com/office/drawing/2014/main" id="{9252DBE9-70D6-4B66-B1F5-44C2CD21DB43}"/>
            </a:ext>
          </a:extLst>
        </xdr:cNvPr>
        <xdr:cNvSpPr/>
      </xdr:nvSpPr>
      <xdr:spPr>
        <a:xfrm>
          <a:off x="15430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89807</xdr:rowOff>
    </xdr:from>
    <xdr:to>
      <xdr:col>85</xdr:col>
      <xdr:colOff>127000</xdr:colOff>
      <xdr:row>62</xdr:row>
      <xdr:rowOff>143691</xdr:rowOff>
    </xdr:to>
    <xdr:cxnSp macro="">
      <xdr:nvCxnSpPr>
        <xdr:cNvPr id="512" name="直線コネクタ 511">
          <a:extLst>
            <a:ext uri="{FF2B5EF4-FFF2-40B4-BE49-F238E27FC236}">
              <a16:creationId xmlns:a16="http://schemas.microsoft.com/office/drawing/2014/main" id="{60A4EF74-AA7B-45B1-A413-2B1BAFA69F5F}"/>
            </a:ext>
          </a:extLst>
        </xdr:cNvPr>
        <xdr:cNvCxnSpPr/>
      </xdr:nvCxnSpPr>
      <xdr:spPr>
        <a:xfrm flipV="1">
          <a:off x="15481300" y="1071970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140244</xdr:rowOff>
    </xdr:from>
    <xdr:to>
      <xdr:col>76</xdr:col>
      <xdr:colOff>165100</xdr:colOff>
      <xdr:row>63</xdr:row>
      <xdr:rowOff>70394</xdr:rowOff>
    </xdr:to>
    <xdr:sp macro="" textlink="">
      <xdr:nvSpPr>
        <xdr:cNvPr id="513" name="楕円 512">
          <a:extLst>
            <a:ext uri="{FF2B5EF4-FFF2-40B4-BE49-F238E27FC236}">
              <a16:creationId xmlns:a16="http://schemas.microsoft.com/office/drawing/2014/main" id="{A42D38B7-513B-4F7F-B964-CDE7F63A5A5B}"/>
            </a:ext>
          </a:extLst>
        </xdr:cNvPr>
        <xdr:cNvSpPr/>
      </xdr:nvSpPr>
      <xdr:spPr>
        <a:xfrm>
          <a:off x="14541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143691</xdr:rowOff>
    </xdr:from>
    <xdr:to>
      <xdr:col>81</xdr:col>
      <xdr:colOff>50800</xdr:colOff>
      <xdr:row>63</xdr:row>
      <xdr:rowOff>19594</xdr:rowOff>
    </xdr:to>
    <xdr:cxnSp macro="">
      <xdr:nvCxnSpPr>
        <xdr:cNvPr id="514" name="直線コネクタ 513">
          <a:extLst>
            <a:ext uri="{FF2B5EF4-FFF2-40B4-BE49-F238E27FC236}">
              <a16:creationId xmlns:a16="http://schemas.microsoft.com/office/drawing/2014/main" id="{EA07DF0B-B917-497C-AC21-CADE50A6CF92}"/>
            </a:ext>
          </a:extLst>
        </xdr:cNvPr>
        <xdr:cNvCxnSpPr/>
      </xdr:nvCxnSpPr>
      <xdr:spPr>
        <a:xfrm flipV="1">
          <a:off x="14592300" y="1077359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32476</xdr:rowOff>
    </xdr:from>
    <xdr:to>
      <xdr:col>72</xdr:col>
      <xdr:colOff>38100</xdr:colOff>
      <xdr:row>63</xdr:row>
      <xdr:rowOff>134076</xdr:rowOff>
    </xdr:to>
    <xdr:sp macro="" textlink="">
      <xdr:nvSpPr>
        <xdr:cNvPr id="515" name="楕円 514">
          <a:extLst>
            <a:ext uri="{FF2B5EF4-FFF2-40B4-BE49-F238E27FC236}">
              <a16:creationId xmlns:a16="http://schemas.microsoft.com/office/drawing/2014/main" id="{F48C050D-4994-482C-9FA8-AB76CEB49476}"/>
            </a:ext>
          </a:extLst>
        </xdr:cNvPr>
        <xdr:cNvSpPr/>
      </xdr:nvSpPr>
      <xdr:spPr>
        <a:xfrm>
          <a:off x="1365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19594</xdr:rowOff>
    </xdr:from>
    <xdr:to>
      <xdr:col>76</xdr:col>
      <xdr:colOff>114300</xdr:colOff>
      <xdr:row>63</xdr:row>
      <xdr:rowOff>83276</xdr:rowOff>
    </xdr:to>
    <xdr:cxnSp macro="">
      <xdr:nvCxnSpPr>
        <xdr:cNvPr id="516" name="直線コネクタ 515">
          <a:extLst>
            <a:ext uri="{FF2B5EF4-FFF2-40B4-BE49-F238E27FC236}">
              <a16:creationId xmlns:a16="http://schemas.microsoft.com/office/drawing/2014/main" id="{7EF78E02-8450-4177-A364-0D76A7B64AAC}"/>
            </a:ext>
          </a:extLst>
        </xdr:cNvPr>
        <xdr:cNvCxnSpPr/>
      </xdr:nvCxnSpPr>
      <xdr:spPr>
        <a:xfrm flipV="1">
          <a:off x="13703300" y="108209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7" name="n_1aveValue【学校施設】&#10;有形固定資産減価償却率">
          <a:extLst>
            <a:ext uri="{FF2B5EF4-FFF2-40B4-BE49-F238E27FC236}">
              <a16:creationId xmlns:a16="http://schemas.microsoft.com/office/drawing/2014/main" id="{A56864E3-B8F6-4DA2-9F83-D33645E85F32}"/>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8" name="n_2aveValue【学校施設】&#10;有形固定資産減価償却率">
          <a:extLst>
            <a:ext uri="{FF2B5EF4-FFF2-40B4-BE49-F238E27FC236}">
              <a16:creationId xmlns:a16="http://schemas.microsoft.com/office/drawing/2014/main" id="{CB967F28-C736-42E1-984C-91BA0A77C302}"/>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19" name="n_3aveValue【学校施設】&#10;有形固定資産減価償却率">
          <a:extLst>
            <a:ext uri="{FF2B5EF4-FFF2-40B4-BE49-F238E27FC236}">
              <a16:creationId xmlns:a16="http://schemas.microsoft.com/office/drawing/2014/main" id="{AFAB580C-A2A6-4ACC-9E53-30C23244D459}"/>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520" name="n_1mainValue【学校施設】&#10;有形固定資産減価償却率">
          <a:extLst>
            <a:ext uri="{FF2B5EF4-FFF2-40B4-BE49-F238E27FC236}">
              <a16:creationId xmlns:a16="http://schemas.microsoft.com/office/drawing/2014/main" id="{8BF1FC83-1D7A-4FAC-8F63-E23CFFAA1BCB}"/>
            </a:ext>
          </a:extLst>
        </xdr:cNvPr>
        <xdr:cNvSpPr txBox="1"/>
      </xdr:nvSpPr>
      <xdr:spPr>
        <a:xfrm>
          <a:off x="15266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61521</xdr:rowOff>
    </xdr:from>
    <xdr:ext cx="405111" cy="259045"/>
    <xdr:sp macro="" textlink="">
      <xdr:nvSpPr>
        <xdr:cNvPr id="521" name="n_2mainValue【学校施設】&#10;有形固定資産減価償却率">
          <a:extLst>
            <a:ext uri="{FF2B5EF4-FFF2-40B4-BE49-F238E27FC236}">
              <a16:creationId xmlns:a16="http://schemas.microsoft.com/office/drawing/2014/main" id="{37A5EA58-567D-4DB9-B464-B3D0C50B698B}"/>
            </a:ext>
          </a:extLst>
        </xdr:cNvPr>
        <xdr:cNvSpPr txBox="1"/>
      </xdr:nvSpPr>
      <xdr:spPr>
        <a:xfrm>
          <a:off x="14389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125203</xdr:rowOff>
    </xdr:from>
    <xdr:ext cx="405111" cy="259045"/>
    <xdr:sp macro="" textlink="">
      <xdr:nvSpPr>
        <xdr:cNvPr id="522" name="n_3mainValue【学校施設】&#10;有形固定資産減価償却率">
          <a:extLst>
            <a:ext uri="{FF2B5EF4-FFF2-40B4-BE49-F238E27FC236}">
              <a16:creationId xmlns:a16="http://schemas.microsoft.com/office/drawing/2014/main" id="{A6CBA48D-1809-473A-926F-494375D9C742}"/>
            </a:ext>
          </a:extLst>
        </xdr:cNvPr>
        <xdr:cNvSpPr txBox="1"/>
      </xdr:nvSpPr>
      <xdr:spPr>
        <a:xfrm>
          <a:off x="13500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7327A930-8E9F-47F3-8D4E-CBDF4C24D5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6A247585-D388-477D-9DEA-703EB2C64C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C7FCB740-EE1C-4D85-8BDD-862D4592A6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AA609640-E3BA-4463-90EA-76BFD2A36D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C46A23DA-0203-4F42-8937-18AD1412E8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DBE4F07E-78A1-4872-A70E-C86A8AA657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60D73115-7942-48EE-BCEE-F765CEA4C9F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903B9130-5065-4E48-AB74-3FDCBE8617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57D5BDF1-F82E-4E60-9619-8DA7DB67B1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7930E203-A91A-4F23-B5BF-98536C69B2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1A044B8B-BE15-488D-B07D-FB1D659F7F9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8D1E576F-6D1F-4186-B0C8-B4B790423DE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BD6ED304-7E43-4D06-B408-8F689C80B18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C5A50DD3-13FC-4FCF-99EC-2DCF79CB8A3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EF72DD82-E221-47D7-ADB0-89FF395D927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9E9DA622-2898-434F-88F7-16901DCFE39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6815D819-6455-47C5-B198-1428CCACC01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4182D092-0B0C-4B91-BEBA-2B4682E442E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BADD62AD-8FC6-41EB-8D14-A0D8FA01290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F3989D1B-164A-4E85-B3E1-D893DB59120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6E5B72D8-E039-42BB-AB64-9EAB10376E3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8509DD4B-8079-4DB6-AECC-1BABC4DFAF2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6B208023-CA52-4857-8BB9-1BA226A3B8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59F7210B-0DDC-4895-83A7-6B1917C488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25925996-0F7F-4879-B6C3-4DBDA086D6A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66D15599-A359-41D5-95D6-67EEADA0D6A8}"/>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35BAA151-D854-407A-8FFC-A8ED0EFFF5A5}"/>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F1CACCD4-6403-436F-9802-5826230BBD31}"/>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CD3420E0-DC89-44BE-AC93-B98DF05F12A5}"/>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4CD928D8-6AF7-4CC3-A8C1-88BBF00F3796}"/>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8A278008-F60E-4844-AC09-B0CC6E20EDFD}"/>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9D3499A9-898A-4961-9FD5-9710CA6AB069}"/>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F0F8CB38-A170-47FA-B265-25AA31E7AF21}"/>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B87D7CB8-B27D-4B75-A3CB-F539CFA840EE}"/>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id="{571A4F72-BCD0-425D-860C-E94DC329E08B}"/>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FD8E93FE-FA07-4AC3-8A7F-17072F31C7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F0278C95-89C5-4544-9F1F-E10550E948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67C239C3-3FA8-4A09-8EE5-03607439BE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27953E56-067A-41F3-9A2F-6FB06839AF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BC0EFAB5-2AA3-4C00-888E-4BE4D32AF2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35197</xdr:rowOff>
    </xdr:from>
    <xdr:to>
      <xdr:col>116</xdr:col>
      <xdr:colOff>114300</xdr:colOff>
      <xdr:row>63</xdr:row>
      <xdr:rowOff>136797</xdr:rowOff>
    </xdr:to>
    <xdr:sp macro="" textlink="">
      <xdr:nvSpPr>
        <xdr:cNvPr id="563" name="楕円 562">
          <a:extLst>
            <a:ext uri="{FF2B5EF4-FFF2-40B4-BE49-F238E27FC236}">
              <a16:creationId xmlns:a16="http://schemas.microsoft.com/office/drawing/2014/main" id="{46C0739D-8B61-4EEA-A520-64D865AFBAE1}"/>
            </a:ext>
          </a:extLst>
        </xdr:cNvPr>
        <xdr:cNvSpPr/>
      </xdr:nvSpPr>
      <xdr:spPr>
        <a:xfrm>
          <a:off x="22110700" y="108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123896</xdr:rowOff>
    </xdr:from>
    <xdr:ext cx="469744" cy="259045"/>
    <xdr:sp macro="" textlink="">
      <xdr:nvSpPr>
        <xdr:cNvPr id="564" name="【学校施設】&#10;一人当たり面積該当値テキスト">
          <a:extLst>
            <a:ext uri="{FF2B5EF4-FFF2-40B4-BE49-F238E27FC236}">
              <a16:creationId xmlns:a16="http://schemas.microsoft.com/office/drawing/2014/main" id="{975FEA2B-4A6F-452B-9EDF-BCC3ED842908}"/>
            </a:ext>
          </a:extLst>
        </xdr:cNvPr>
        <xdr:cNvSpPr txBox="1"/>
      </xdr:nvSpPr>
      <xdr:spPr>
        <a:xfrm>
          <a:off x="22199600" y="1075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39878</xdr:rowOff>
    </xdr:from>
    <xdr:to>
      <xdr:col>112</xdr:col>
      <xdr:colOff>38100</xdr:colOff>
      <xdr:row>63</xdr:row>
      <xdr:rowOff>141478</xdr:rowOff>
    </xdr:to>
    <xdr:sp macro="" textlink="">
      <xdr:nvSpPr>
        <xdr:cNvPr id="565" name="楕円 564">
          <a:extLst>
            <a:ext uri="{FF2B5EF4-FFF2-40B4-BE49-F238E27FC236}">
              <a16:creationId xmlns:a16="http://schemas.microsoft.com/office/drawing/2014/main" id="{57052492-C552-4B71-8542-75CE1351302A}"/>
            </a:ext>
          </a:extLst>
        </xdr:cNvPr>
        <xdr:cNvSpPr/>
      </xdr:nvSpPr>
      <xdr:spPr>
        <a:xfrm>
          <a:off x="21272500" y="1084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85997</xdr:rowOff>
    </xdr:from>
    <xdr:to>
      <xdr:col>116</xdr:col>
      <xdr:colOff>63500</xdr:colOff>
      <xdr:row>63</xdr:row>
      <xdr:rowOff>90678</xdr:rowOff>
    </xdr:to>
    <xdr:cxnSp macro="">
      <xdr:nvCxnSpPr>
        <xdr:cNvPr id="566" name="直線コネクタ 565">
          <a:extLst>
            <a:ext uri="{FF2B5EF4-FFF2-40B4-BE49-F238E27FC236}">
              <a16:creationId xmlns:a16="http://schemas.microsoft.com/office/drawing/2014/main" id="{CFBA0136-52FB-416C-8962-5EEA5EC64C33}"/>
            </a:ext>
          </a:extLst>
        </xdr:cNvPr>
        <xdr:cNvCxnSpPr/>
      </xdr:nvCxnSpPr>
      <xdr:spPr>
        <a:xfrm flipV="1">
          <a:off x="21323300" y="10887347"/>
          <a:ext cx="8382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44559</xdr:rowOff>
    </xdr:from>
    <xdr:to>
      <xdr:col>107</xdr:col>
      <xdr:colOff>101600</xdr:colOff>
      <xdr:row>63</xdr:row>
      <xdr:rowOff>146159</xdr:rowOff>
    </xdr:to>
    <xdr:sp macro="" textlink="">
      <xdr:nvSpPr>
        <xdr:cNvPr id="567" name="楕円 566">
          <a:extLst>
            <a:ext uri="{FF2B5EF4-FFF2-40B4-BE49-F238E27FC236}">
              <a16:creationId xmlns:a16="http://schemas.microsoft.com/office/drawing/2014/main" id="{C9717988-A6F2-4C16-9D32-84C6207C58A0}"/>
            </a:ext>
          </a:extLst>
        </xdr:cNvPr>
        <xdr:cNvSpPr/>
      </xdr:nvSpPr>
      <xdr:spPr>
        <a:xfrm>
          <a:off x="20383500" y="10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90678</xdr:rowOff>
    </xdr:from>
    <xdr:to>
      <xdr:col>111</xdr:col>
      <xdr:colOff>177800</xdr:colOff>
      <xdr:row>63</xdr:row>
      <xdr:rowOff>95359</xdr:rowOff>
    </xdr:to>
    <xdr:cxnSp macro="">
      <xdr:nvCxnSpPr>
        <xdr:cNvPr id="568" name="直線コネクタ 567">
          <a:extLst>
            <a:ext uri="{FF2B5EF4-FFF2-40B4-BE49-F238E27FC236}">
              <a16:creationId xmlns:a16="http://schemas.microsoft.com/office/drawing/2014/main" id="{C4E3D481-E32F-4B9A-A13A-9DA17E51A963}"/>
            </a:ext>
          </a:extLst>
        </xdr:cNvPr>
        <xdr:cNvCxnSpPr/>
      </xdr:nvCxnSpPr>
      <xdr:spPr>
        <a:xfrm flipV="1">
          <a:off x="20434300" y="1089202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569" name="楕円 568">
          <a:extLst>
            <a:ext uri="{FF2B5EF4-FFF2-40B4-BE49-F238E27FC236}">
              <a16:creationId xmlns:a16="http://schemas.microsoft.com/office/drawing/2014/main" id="{2893A5D5-DC04-4F4D-9C57-34B67A2CAA7D}"/>
            </a:ext>
          </a:extLst>
        </xdr:cNvPr>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95359</xdr:rowOff>
    </xdr:from>
    <xdr:to>
      <xdr:col>107</xdr:col>
      <xdr:colOff>50800</xdr:colOff>
      <xdr:row>63</xdr:row>
      <xdr:rowOff>98298</xdr:rowOff>
    </xdr:to>
    <xdr:cxnSp macro="">
      <xdr:nvCxnSpPr>
        <xdr:cNvPr id="570" name="直線コネクタ 569">
          <a:extLst>
            <a:ext uri="{FF2B5EF4-FFF2-40B4-BE49-F238E27FC236}">
              <a16:creationId xmlns:a16="http://schemas.microsoft.com/office/drawing/2014/main" id="{E3373540-9BD4-4BDB-9065-0265E6893763}"/>
            </a:ext>
          </a:extLst>
        </xdr:cNvPr>
        <xdr:cNvCxnSpPr/>
      </xdr:nvCxnSpPr>
      <xdr:spPr>
        <a:xfrm flipV="1">
          <a:off x="19545300" y="1089670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25012D98-7765-4EF1-8E26-27BBC06378F6}"/>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9992C7D7-5A9B-4302-892A-39BA1FF7A2AB}"/>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a:extLst>
            <a:ext uri="{FF2B5EF4-FFF2-40B4-BE49-F238E27FC236}">
              <a16:creationId xmlns:a16="http://schemas.microsoft.com/office/drawing/2014/main" id="{3B351A56-7471-4A0C-BAC2-A7F990E90233}"/>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132605</xdr:rowOff>
    </xdr:from>
    <xdr:ext cx="469744" cy="259045"/>
    <xdr:sp macro="" textlink="">
      <xdr:nvSpPr>
        <xdr:cNvPr id="574" name="n_1mainValue【学校施設】&#10;一人当たり面積">
          <a:extLst>
            <a:ext uri="{FF2B5EF4-FFF2-40B4-BE49-F238E27FC236}">
              <a16:creationId xmlns:a16="http://schemas.microsoft.com/office/drawing/2014/main" id="{3C0A2254-3E14-476D-A252-3D209FC3F520}"/>
            </a:ext>
          </a:extLst>
        </xdr:cNvPr>
        <xdr:cNvSpPr txBox="1"/>
      </xdr:nvSpPr>
      <xdr:spPr>
        <a:xfrm>
          <a:off x="21075727" y="1093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137286</xdr:rowOff>
    </xdr:from>
    <xdr:ext cx="469744" cy="259045"/>
    <xdr:sp macro="" textlink="">
      <xdr:nvSpPr>
        <xdr:cNvPr id="575" name="n_2mainValue【学校施設】&#10;一人当たり面積">
          <a:extLst>
            <a:ext uri="{FF2B5EF4-FFF2-40B4-BE49-F238E27FC236}">
              <a16:creationId xmlns:a16="http://schemas.microsoft.com/office/drawing/2014/main" id="{23E8D519-9B01-48C9-BFB4-93A6B665A856}"/>
            </a:ext>
          </a:extLst>
        </xdr:cNvPr>
        <xdr:cNvSpPr txBox="1"/>
      </xdr:nvSpPr>
      <xdr:spPr>
        <a:xfrm>
          <a:off x="20199427" y="10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576" name="n_3mainValue【学校施設】&#10;一人当たり面積">
          <a:extLst>
            <a:ext uri="{FF2B5EF4-FFF2-40B4-BE49-F238E27FC236}">
              <a16:creationId xmlns:a16="http://schemas.microsoft.com/office/drawing/2014/main" id="{B156C784-144F-4AE2-99E6-22947C35A9F1}"/>
            </a:ext>
          </a:extLst>
        </xdr:cNvPr>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A5C79657-7143-497C-9251-7E4A3E633DB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44BCDF1B-25D2-4F81-85A5-1256716AAE3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A713E93F-0B41-4FE8-B540-73E1EE945F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12D8CF1F-272C-45ED-851A-A7E17DFB7B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C7BF3D6D-A9AE-42E6-AB8D-1F8DA8E641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EF5EB5CF-CF30-42C3-B428-263FE721F6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FE36942F-CE2B-4430-9C9B-A57C1FDA1A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FC7181C2-77FB-443E-B6BE-79C6F7581CF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58A96736-750C-4482-BF70-4E07D6C3C8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DB052D73-6038-4078-9CDD-2CCFDB85423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7908A5E0-89F3-4EBF-9910-88A71EBA75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6FF4CD25-6E34-4723-8030-28FDF6D883B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FF2AF1B9-F2EF-4558-9452-F49C255892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8AED28BF-4670-4E3A-BAB6-A9F9E0FE61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795992A7-86C7-418C-931D-EDC6236C776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97303277-E9EC-4113-9C64-A6BFA25A64B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3" name="正方形/長方形 592">
          <a:extLst>
            <a:ext uri="{FF2B5EF4-FFF2-40B4-BE49-F238E27FC236}">
              <a16:creationId xmlns:a16="http://schemas.microsoft.com/office/drawing/2014/main" id="{83607BCD-3DE7-4A43-A1BB-A2F29681BF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4" name="正方形/長方形 593">
          <a:extLst>
            <a:ext uri="{FF2B5EF4-FFF2-40B4-BE49-F238E27FC236}">
              <a16:creationId xmlns:a16="http://schemas.microsoft.com/office/drawing/2014/main" id="{C036BFB2-8B6F-4060-8BA6-2946913168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5" name="正方形/長方形 594">
          <a:extLst>
            <a:ext uri="{FF2B5EF4-FFF2-40B4-BE49-F238E27FC236}">
              <a16:creationId xmlns:a16="http://schemas.microsoft.com/office/drawing/2014/main" id="{4A8F356A-8DCB-42F7-AC78-671C18BBAF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6" name="正方形/長方形 595">
          <a:extLst>
            <a:ext uri="{FF2B5EF4-FFF2-40B4-BE49-F238E27FC236}">
              <a16:creationId xmlns:a16="http://schemas.microsoft.com/office/drawing/2014/main" id="{325A2CE8-56E9-460F-AEB2-9C125B9B05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7" name="正方形/長方形 596">
          <a:extLst>
            <a:ext uri="{FF2B5EF4-FFF2-40B4-BE49-F238E27FC236}">
              <a16:creationId xmlns:a16="http://schemas.microsoft.com/office/drawing/2014/main" id="{958698DB-5172-4090-A015-0604B1850C3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8" name="正方形/長方形 597">
          <a:extLst>
            <a:ext uri="{FF2B5EF4-FFF2-40B4-BE49-F238E27FC236}">
              <a16:creationId xmlns:a16="http://schemas.microsoft.com/office/drawing/2014/main" id="{F61B02C5-0176-4499-9788-A1F73EBE89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9" name="正方形/長方形 598">
          <a:extLst>
            <a:ext uri="{FF2B5EF4-FFF2-40B4-BE49-F238E27FC236}">
              <a16:creationId xmlns:a16="http://schemas.microsoft.com/office/drawing/2014/main" id="{E2D84DA0-141C-422A-A414-383EDF37E4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a:extLst>
            <a:ext uri="{FF2B5EF4-FFF2-40B4-BE49-F238E27FC236}">
              <a16:creationId xmlns:a16="http://schemas.microsoft.com/office/drawing/2014/main" id="{2220C7CF-F035-404C-A67F-D34E8EEC98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1" name="テキスト ボックス 600">
          <a:extLst>
            <a:ext uri="{FF2B5EF4-FFF2-40B4-BE49-F238E27FC236}">
              <a16:creationId xmlns:a16="http://schemas.microsoft.com/office/drawing/2014/main" id="{351A00C5-4F0A-4491-B5FB-906671AF20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2" name="直線コネクタ 601">
          <a:extLst>
            <a:ext uri="{FF2B5EF4-FFF2-40B4-BE49-F238E27FC236}">
              <a16:creationId xmlns:a16="http://schemas.microsoft.com/office/drawing/2014/main" id="{677CC919-61A0-4006-960D-626F3AECF5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3" name="テキスト ボックス 602">
          <a:extLst>
            <a:ext uri="{FF2B5EF4-FFF2-40B4-BE49-F238E27FC236}">
              <a16:creationId xmlns:a16="http://schemas.microsoft.com/office/drawing/2014/main" id="{E6A2FFAE-1410-405E-A233-CB95148D79E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4" name="直線コネクタ 603">
          <a:extLst>
            <a:ext uri="{FF2B5EF4-FFF2-40B4-BE49-F238E27FC236}">
              <a16:creationId xmlns:a16="http://schemas.microsoft.com/office/drawing/2014/main" id="{473EE68C-1D2D-4FF2-A0B2-2E25B63B2A3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5" name="テキスト ボックス 604">
          <a:extLst>
            <a:ext uri="{FF2B5EF4-FFF2-40B4-BE49-F238E27FC236}">
              <a16:creationId xmlns:a16="http://schemas.microsoft.com/office/drawing/2014/main" id="{7A3AA8FA-FA8E-49C8-827C-F727D579224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6" name="直線コネクタ 605">
          <a:extLst>
            <a:ext uri="{FF2B5EF4-FFF2-40B4-BE49-F238E27FC236}">
              <a16:creationId xmlns:a16="http://schemas.microsoft.com/office/drawing/2014/main" id="{9032C44B-AA46-4B34-A8B9-DDDB2A2744A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7" name="テキスト ボックス 606">
          <a:extLst>
            <a:ext uri="{FF2B5EF4-FFF2-40B4-BE49-F238E27FC236}">
              <a16:creationId xmlns:a16="http://schemas.microsoft.com/office/drawing/2014/main" id="{15794136-5BBC-49BF-8DDF-CCF76897239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8" name="直線コネクタ 607">
          <a:extLst>
            <a:ext uri="{FF2B5EF4-FFF2-40B4-BE49-F238E27FC236}">
              <a16:creationId xmlns:a16="http://schemas.microsoft.com/office/drawing/2014/main" id="{2738B485-0ADD-4C6E-B29E-8092AA39AED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9" name="テキスト ボックス 608">
          <a:extLst>
            <a:ext uri="{FF2B5EF4-FFF2-40B4-BE49-F238E27FC236}">
              <a16:creationId xmlns:a16="http://schemas.microsoft.com/office/drawing/2014/main" id="{02F2B90E-EC86-409F-86C2-5F7EEC8441D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0" name="直線コネクタ 609">
          <a:extLst>
            <a:ext uri="{FF2B5EF4-FFF2-40B4-BE49-F238E27FC236}">
              <a16:creationId xmlns:a16="http://schemas.microsoft.com/office/drawing/2014/main" id="{6FBA7117-719B-46E3-8772-1313DA31E8A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1" name="テキスト ボックス 610">
          <a:extLst>
            <a:ext uri="{FF2B5EF4-FFF2-40B4-BE49-F238E27FC236}">
              <a16:creationId xmlns:a16="http://schemas.microsoft.com/office/drawing/2014/main" id="{08C9321D-1BFD-4850-9455-5CCB639D29C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2" name="直線コネクタ 611">
          <a:extLst>
            <a:ext uri="{FF2B5EF4-FFF2-40B4-BE49-F238E27FC236}">
              <a16:creationId xmlns:a16="http://schemas.microsoft.com/office/drawing/2014/main" id="{C7265C2B-51E9-415F-8875-5A29CA0BBB9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3E816F90-4E64-460D-802A-57E73D580DA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EE12FDAA-AED1-4BD6-A713-D71481B553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CFD70085-DADB-4EEA-A5B4-38473A3D6C5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a:extLst>
            <a:ext uri="{FF2B5EF4-FFF2-40B4-BE49-F238E27FC236}">
              <a16:creationId xmlns:a16="http://schemas.microsoft.com/office/drawing/2014/main" id="{1D5DA4F0-534B-42D2-9AF8-906F228DC0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617" name="直線コネクタ 616">
          <a:extLst>
            <a:ext uri="{FF2B5EF4-FFF2-40B4-BE49-F238E27FC236}">
              <a16:creationId xmlns:a16="http://schemas.microsoft.com/office/drawing/2014/main" id="{4849A137-EC78-4E1E-919F-0203D61EED07}"/>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618" name="【公民館】&#10;有形固定資産減価償却率最小値テキスト">
          <a:extLst>
            <a:ext uri="{FF2B5EF4-FFF2-40B4-BE49-F238E27FC236}">
              <a16:creationId xmlns:a16="http://schemas.microsoft.com/office/drawing/2014/main" id="{5FFD78E6-B701-4D10-943F-FFBB382005C7}"/>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619" name="直線コネクタ 618">
          <a:extLst>
            <a:ext uri="{FF2B5EF4-FFF2-40B4-BE49-F238E27FC236}">
              <a16:creationId xmlns:a16="http://schemas.microsoft.com/office/drawing/2014/main" id="{E4256AE7-12AA-4ECA-8060-8D6A02B14734}"/>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0" name="【公民館】&#10;有形固定資産減価償却率最大値テキスト">
          <a:extLst>
            <a:ext uri="{FF2B5EF4-FFF2-40B4-BE49-F238E27FC236}">
              <a16:creationId xmlns:a16="http://schemas.microsoft.com/office/drawing/2014/main" id="{97117943-12F4-4CCD-AC69-88E2D94A01EF}"/>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1" name="直線コネクタ 620">
          <a:extLst>
            <a:ext uri="{FF2B5EF4-FFF2-40B4-BE49-F238E27FC236}">
              <a16:creationId xmlns:a16="http://schemas.microsoft.com/office/drawing/2014/main" id="{67F44F78-B27E-4A4A-BD94-28AD09A11F1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622" name="【公民館】&#10;有形固定資産減価償却率平均値テキスト">
          <a:extLst>
            <a:ext uri="{FF2B5EF4-FFF2-40B4-BE49-F238E27FC236}">
              <a16:creationId xmlns:a16="http://schemas.microsoft.com/office/drawing/2014/main" id="{9B80D8E3-1D00-4937-94EB-40C212A8855D}"/>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623" name="フローチャート: 判断 622">
          <a:extLst>
            <a:ext uri="{FF2B5EF4-FFF2-40B4-BE49-F238E27FC236}">
              <a16:creationId xmlns:a16="http://schemas.microsoft.com/office/drawing/2014/main" id="{B8A8F971-1845-4179-BC60-F4BA0220DC69}"/>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624" name="フローチャート: 判断 623">
          <a:extLst>
            <a:ext uri="{FF2B5EF4-FFF2-40B4-BE49-F238E27FC236}">
              <a16:creationId xmlns:a16="http://schemas.microsoft.com/office/drawing/2014/main" id="{F3E5E8E6-26F3-4FD6-A44B-9C4437CFC5FA}"/>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625" name="フローチャート: 判断 624">
          <a:extLst>
            <a:ext uri="{FF2B5EF4-FFF2-40B4-BE49-F238E27FC236}">
              <a16:creationId xmlns:a16="http://schemas.microsoft.com/office/drawing/2014/main" id="{677EA0C0-2951-411F-A5EC-EBCDECE44A28}"/>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26" name="フローチャート: 判断 625">
          <a:extLst>
            <a:ext uri="{FF2B5EF4-FFF2-40B4-BE49-F238E27FC236}">
              <a16:creationId xmlns:a16="http://schemas.microsoft.com/office/drawing/2014/main" id="{F4BBC8C6-8B22-425B-BD8D-2CFB6ABF35D1}"/>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172A6120-7B99-40CE-9D48-B188D48811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247DF34F-C300-4464-B330-ABDE6320A4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B4B7DA98-3052-4136-95C1-98C6408C59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43FA323-125D-4773-A785-C6DEC203EA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38BDA69-9BA1-44AF-8748-CF5547EAD39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27305</xdr:rowOff>
    </xdr:from>
    <xdr:to>
      <xdr:col>85</xdr:col>
      <xdr:colOff>177800</xdr:colOff>
      <xdr:row>102</xdr:row>
      <xdr:rowOff>128905</xdr:rowOff>
    </xdr:to>
    <xdr:sp macro="" textlink="">
      <xdr:nvSpPr>
        <xdr:cNvPr id="632" name="楕円 631">
          <a:extLst>
            <a:ext uri="{FF2B5EF4-FFF2-40B4-BE49-F238E27FC236}">
              <a16:creationId xmlns:a16="http://schemas.microsoft.com/office/drawing/2014/main" id="{690B9C91-155C-48FA-ACCA-F63CEE99386E}"/>
            </a:ext>
          </a:extLst>
        </xdr:cNvPr>
        <xdr:cNvSpPr/>
      </xdr:nvSpPr>
      <xdr:spPr>
        <a:xfrm>
          <a:off x="162687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50182</xdr:rowOff>
    </xdr:from>
    <xdr:ext cx="405111" cy="259045"/>
    <xdr:sp macro="" textlink="">
      <xdr:nvSpPr>
        <xdr:cNvPr id="633" name="【公民館】&#10;有形固定資産減価償却率該当値テキスト">
          <a:extLst>
            <a:ext uri="{FF2B5EF4-FFF2-40B4-BE49-F238E27FC236}">
              <a16:creationId xmlns:a16="http://schemas.microsoft.com/office/drawing/2014/main" id="{5D2A1267-FB77-4F0B-AE26-7CB23CC55469}"/>
            </a:ext>
          </a:extLst>
        </xdr:cNvPr>
        <xdr:cNvSpPr txBox="1"/>
      </xdr:nvSpPr>
      <xdr:spPr>
        <a:xfrm>
          <a:off x="16357600"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61595</xdr:rowOff>
    </xdr:from>
    <xdr:to>
      <xdr:col>81</xdr:col>
      <xdr:colOff>101600</xdr:colOff>
      <xdr:row>102</xdr:row>
      <xdr:rowOff>163195</xdr:rowOff>
    </xdr:to>
    <xdr:sp macro="" textlink="">
      <xdr:nvSpPr>
        <xdr:cNvPr id="634" name="楕円 633">
          <a:extLst>
            <a:ext uri="{FF2B5EF4-FFF2-40B4-BE49-F238E27FC236}">
              <a16:creationId xmlns:a16="http://schemas.microsoft.com/office/drawing/2014/main" id="{CD0951F1-2135-4A65-97B3-8338479F5C37}"/>
            </a:ext>
          </a:extLst>
        </xdr:cNvPr>
        <xdr:cNvSpPr/>
      </xdr:nvSpPr>
      <xdr:spPr>
        <a:xfrm>
          <a:off x="15430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78105</xdr:rowOff>
    </xdr:from>
    <xdr:to>
      <xdr:col>85</xdr:col>
      <xdr:colOff>127000</xdr:colOff>
      <xdr:row>102</xdr:row>
      <xdr:rowOff>112395</xdr:rowOff>
    </xdr:to>
    <xdr:cxnSp macro="">
      <xdr:nvCxnSpPr>
        <xdr:cNvPr id="635" name="直線コネクタ 634">
          <a:extLst>
            <a:ext uri="{FF2B5EF4-FFF2-40B4-BE49-F238E27FC236}">
              <a16:creationId xmlns:a16="http://schemas.microsoft.com/office/drawing/2014/main" id="{56C5A321-07A6-4E45-938C-93127675D6A3}"/>
            </a:ext>
          </a:extLst>
        </xdr:cNvPr>
        <xdr:cNvCxnSpPr/>
      </xdr:nvCxnSpPr>
      <xdr:spPr>
        <a:xfrm flipV="1">
          <a:off x="15481300" y="175660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97789</xdr:rowOff>
    </xdr:from>
    <xdr:to>
      <xdr:col>76</xdr:col>
      <xdr:colOff>165100</xdr:colOff>
      <xdr:row>103</xdr:row>
      <xdr:rowOff>27939</xdr:rowOff>
    </xdr:to>
    <xdr:sp macro="" textlink="">
      <xdr:nvSpPr>
        <xdr:cNvPr id="636" name="楕円 635">
          <a:extLst>
            <a:ext uri="{FF2B5EF4-FFF2-40B4-BE49-F238E27FC236}">
              <a16:creationId xmlns:a16="http://schemas.microsoft.com/office/drawing/2014/main" id="{40E695A6-964C-473C-AA24-81FEADA38976}"/>
            </a:ext>
          </a:extLst>
        </xdr:cNvPr>
        <xdr:cNvSpPr/>
      </xdr:nvSpPr>
      <xdr:spPr>
        <a:xfrm>
          <a:off x="14541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102</xdr:row>
      <xdr:rowOff>148589</xdr:rowOff>
    </xdr:to>
    <xdr:cxnSp macro="">
      <xdr:nvCxnSpPr>
        <xdr:cNvPr id="637" name="直線コネクタ 636">
          <a:extLst>
            <a:ext uri="{FF2B5EF4-FFF2-40B4-BE49-F238E27FC236}">
              <a16:creationId xmlns:a16="http://schemas.microsoft.com/office/drawing/2014/main" id="{40CBFEA8-05D5-4F27-94AD-A1BC538F4C10}"/>
            </a:ext>
          </a:extLst>
        </xdr:cNvPr>
        <xdr:cNvCxnSpPr/>
      </xdr:nvCxnSpPr>
      <xdr:spPr>
        <a:xfrm flipV="1">
          <a:off x="14592300" y="17600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638" name="楕円 637">
          <a:extLst>
            <a:ext uri="{FF2B5EF4-FFF2-40B4-BE49-F238E27FC236}">
              <a16:creationId xmlns:a16="http://schemas.microsoft.com/office/drawing/2014/main" id="{8A31F017-7AE9-45AE-9EAD-B4D47FA8A06E}"/>
            </a:ext>
          </a:extLst>
        </xdr:cNvPr>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148589</xdr:rowOff>
    </xdr:from>
    <xdr:to>
      <xdr:col>76</xdr:col>
      <xdr:colOff>114300</xdr:colOff>
      <xdr:row>103</xdr:row>
      <xdr:rowOff>41911</xdr:rowOff>
    </xdr:to>
    <xdr:cxnSp macro="">
      <xdr:nvCxnSpPr>
        <xdr:cNvPr id="639" name="直線コネクタ 638">
          <a:extLst>
            <a:ext uri="{FF2B5EF4-FFF2-40B4-BE49-F238E27FC236}">
              <a16:creationId xmlns:a16="http://schemas.microsoft.com/office/drawing/2014/main" id="{FA255ED1-1838-4958-9627-5786BFAA0270}"/>
            </a:ext>
          </a:extLst>
        </xdr:cNvPr>
        <xdr:cNvCxnSpPr/>
      </xdr:nvCxnSpPr>
      <xdr:spPr>
        <a:xfrm flipV="1">
          <a:off x="13703300" y="176364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40" name="n_1aveValue【公民館】&#10;有形固定資産減価償却率">
          <a:extLst>
            <a:ext uri="{FF2B5EF4-FFF2-40B4-BE49-F238E27FC236}">
              <a16:creationId xmlns:a16="http://schemas.microsoft.com/office/drawing/2014/main" id="{8B2DBA90-17B2-429E-8FB3-15620464C942}"/>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641" name="n_2aveValue【公民館】&#10;有形固定資産減価償却率">
          <a:extLst>
            <a:ext uri="{FF2B5EF4-FFF2-40B4-BE49-F238E27FC236}">
              <a16:creationId xmlns:a16="http://schemas.microsoft.com/office/drawing/2014/main" id="{8223BBF4-74A8-4E53-A302-4AB87909C293}"/>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642" name="n_3aveValue【公民館】&#10;有形固定資産減価償却率">
          <a:extLst>
            <a:ext uri="{FF2B5EF4-FFF2-40B4-BE49-F238E27FC236}">
              <a16:creationId xmlns:a16="http://schemas.microsoft.com/office/drawing/2014/main" id="{E5CD7487-F63B-4842-AB59-D5CF3B500414}"/>
            </a:ext>
          </a:extLst>
        </xdr:cNvPr>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8272</xdr:rowOff>
    </xdr:from>
    <xdr:ext cx="405111" cy="259045"/>
    <xdr:sp macro="" textlink="">
      <xdr:nvSpPr>
        <xdr:cNvPr id="643" name="n_1mainValue【公民館】&#10;有形固定資産減価償却率">
          <a:extLst>
            <a:ext uri="{FF2B5EF4-FFF2-40B4-BE49-F238E27FC236}">
              <a16:creationId xmlns:a16="http://schemas.microsoft.com/office/drawing/2014/main" id="{7BFC37B0-FB5F-4D6D-82D7-F11DB09BCE10}"/>
            </a:ext>
          </a:extLst>
        </xdr:cNvPr>
        <xdr:cNvSpPr txBox="1"/>
      </xdr:nvSpPr>
      <xdr:spPr>
        <a:xfrm>
          <a:off x="152660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44466</xdr:rowOff>
    </xdr:from>
    <xdr:ext cx="405111" cy="259045"/>
    <xdr:sp macro="" textlink="">
      <xdr:nvSpPr>
        <xdr:cNvPr id="644" name="n_2mainValue【公民館】&#10;有形固定資産減価償却率">
          <a:extLst>
            <a:ext uri="{FF2B5EF4-FFF2-40B4-BE49-F238E27FC236}">
              <a16:creationId xmlns:a16="http://schemas.microsoft.com/office/drawing/2014/main" id="{C6CC4C1A-EC56-4D69-B1D5-B6C8FE7A1BA6}"/>
            </a:ext>
          </a:extLst>
        </xdr:cNvPr>
        <xdr:cNvSpPr txBox="1"/>
      </xdr:nvSpPr>
      <xdr:spPr>
        <a:xfrm>
          <a:off x="14389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645" name="n_3mainValue【公民館】&#10;有形固定資産減価償却率">
          <a:extLst>
            <a:ext uri="{FF2B5EF4-FFF2-40B4-BE49-F238E27FC236}">
              <a16:creationId xmlns:a16="http://schemas.microsoft.com/office/drawing/2014/main" id="{D26B0BE7-765A-4DE8-9E5F-EDE4A358ED26}"/>
            </a:ext>
          </a:extLst>
        </xdr:cNvPr>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0B3136F9-BF4F-4988-990E-FD84BD5F32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98111E31-DF55-4F6C-BF3E-D46C8920DD7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CF1F8137-B602-4C66-B4DB-E4A64904CB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ABBD2E8F-C17D-48B9-8BB7-055DD611BB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11F969B1-57D6-48C7-953A-6A4F7F6AD8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13C55E55-E47E-4A6B-9808-E605A272EA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F3886AE9-A98D-467C-8B44-D1869EED33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46A98B63-D398-4701-B661-E3FA527F14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C50225DA-2505-4FF0-9211-2F91B330BA4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26842605-562B-46B8-B058-AFF694DFA66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6" name="直線コネクタ 655">
          <a:extLst>
            <a:ext uri="{FF2B5EF4-FFF2-40B4-BE49-F238E27FC236}">
              <a16:creationId xmlns:a16="http://schemas.microsoft.com/office/drawing/2014/main" id="{AF3459AB-225B-4A54-9367-B3EEC4E814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7787AD53-93CF-479B-AEA1-5DE03C3445F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8" name="直線コネクタ 657">
          <a:extLst>
            <a:ext uri="{FF2B5EF4-FFF2-40B4-BE49-F238E27FC236}">
              <a16:creationId xmlns:a16="http://schemas.microsoft.com/office/drawing/2014/main" id="{72F38455-3AA3-48A7-B6FF-F1F5EB8FF41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9" name="テキスト ボックス 658">
          <a:extLst>
            <a:ext uri="{FF2B5EF4-FFF2-40B4-BE49-F238E27FC236}">
              <a16:creationId xmlns:a16="http://schemas.microsoft.com/office/drawing/2014/main" id="{96F3CED2-AEBE-4A63-9662-9404301E5C9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0" name="直線コネクタ 659">
          <a:extLst>
            <a:ext uri="{FF2B5EF4-FFF2-40B4-BE49-F238E27FC236}">
              <a16:creationId xmlns:a16="http://schemas.microsoft.com/office/drawing/2014/main" id="{49C1BFE7-26FB-4802-B9D3-70DCDD82A31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1" name="テキスト ボックス 660">
          <a:extLst>
            <a:ext uri="{FF2B5EF4-FFF2-40B4-BE49-F238E27FC236}">
              <a16:creationId xmlns:a16="http://schemas.microsoft.com/office/drawing/2014/main" id="{84478E7F-EA47-499D-A1A4-E070D3A13E9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2" name="直線コネクタ 661">
          <a:extLst>
            <a:ext uri="{FF2B5EF4-FFF2-40B4-BE49-F238E27FC236}">
              <a16:creationId xmlns:a16="http://schemas.microsoft.com/office/drawing/2014/main" id="{01338ADD-FA98-447F-B2CE-7FFAD9B283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3" name="テキスト ボックス 662">
          <a:extLst>
            <a:ext uri="{FF2B5EF4-FFF2-40B4-BE49-F238E27FC236}">
              <a16:creationId xmlns:a16="http://schemas.microsoft.com/office/drawing/2014/main" id="{F8342C32-E1E6-4482-ADA5-FEF1F790978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4" name="直線コネクタ 663">
          <a:extLst>
            <a:ext uri="{FF2B5EF4-FFF2-40B4-BE49-F238E27FC236}">
              <a16:creationId xmlns:a16="http://schemas.microsoft.com/office/drawing/2014/main" id="{93A02CB2-08B9-4DC4-97BC-3BDD8BAE9A9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F6584860-3FF4-4D4F-8458-F2B14DB6F33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DE5B6A85-4ADB-48F0-AE1A-4CF55682ED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9AEB39E9-C68F-4093-90E3-F47A630D436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公民館】&#10;一人当たり面積グラフ枠">
          <a:extLst>
            <a:ext uri="{FF2B5EF4-FFF2-40B4-BE49-F238E27FC236}">
              <a16:creationId xmlns:a16="http://schemas.microsoft.com/office/drawing/2014/main" id="{FE663F81-DEDA-4963-ADFF-F660C2AFE66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669" name="直線コネクタ 668">
          <a:extLst>
            <a:ext uri="{FF2B5EF4-FFF2-40B4-BE49-F238E27FC236}">
              <a16:creationId xmlns:a16="http://schemas.microsoft.com/office/drawing/2014/main" id="{61B1F2B9-D308-4582-9D81-2B2D81077289}"/>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670" name="【公民館】&#10;一人当たり面積最小値テキスト">
          <a:extLst>
            <a:ext uri="{FF2B5EF4-FFF2-40B4-BE49-F238E27FC236}">
              <a16:creationId xmlns:a16="http://schemas.microsoft.com/office/drawing/2014/main" id="{F9C39582-DEB6-4D26-A26B-B91C49D647DB}"/>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671" name="直線コネクタ 670">
          <a:extLst>
            <a:ext uri="{FF2B5EF4-FFF2-40B4-BE49-F238E27FC236}">
              <a16:creationId xmlns:a16="http://schemas.microsoft.com/office/drawing/2014/main" id="{8F45423B-2C60-4596-8901-814AA6F31D80}"/>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672" name="【公民館】&#10;一人当たり面積最大値テキスト">
          <a:extLst>
            <a:ext uri="{FF2B5EF4-FFF2-40B4-BE49-F238E27FC236}">
              <a16:creationId xmlns:a16="http://schemas.microsoft.com/office/drawing/2014/main" id="{9EFA06AE-8115-40EB-875D-419811AD01AB}"/>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673" name="直線コネクタ 672">
          <a:extLst>
            <a:ext uri="{FF2B5EF4-FFF2-40B4-BE49-F238E27FC236}">
              <a16:creationId xmlns:a16="http://schemas.microsoft.com/office/drawing/2014/main" id="{8444C101-E20E-43A8-8FFB-99B60C435793}"/>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674" name="【公民館】&#10;一人当たり面積平均値テキスト">
          <a:extLst>
            <a:ext uri="{FF2B5EF4-FFF2-40B4-BE49-F238E27FC236}">
              <a16:creationId xmlns:a16="http://schemas.microsoft.com/office/drawing/2014/main" id="{0549259C-17A0-4EAD-807B-90B8EA28D82F}"/>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75" name="フローチャート: 判断 674">
          <a:extLst>
            <a:ext uri="{FF2B5EF4-FFF2-40B4-BE49-F238E27FC236}">
              <a16:creationId xmlns:a16="http://schemas.microsoft.com/office/drawing/2014/main" id="{4E46852F-D652-4AF5-8882-3C5C7467E2AE}"/>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676" name="フローチャート: 判断 675">
          <a:extLst>
            <a:ext uri="{FF2B5EF4-FFF2-40B4-BE49-F238E27FC236}">
              <a16:creationId xmlns:a16="http://schemas.microsoft.com/office/drawing/2014/main" id="{7F132E52-3196-4EEE-BD99-EDD9D95DCB92}"/>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677" name="フローチャート: 判断 676">
          <a:extLst>
            <a:ext uri="{FF2B5EF4-FFF2-40B4-BE49-F238E27FC236}">
              <a16:creationId xmlns:a16="http://schemas.microsoft.com/office/drawing/2014/main" id="{596E3B3E-3E75-401D-90B0-A2620693BB6E}"/>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678" name="フローチャート: 判断 677">
          <a:extLst>
            <a:ext uri="{FF2B5EF4-FFF2-40B4-BE49-F238E27FC236}">
              <a16:creationId xmlns:a16="http://schemas.microsoft.com/office/drawing/2014/main" id="{C6C95F02-1772-4009-B5DE-8911FB9C1358}"/>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821B5EE-EF8D-4179-9C51-93BC785F87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DA27C22-DF3B-468C-B0BF-928C7A269F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5EA2435-7042-41DD-AAD5-C082D003F38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2B0DF5F-A511-479B-BCA6-8886D31E05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78A4F28-52D9-4201-89A7-FE86A76FF7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684" name="楕円 683">
          <a:extLst>
            <a:ext uri="{FF2B5EF4-FFF2-40B4-BE49-F238E27FC236}">
              <a16:creationId xmlns:a16="http://schemas.microsoft.com/office/drawing/2014/main" id="{A4301DDD-DBFC-48DC-8434-5F0440000592}"/>
            </a:ext>
          </a:extLst>
        </xdr:cNvPr>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685" name="【公民館】&#10;一人当たり面積該当値テキスト">
          <a:extLst>
            <a:ext uri="{FF2B5EF4-FFF2-40B4-BE49-F238E27FC236}">
              <a16:creationId xmlns:a16="http://schemas.microsoft.com/office/drawing/2014/main" id="{B390597A-B01C-4FF7-8E99-7EACED473099}"/>
            </a:ext>
          </a:extLst>
        </xdr:cNvPr>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49530</xdr:rowOff>
    </xdr:from>
    <xdr:to>
      <xdr:col>112</xdr:col>
      <xdr:colOff>38100</xdr:colOff>
      <xdr:row>106</xdr:row>
      <xdr:rowOff>151130</xdr:rowOff>
    </xdr:to>
    <xdr:sp macro="" textlink="">
      <xdr:nvSpPr>
        <xdr:cNvPr id="686" name="楕円 685">
          <a:extLst>
            <a:ext uri="{FF2B5EF4-FFF2-40B4-BE49-F238E27FC236}">
              <a16:creationId xmlns:a16="http://schemas.microsoft.com/office/drawing/2014/main" id="{5FEDE68C-2F02-48C8-94CD-C6FF319E97E9}"/>
            </a:ext>
          </a:extLst>
        </xdr:cNvPr>
        <xdr:cNvSpPr/>
      </xdr:nvSpPr>
      <xdr:spPr>
        <a:xfrm>
          <a:off x="21272500" y="182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100330</xdr:rowOff>
    </xdr:to>
    <xdr:cxnSp macro="">
      <xdr:nvCxnSpPr>
        <xdr:cNvPr id="687" name="直線コネクタ 686">
          <a:extLst>
            <a:ext uri="{FF2B5EF4-FFF2-40B4-BE49-F238E27FC236}">
              <a16:creationId xmlns:a16="http://schemas.microsoft.com/office/drawing/2014/main" id="{C584EAA9-ABCA-4002-BFCE-52411B7CDBAC}"/>
            </a:ext>
          </a:extLst>
        </xdr:cNvPr>
        <xdr:cNvCxnSpPr/>
      </xdr:nvCxnSpPr>
      <xdr:spPr>
        <a:xfrm flipV="1">
          <a:off x="21323300" y="182651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57150</xdr:rowOff>
    </xdr:from>
    <xdr:to>
      <xdr:col>107</xdr:col>
      <xdr:colOff>101600</xdr:colOff>
      <xdr:row>106</xdr:row>
      <xdr:rowOff>158750</xdr:rowOff>
    </xdr:to>
    <xdr:sp macro="" textlink="">
      <xdr:nvSpPr>
        <xdr:cNvPr id="688" name="楕円 687">
          <a:extLst>
            <a:ext uri="{FF2B5EF4-FFF2-40B4-BE49-F238E27FC236}">
              <a16:creationId xmlns:a16="http://schemas.microsoft.com/office/drawing/2014/main" id="{425A0144-CADB-4FA6-A276-02B36799A467}"/>
            </a:ext>
          </a:extLst>
        </xdr:cNvPr>
        <xdr:cNvSpPr/>
      </xdr:nvSpPr>
      <xdr:spPr>
        <a:xfrm>
          <a:off x="20383500" y="182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100330</xdr:rowOff>
    </xdr:from>
    <xdr:to>
      <xdr:col>111</xdr:col>
      <xdr:colOff>177800</xdr:colOff>
      <xdr:row>106</xdr:row>
      <xdr:rowOff>107950</xdr:rowOff>
    </xdr:to>
    <xdr:cxnSp macro="">
      <xdr:nvCxnSpPr>
        <xdr:cNvPr id="689" name="直線コネクタ 688">
          <a:extLst>
            <a:ext uri="{FF2B5EF4-FFF2-40B4-BE49-F238E27FC236}">
              <a16:creationId xmlns:a16="http://schemas.microsoft.com/office/drawing/2014/main" id="{C47C6246-550B-435C-98B6-1347F7D80973}"/>
            </a:ext>
          </a:extLst>
        </xdr:cNvPr>
        <xdr:cNvCxnSpPr/>
      </xdr:nvCxnSpPr>
      <xdr:spPr>
        <a:xfrm flipV="1">
          <a:off x="20434300" y="18274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54611</xdr:rowOff>
    </xdr:from>
    <xdr:to>
      <xdr:col>102</xdr:col>
      <xdr:colOff>165100</xdr:colOff>
      <xdr:row>106</xdr:row>
      <xdr:rowOff>156211</xdr:rowOff>
    </xdr:to>
    <xdr:sp macro="" textlink="">
      <xdr:nvSpPr>
        <xdr:cNvPr id="690" name="楕円 689">
          <a:extLst>
            <a:ext uri="{FF2B5EF4-FFF2-40B4-BE49-F238E27FC236}">
              <a16:creationId xmlns:a16="http://schemas.microsoft.com/office/drawing/2014/main" id="{EA5DBA20-12B4-408C-A1F1-FCBC57DD8C32}"/>
            </a:ext>
          </a:extLst>
        </xdr:cNvPr>
        <xdr:cNvSpPr/>
      </xdr:nvSpPr>
      <xdr:spPr>
        <a:xfrm>
          <a:off x="19494500" y="182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105411</xdr:rowOff>
    </xdr:from>
    <xdr:to>
      <xdr:col>107</xdr:col>
      <xdr:colOff>50800</xdr:colOff>
      <xdr:row>106</xdr:row>
      <xdr:rowOff>107950</xdr:rowOff>
    </xdr:to>
    <xdr:cxnSp macro="">
      <xdr:nvCxnSpPr>
        <xdr:cNvPr id="691" name="直線コネクタ 690">
          <a:extLst>
            <a:ext uri="{FF2B5EF4-FFF2-40B4-BE49-F238E27FC236}">
              <a16:creationId xmlns:a16="http://schemas.microsoft.com/office/drawing/2014/main" id="{2B57793E-ECC3-4A21-A8CC-6A149D4A1D6B}"/>
            </a:ext>
          </a:extLst>
        </xdr:cNvPr>
        <xdr:cNvCxnSpPr/>
      </xdr:nvCxnSpPr>
      <xdr:spPr>
        <a:xfrm>
          <a:off x="19545300" y="18279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692" name="n_1aveValue【公民館】&#10;一人当たり面積">
          <a:extLst>
            <a:ext uri="{FF2B5EF4-FFF2-40B4-BE49-F238E27FC236}">
              <a16:creationId xmlns:a16="http://schemas.microsoft.com/office/drawing/2014/main" id="{F29CC8CF-7070-405D-BC50-9C13D45BB746}"/>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693" name="n_2aveValue【公民館】&#10;一人当たり面積">
          <a:extLst>
            <a:ext uri="{FF2B5EF4-FFF2-40B4-BE49-F238E27FC236}">
              <a16:creationId xmlns:a16="http://schemas.microsoft.com/office/drawing/2014/main" id="{5EA8E593-3C0F-451C-BFB6-2552FF8887ED}"/>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102888</xdr:rowOff>
    </xdr:from>
    <xdr:ext cx="469744" cy="259045"/>
    <xdr:sp macro="" textlink="">
      <xdr:nvSpPr>
        <xdr:cNvPr id="694" name="n_3aveValue【公民館】&#10;一人当たり面積">
          <a:extLst>
            <a:ext uri="{FF2B5EF4-FFF2-40B4-BE49-F238E27FC236}">
              <a16:creationId xmlns:a16="http://schemas.microsoft.com/office/drawing/2014/main" id="{0D535E42-A47F-4335-9A9D-6C2ECD93E131}"/>
            </a:ext>
          </a:extLst>
        </xdr:cNvPr>
        <xdr:cNvSpPr txBox="1"/>
      </xdr:nvSpPr>
      <xdr:spPr>
        <a:xfrm>
          <a:off x="19310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142257</xdr:rowOff>
    </xdr:from>
    <xdr:ext cx="469744" cy="259045"/>
    <xdr:sp macro="" textlink="">
      <xdr:nvSpPr>
        <xdr:cNvPr id="695" name="n_1mainValue【公民館】&#10;一人当たり面積">
          <a:extLst>
            <a:ext uri="{FF2B5EF4-FFF2-40B4-BE49-F238E27FC236}">
              <a16:creationId xmlns:a16="http://schemas.microsoft.com/office/drawing/2014/main" id="{A5300FB6-15C9-4ED4-9C92-1048D6816D99}"/>
            </a:ext>
          </a:extLst>
        </xdr:cNvPr>
        <xdr:cNvSpPr txBox="1"/>
      </xdr:nvSpPr>
      <xdr:spPr>
        <a:xfrm>
          <a:off x="21075727" y="183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149877</xdr:rowOff>
    </xdr:from>
    <xdr:ext cx="469744" cy="259045"/>
    <xdr:sp macro="" textlink="">
      <xdr:nvSpPr>
        <xdr:cNvPr id="696" name="n_2mainValue【公民館】&#10;一人当たり面積">
          <a:extLst>
            <a:ext uri="{FF2B5EF4-FFF2-40B4-BE49-F238E27FC236}">
              <a16:creationId xmlns:a16="http://schemas.microsoft.com/office/drawing/2014/main" id="{01E6D471-A2CD-4992-8187-F95C484122BF}"/>
            </a:ext>
          </a:extLst>
        </xdr:cNvPr>
        <xdr:cNvSpPr txBox="1"/>
      </xdr:nvSpPr>
      <xdr:spPr>
        <a:xfrm>
          <a:off x="20199427"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147338</xdr:rowOff>
    </xdr:from>
    <xdr:ext cx="469744" cy="259045"/>
    <xdr:sp macro="" textlink="">
      <xdr:nvSpPr>
        <xdr:cNvPr id="697" name="n_3mainValue【公民館】&#10;一人当たり面積">
          <a:extLst>
            <a:ext uri="{FF2B5EF4-FFF2-40B4-BE49-F238E27FC236}">
              <a16:creationId xmlns:a16="http://schemas.microsoft.com/office/drawing/2014/main" id="{54E93149-2ACF-487E-91B5-9B1F809DE317}"/>
            </a:ext>
          </a:extLst>
        </xdr:cNvPr>
        <xdr:cNvSpPr txBox="1"/>
      </xdr:nvSpPr>
      <xdr:spPr>
        <a:xfrm>
          <a:off x="19310427" y="183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a:extLst>
            <a:ext uri="{FF2B5EF4-FFF2-40B4-BE49-F238E27FC236}">
              <a16:creationId xmlns:a16="http://schemas.microsoft.com/office/drawing/2014/main" id="{4CBC9614-069A-4AB0-97C1-522C427C63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a:extLst>
            <a:ext uri="{FF2B5EF4-FFF2-40B4-BE49-F238E27FC236}">
              <a16:creationId xmlns:a16="http://schemas.microsoft.com/office/drawing/2014/main" id="{BD21BCDF-3770-4B1C-9B12-7B2FB67EE4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a:extLst>
            <a:ext uri="{FF2B5EF4-FFF2-40B4-BE49-F238E27FC236}">
              <a16:creationId xmlns:a16="http://schemas.microsoft.com/office/drawing/2014/main" id="{D7E3D4B3-8B30-4F79-A944-715EA248F0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類似団体と比較し特に有形固定資産減価償却率が高くなっている施設は、公営住宅となっている。</a:t>
          </a:r>
        </a:p>
        <a:p>
          <a:r>
            <a:rPr kumimoji="1" lang="ja-JP" altLang="en-US" sz="1300">
              <a:latin typeface="ＭＳ Ｐゴシック" panose="020B0600070205080204" pitchFamily="50" charset="-128"/>
              <a:ea typeface="ＭＳ Ｐゴシック" panose="020B0600070205080204" pitchFamily="50" charset="-128"/>
            </a:rPr>
            <a:t>公営住宅は昭和</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年にかけての建設が、管理戸数</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戸の内</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戸を占めており、高い水準となっている。現在政策的に空家にしており、公営住宅等長寿命化計画では昭和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年以前の建物</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戸については用途廃止の計画であるが、残りについては修繕などにより維持していく。</a:t>
          </a:r>
        </a:p>
        <a:p>
          <a:r>
            <a:rPr kumimoji="1" lang="ja-JP" altLang="en-US" sz="1300">
              <a:latin typeface="ＭＳ Ｐゴシック" panose="020B0600070205080204" pitchFamily="50" charset="-128"/>
              <a:ea typeface="ＭＳ Ｐゴシック" panose="020B0600070205080204" pitchFamily="50" charset="-128"/>
            </a:rPr>
            <a:t>また、学校施設については平成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年度に新設しており類似団体を大きく下回っている。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ACB590-1C1D-40A6-A3B7-645AF20C99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CECBB2-0BC5-46D5-9670-6AB1D42888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020B6B-995E-4609-B8B6-CFDE4A19FBE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871C77-A16A-41B0-94C9-F5E5FFC77BE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11288F-90FC-4EB2-9CAF-9B52C8F6BD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98BE01-D380-460D-A708-85580CC7111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41F638-3F56-4AD4-AE34-64CB943675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6032AC-AFDC-4DBA-855A-DA57CCE2AC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61A84E-9A6C-40FC-88AA-E09E1E60C3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A4C517-5E47-42E5-AEA0-E25D7997AA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6,539
6,513
11.50
5,517,484
5,340,910
176,505
2,493,433
5,354,392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D0D716-696C-4A2C-87CF-5099FF4C2E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686CBB-6E90-4B15-9C15-323053A8A93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AA87D3-8FE9-4BD3-A3D0-F4F65E20FC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ACF016-00C8-4121-9CA7-4FF86ECA97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2C4EF78-3DD5-4974-A1FB-B590686525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9A47DF8-AAED-40ED-8D39-55736BF9509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F8CF58-39AA-4863-B43F-BCEFE118CC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9C83AA-0F4C-4433-BBC7-7689C4E1E72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17CE1E-60B9-4F0C-8090-323DBCEAF2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F320927-8167-430A-B335-48E3F4BD4B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30E1BF-4BA2-4EA8-AE37-6C741A21249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788CD9-5CC1-4DF7-BA50-327D7548F74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FD4B53-A775-43AE-A310-CFE1D3EA54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A21032-F33E-4556-BAA7-A75917CB0F4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CCABD3F-CDB7-4D9C-9EB0-4B8B93478A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47605C-1B22-4419-A8D7-C2DD828EE2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4CD9FD-FE5B-4AD3-AC5E-F060A6B36C6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F06277-6362-4E2F-9E54-663D633663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E639467-A674-4445-BC31-FB6E4D61CD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B0D9D6C-DE23-45C1-9E7A-8721BDB8120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0AC131B-9FA8-4853-83EA-C18DDA4328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C19B928-1A6D-4511-8A8C-9F88B8AAEB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A241EB9-6D28-4F57-85CE-D3FBC85E85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7D46843-A9E3-424B-8FEC-B0BAD4960D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E121223-3E61-45E0-88A7-CAC9084B84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8F5FD04-BA7C-4922-9B08-AB58FACB95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92113F7-A5D0-4D8F-B03C-A88962C0EA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F45ECA6-C393-427E-B5C3-096B72817D0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C877B225-01F5-4A32-A39A-323B193AC8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DABD719-07F2-4DF1-A208-D3F1EABA51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73FDA5B-7921-4595-94F2-ACE78A6E057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22B7B6E-BE48-4232-9866-D46683E97F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1FFE4012-8AEB-4C9F-AF6E-838031C568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0668E80-888B-467F-A12C-EB1095A02A9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E901FF7-8AB7-4832-804F-B816EF3AEE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56A2F32-0325-466B-8922-F636093FC86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7037C25-26EA-4FA9-9127-220244864B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19F989D-E243-474F-9AEF-06EE2D72D44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F841620-6159-4F5A-8DDB-BDC8A5B287A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BFB8330-A617-4A2E-93D8-DA7A29B2917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2948D0F-7C11-4CE3-84C6-ECBC83451D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7942AAF-0596-4048-B31A-7AF06F47DB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7A2D492-6030-400A-B70E-F5EB8C9DE6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F80B32A-9A6A-4F90-A949-30B192C089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34A1A452-77C3-413C-BF59-100772BE3B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6EFCB8D-1536-45C9-B682-B4A3719F7C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31DBFB4F-8023-4846-AA57-F801ECC1BFF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54AFF925-13FE-4E5C-9BBD-C2AEF9DE7C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BC73E264-3555-4063-A94E-9C21337F207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1B72CEAF-00DB-440A-8A2A-13765824835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571981DD-E93D-4AB6-8408-AD4F3CCB49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38CB87F-8CD4-45F6-9E5E-8D7EC414A80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1883A8FF-736F-4EDE-894C-16220C55FE6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9DA6C8AA-B28C-4BE0-886B-5EABB4D402C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821FD86-4B0C-4050-9216-26D3879BF58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782857F7-E055-4DD5-90C2-F955FCB704D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F4FD5AA-5092-4AA4-B933-6AA6BF95294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CEC3DE0-2798-4B00-8255-4E0E305CDE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5B15D1F4-4215-46E6-AA76-89C7FB1A73A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97C4FAD3-AFA6-4F0F-AA8D-61FFEDA2BD5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72" name="直線コネクタ 71">
          <a:extLst>
            <a:ext uri="{FF2B5EF4-FFF2-40B4-BE49-F238E27FC236}">
              <a16:creationId xmlns:a16="http://schemas.microsoft.com/office/drawing/2014/main" id="{BB37C9B6-70AA-45A6-937E-EF8B555DB24E}"/>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AD3AEA7-86B0-4EBD-855E-FF6933E0D2FC}"/>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74" name="直線コネクタ 73">
          <a:extLst>
            <a:ext uri="{FF2B5EF4-FFF2-40B4-BE49-F238E27FC236}">
              <a16:creationId xmlns:a16="http://schemas.microsoft.com/office/drawing/2014/main" id="{72C580AB-3C41-4B60-BE7D-9FAC3B321C20}"/>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D42B4C20-73A7-4D7B-BFB5-6EF5462FC7E3}"/>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4EAFAED4-870D-41A5-9B90-D29E79CD3D4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165752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FEC8F6-0AAB-4FAC-A8D5-C5BC234DCC0C}"/>
            </a:ext>
          </a:extLst>
        </xdr:cNvPr>
        <xdr:cNvSpPr txBox="1"/>
      </xdr:nvSpPr>
      <xdr:spPr>
        <a:xfrm>
          <a:off x="4673600" y="10109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78" name="フローチャート: 判断 77">
          <a:extLst>
            <a:ext uri="{FF2B5EF4-FFF2-40B4-BE49-F238E27FC236}">
              <a16:creationId xmlns:a16="http://schemas.microsoft.com/office/drawing/2014/main" id="{C267F650-F8EF-44FF-A5A2-C835A9ADDF4D}"/>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79" name="フローチャート: 判断 78">
          <a:extLst>
            <a:ext uri="{FF2B5EF4-FFF2-40B4-BE49-F238E27FC236}">
              <a16:creationId xmlns:a16="http://schemas.microsoft.com/office/drawing/2014/main" id="{714D6DEE-76B9-414A-9C52-E09E5774ED59}"/>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11447</xdr:rowOff>
    </xdr:from>
    <xdr:ext cx="405111" cy="259045"/>
    <xdr:sp macro="" textlink="">
      <xdr:nvSpPr>
        <xdr:cNvPr id="80" name="n_1aveValue【体育館・プール】&#10;有形固定資産減価償却率">
          <a:extLst>
            <a:ext uri="{FF2B5EF4-FFF2-40B4-BE49-F238E27FC236}">
              <a16:creationId xmlns:a16="http://schemas.microsoft.com/office/drawing/2014/main" id="{66336DF8-5B42-4370-A08B-9A6E3E0E8ADE}"/>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139700</xdr:rowOff>
    </xdr:from>
    <xdr:to>
      <xdr:col>15</xdr:col>
      <xdr:colOff>101600</xdr:colOff>
      <xdr:row>60</xdr:row>
      <xdr:rowOff>69850</xdr:rowOff>
    </xdr:to>
    <xdr:sp macro="" textlink="">
      <xdr:nvSpPr>
        <xdr:cNvPr id="81" name="フローチャート: 判断 80">
          <a:extLst>
            <a:ext uri="{FF2B5EF4-FFF2-40B4-BE49-F238E27FC236}">
              <a16:creationId xmlns:a16="http://schemas.microsoft.com/office/drawing/2014/main" id="{13509F37-B65E-4115-91C1-5C0639D3C1D1}"/>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60977</xdr:rowOff>
    </xdr:from>
    <xdr:ext cx="405111" cy="259045"/>
    <xdr:sp macro="" textlink="">
      <xdr:nvSpPr>
        <xdr:cNvPr id="82" name="n_2aveValue【体育館・プール】&#10;有形固定資産減価償却率">
          <a:extLst>
            <a:ext uri="{FF2B5EF4-FFF2-40B4-BE49-F238E27FC236}">
              <a16:creationId xmlns:a16="http://schemas.microsoft.com/office/drawing/2014/main" id="{6CE97412-8F78-47A4-9F5D-43ED0DAF2FCC}"/>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168275</xdr:rowOff>
    </xdr:from>
    <xdr:to>
      <xdr:col>10</xdr:col>
      <xdr:colOff>165100</xdr:colOff>
      <xdr:row>60</xdr:row>
      <xdr:rowOff>98425</xdr:rowOff>
    </xdr:to>
    <xdr:sp macro="" textlink="">
      <xdr:nvSpPr>
        <xdr:cNvPr id="83" name="フローチャート: 判断 82">
          <a:extLst>
            <a:ext uri="{FF2B5EF4-FFF2-40B4-BE49-F238E27FC236}">
              <a16:creationId xmlns:a16="http://schemas.microsoft.com/office/drawing/2014/main" id="{128212EC-A06F-486B-BF85-1D5DAE022F0E}"/>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89552</xdr:rowOff>
    </xdr:from>
    <xdr:ext cx="405111" cy="259045"/>
    <xdr:sp macro="" textlink="">
      <xdr:nvSpPr>
        <xdr:cNvPr id="84" name="n_3aveValue【体育館・プール】&#10;有形固定資産減価償却率">
          <a:extLst>
            <a:ext uri="{FF2B5EF4-FFF2-40B4-BE49-F238E27FC236}">
              <a16:creationId xmlns:a16="http://schemas.microsoft.com/office/drawing/2014/main" id="{5BF28AA9-7D05-4681-A9B2-2F1A258BEAE9}"/>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D712A90-4F36-4B01-818E-546994AC27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B4B2BE5-F86E-4DD6-9316-FFE87F9C52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0D0F43C-EA43-434C-B166-14CB3E9ABC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B2D6A45-EA59-4C9B-B570-CDBF405F16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F7AE198-0CE1-40E6-A1A1-2CAA7221C5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63500</xdr:rowOff>
    </xdr:from>
    <xdr:to>
      <xdr:col>24</xdr:col>
      <xdr:colOff>114300</xdr:colOff>
      <xdr:row>55</xdr:row>
      <xdr:rowOff>165100</xdr:rowOff>
    </xdr:to>
    <xdr:sp macro="" textlink="">
      <xdr:nvSpPr>
        <xdr:cNvPr id="90" name="楕円 89">
          <a:extLst>
            <a:ext uri="{FF2B5EF4-FFF2-40B4-BE49-F238E27FC236}">
              <a16:creationId xmlns:a16="http://schemas.microsoft.com/office/drawing/2014/main" id="{58F673A8-06FC-45B4-AE04-ACE64C67D3DF}"/>
            </a:ext>
          </a:extLst>
        </xdr:cNvPr>
        <xdr:cNvSpPr/>
      </xdr:nvSpPr>
      <xdr:spPr>
        <a:xfrm>
          <a:off x="4584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0D7352F-34D6-429D-9BED-6C4195B28B34}"/>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105410</xdr:rowOff>
    </xdr:from>
    <xdr:to>
      <xdr:col>20</xdr:col>
      <xdr:colOff>38100</xdr:colOff>
      <xdr:row>56</xdr:row>
      <xdr:rowOff>35560</xdr:rowOff>
    </xdr:to>
    <xdr:sp macro="" textlink="">
      <xdr:nvSpPr>
        <xdr:cNvPr id="92" name="楕円 91">
          <a:extLst>
            <a:ext uri="{FF2B5EF4-FFF2-40B4-BE49-F238E27FC236}">
              <a16:creationId xmlns:a16="http://schemas.microsoft.com/office/drawing/2014/main" id="{61175D2E-2518-4E6D-B8BB-CB3D5C13ED76}"/>
            </a:ext>
          </a:extLst>
        </xdr:cNvPr>
        <xdr:cNvSpPr/>
      </xdr:nvSpPr>
      <xdr:spPr>
        <a:xfrm>
          <a:off x="3746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55</xdr:row>
      <xdr:rowOff>156210</xdr:rowOff>
    </xdr:to>
    <xdr:cxnSp macro="">
      <xdr:nvCxnSpPr>
        <xdr:cNvPr id="93" name="直線コネクタ 92">
          <a:extLst>
            <a:ext uri="{FF2B5EF4-FFF2-40B4-BE49-F238E27FC236}">
              <a16:creationId xmlns:a16="http://schemas.microsoft.com/office/drawing/2014/main" id="{26DED8C5-2C7E-4CC9-BFFF-4944E6FA1975}"/>
            </a:ext>
          </a:extLst>
        </xdr:cNvPr>
        <xdr:cNvCxnSpPr/>
      </xdr:nvCxnSpPr>
      <xdr:spPr>
        <a:xfrm flipV="1">
          <a:off x="3797300" y="95440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147320</xdr:rowOff>
    </xdr:from>
    <xdr:to>
      <xdr:col>15</xdr:col>
      <xdr:colOff>101600</xdr:colOff>
      <xdr:row>56</xdr:row>
      <xdr:rowOff>77470</xdr:rowOff>
    </xdr:to>
    <xdr:sp macro="" textlink="">
      <xdr:nvSpPr>
        <xdr:cNvPr id="94" name="楕円 93">
          <a:extLst>
            <a:ext uri="{FF2B5EF4-FFF2-40B4-BE49-F238E27FC236}">
              <a16:creationId xmlns:a16="http://schemas.microsoft.com/office/drawing/2014/main" id="{E5C55B41-C61E-49B9-8B7F-A87DC75960C5}"/>
            </a:ext>
          </a:extLst>
        </xdr:cNvPr>
        <xdr:cNvSpPr/>
      </xdr:nvSpPr>
      <xdr:spPr>
        <a:xfrm>
          <a:off x="2857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156210</xdr:rowOff>
    </xdr:from>
    <xdr:to>
      <xdr:col>19</xdr:col>
      <xdr:colOff>177800</xdr:colOff>
      <xdr:row>56</xdr:row>
      <xdr:rowOff>26670</xdr:rowOff>
    </xdr:to>
    <xdr:cxnSp macro="">
      <xdr:nvCxnSpPr>
        <xdr:cNvPr id="95" name="直線コネクタ 94">
          <a:extLst>
            <a:ext uri="{FF2B5EF4-FFF2-40B4-BE49-F238E27FC236}">
              <a16:creationId xmlns:a16="http://schemas.microsoft.com/office/drawing/2014/main" id="{B49CD3E0-E580-466C-8A16-D7B95F82344F}"/>
            </a:ext>
          </a:extLst>
        </xdr:cNvPr>
        <xdr:cNvCxnSpPr/>
      </xdr:nvCxnSpPr>
      <xdr:spPr>
        <a:xfrm flipV="1">
          <a:off x="2908300" y="9585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116840</xdr:rowOff>
    </xdr:from>
    <xdr:to>
      <xdr:col>10</xdr:col>
      <xdr:colOff>165100</xdr:colOff>
      <xdr:row>57</xdr:row>
      <xdr:rowOff>46990</xdr:rowOff>
    </xdr:to>
    <xdr:sp macro="" textlink="">
      <xdr:nvSpPr>
        <xdr:cNvPr id="96" name="楕円 95">
          <a:extLst>
            <a:ext uri="{FF2B5EF4-FFF2-40B4-BE49-F238E27FC236}">
              <a16:creationId xmlns:a16="http://schemas.microsoft.com/office/drawing/2014/main" id="{19E5D99B-EBBD-48A7-8003-A63CD486B230}"/>
            </a:ext>
          </a:extLst>
        </xdr:cNvPr>
        <xdr:cNvSpPr/>
      </xdr:nvSpPr>
      <xdr:spPr>
        <a:xfrm>
          <a:off x="1968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26670</xdr:rowOff>
    </xdr:from>
    <xdr:to>
      <xdr:col>15</xdr:col>
      <xdr:colOff>50800</xdr:colOff>
      <xdr:row>56</xdr:row>
      <xdr:rowOff>167640</xdr:rowOff>
    </xdr:to>
    <xdr:cxnSp macro="">
      <xdr:nvCxnSpPr>
        <xdr:cNvPr id="97" name="直線コネクタ 96">
          <a:extLst>
            <a:ext uri="{FF2B5EF4-FFF2-40B4-BE49-F238E27FC236}">
              <a16:creationId xmlns:a16="http://schemas.microsoft.com/office/drawing/2014/main" id="{E048FCF8-BBFE-424D-81A9-E36FE71BB8EA}"/>
            </a:ext>
          </a:extLst>
        </xdr:cNvPr>
        <xdr:cNvCxnSpPr/>
      </xdr:nvCxnSpPr>
      <xdr:spPr>
        <a:xfrm flipV="1">
          <a:off x="2019300" y="962787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52087</xdr:rowOff>
    </xdr:from>
    <xdr:ext cx="405111" cy="259045"/>
    <xdr:sp macro="" textlink="">
      <xdr:nvSpPr>
        <xdr:cNvPr id="98" name="n_1mainValue【体育館・プール】&#10;有形固定資産減価償却率">
          <a:extLst>
            <a:ext uri="{FF2B5EF4-FFF2-40B4-BE49-F238E27FC236}">
              <a16:creationId xmlns:a16="http://schemas.microsoft.com/office/drawing/2014/main" id="{1B5AAAC4-5C58-426E-8F3D-AB036FBF82D5}"/>
            </a:ext>
          </a:extLst>
        </xdr:cNvPr>
        <xdr:cNvSpPr txBox="1"/>
      </xdr:nvSpPr>
      <xdr:spPr>
        <a:xfrm>
          <a:off x="35820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93997</xdr:rowOff>
    </xdr:from>
    <xdr:ext cx="405111" cy="259045"/>
    <xdr:sp macro="" textlink="">
      <xdr:nvSpPr>
        <xdr:cNvPr id="99" name="n_2mainValue【体育館・プール】&#10;有形固定資産減価償却率">
          <a:extLst>
            <a:ext uri="{FF2B5EF4-FFF2-40B4-BE49-F238E27FC236}">
              <a16:creationId xmlns:a16="http://schemas.microsoft.com/office/drawing/2014/main" id="{2138932D-8BBB-4B60-B9EE-5F5A5E7CF3D9}"/>
            </a:ext>
          </a:extLst>
        </xdr:cNvPr>
        <xdr:cNvSpPr txBox="1"/>
      </xdr:nvSpPr>
      <xdr:spPr>
        <a:xfrm>
          <a:off x="2705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63517</xdr:rowOff>
    </xdr:from>
    <xdr:ext cx="405111" cy="259045"/>
    <xdr:sp macro="" textlink="">
      <xdr:nvSpPr>
        <xdr:cNvPr id="100" name="n_3mainValue【体育館・プール】&#10;有形固定資産減価償却率">
          <a:extLst>
            <a:ext uri="{FF2B5EF4-FFF2-40B4-BE49-F238E27FC236}">
              <a16:creationId xmlns:a16="http://schemas.microsoft.com/office/drawing/2014/main" id="{6F14AFC0-A7EE-4441-95C2-DE464EEB64C5}"/>
            </a:ext>
          </a:extLst>
        </xdr:cNvPr>
        <xdr:cNvSpPr txBox="1"/>
      </xdr:nvSpPr>
      <xdr:spPr>
        <a:xfrm>
          <a:off x="1816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C074E325-869B-4EFA-BB2E-C81448FAE3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9C0C7830-C7C4-4231-B321-0C417AFAA97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889AA945-36CA-4D26-A335-A69D04BE95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7CE7C7AC-DD05-409C-B0C7-84C2F4342B3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7997B4D3-A8D8-48D0-AA13-A002503336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F26FCDBB-1628-4B99-96F6-189D6ED406C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F9B874C7-E2DF-4189-B9F5-B6F4140C17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F1860D32-DA18-49B7-A45E-F28ED546AB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2C928942-9F78-4B50-81AD-F6A44E37B46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F394D053-D643-4795-B368-A3E4B2CE80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a:extLst>
            <a:ext uri="{FF2B5EF4-FFF2-40B4-BE49-F238E27FC236}">
              <a16:creationId xmlns:a16="http://schemas.microsoft.com/office/drawing/2014/main" id="{7D2782EB-87CF-4F5A-9CC5-5E60B4055BB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667DBB6F-7944-4F5B-88FB-F6965BFE2C8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a:extLst>
            <a:ext uri="{FF2B5EF4-FFF2-40B4-BE49-F238E27FC236}">
              <a16:creationId xmlns:a16="http://schemas.microsoft.com/office/drawing/2014/main" id="{7FDACF61-A19F-409E-AFBC-7FDE9F306B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114" name="テキスト ボックス 113">
          <a:extLst>
            <a:ext uri="{FF2B5EF4-FFF2-40B4-BE49-F238E27FC236}">
              <a16:creationId xmlns:a16="http://schemas.microsoft.com/office/drawing/2014/main" id="{FCA2C53A-49C5-4C08-84C6-F6882F937ED9}"/>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a:extLst>
            <a:ext uri="{FF2B5EF4-FFF2-40B4-BE49-F238E27FC236}">
              <a16:creationId xmlns:a16="http://schemas.microsoft.com/office/drawing/2014/main" id="{95BA7166-5598-4E09-8900-AF70CA04543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16" name="テキスト ボックス 115">
          <a:extLst>
            <a:ext uri="{FF2B5EF4-FFF2-40B4-BE49-F238E27FC236}">
              <a16:creationId xmlns:a16="http://schemas.microsoft.com/office/drawing/2014/main" id="{27AB5D26-132A-45D3-AF0E-BA7F8B1551CB}"/>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a:extLst>
            <a:ext uri="{FF2B5EF4-FFF2-40B4-BE49-F238E27FC236}">
              <a16:creationId xmlns:a16="http://schemas.microsoft.com/office/drawing/2014/main" id="{2ABD96F5-8627-40BA-B9AE-41EC970971A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18" name="テキスト ボックス 117">
          <a:extLst>
            <a:ext uri="{FF2B5EF4-FFF2-40B4-BE49-F238E27FC236}">
              <a16:creationId xmlns:a16="http://schemas.microsoft.com/office/drawing/2014/main" id="{E9616885-3476-4E3C-AECC-0487265EBAFE}"/>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95AE4CAA-A5AE-4EA0-B17C-8460C74D8B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0" name="テキスト ボックス 119">
          <a:extLst>
            <a:ext uri="{FF2B5EF4-FFF2-40B4-BE49-F238E27FC236}">
              <a16:creationId xmlns:a16="http://schemas.microsoft.com/office/drawing/2014/main" id="{BCDB3B8E-1355-4FEA-9DEE-AB1DEC90BD4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1ECCBA36-3CC3-40AE-B80C-B54836EF9F2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122" name="直線コネクタ 121">
          <a:extLst>
            <a:ext uri="{FF2B5EF4-FFF2-40B4-BE49-F238E27FC236}">
              <a16:creationId xmlns:a16="http://schemas.microsoft.com/office/drawing/2014/main" id="{E8B9F5FB-B82B-4373-B2B6-BF7D1F85267B}"/>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123" name="【体育館・プール】&#10;一人当たり面積最小値テキスト">
          <a:extLst>
            <a:ext uri="{FF2B5EF4-FFF2-40B4-BE49-F238E27FC236}">
              <a16:creationId xmlns:a16="http://schemas.microsoft.com/office/drawing/2014/main" id="{B690C567-467E-44E6-AE1B-894BB274C218}"/>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124" name="直線コネクタ 123">
          <a:extLst>
            <a:ext uri="{FF2B5EF4-FFF2-40B4-BE49-F238E27FC236}">
              <a16:creationId xmlns:a16="http://schemas.microsoft.com/office/drawing/2014/main" id="{FD9EB8D0-D4C3-4AA1-B6AC-D19D410C5726}"/>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125" name="【体育館・プール】&#10;一人当たり面積最大値テキスト">
          <a:extLst>
            <a:ext uri="{FF2B5EF4-FFF2-40B4-BE49-F238E27FC236}">
              <a16:creationId xmlns:a16="http://schemas.microsoft.com/office/drawing/2014/main" id="{2656D2C8-2BB3-45F2-9A76-1B7C4915481D}"/>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126" name="直線コネクタ 125">
          <a:extLst>
            <a:ext uri="{FF2B5EF4-FFF2-40B4-BE49-F238E27FC236}">
              <a16:creationId xmlns:a16="http://schemas.microsoft.com/office/drawing/2014/main" id="{5379CACA-BF48-4530-A5B3-18AEFD23D9F9}"/>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127" name="【体育館・プール】&#10;一人当たり面積平均値テキスト">
          <a:extLst>
            <a:ext uri="{FF2B5EF4-FFF2-40B4-BE49-F238E27FC236}">
              <a16:creationId xmlns:a16="http://schemas.microsoft.com/office/drawing/2014/main" id="{D913D8CB-DABA-46C9-9EB7-A539DF563138}"/>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128" name="フローチャート: 判断 127">
          <a:extLst>
            <a:ext uri="{FF2B5EF4-FFF2-40B4-BE49-F238E27FC236}">
              <a16:creationId xmlns:a16="http://schemas.microsoft.com/office/drawing/2014/main" id="{BFE7FAF4-A547-456D-9583-9C75784B53F1}"/>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129" name="フローチャート: 判断 128">
          <a:extLst>
            <a:ext uri="{FF2B5EF4-FFF2-40B4-BE49-F238E27FC236}">
              <a16:creationId xmlns:a16="http://schemas.microsoft.com/office/drawing/2014/main" id="{B6F572A7-8368-44C2-A8EE-4751D67153A0}"/>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50205</xdr:rowOff>
    </xdr:from>
    <xdr:ext cx="469744" cy="259045"/>
    <xdr:sp macro="" textlink="">
      <xdr:nvSpPr>
        <xdr:cNvPr id="130" name="n_1aveValue【体育館・プール】&#10;一人当たり面積">
          <a:extLst>
            <a:ext uri="{FF2B5EF4-FFF2-40B4-BE49-F238E27FC236}">
              <a16:creationId xmlns:a16="http://schemas.microsoft.com/office/drawing/2014/main" id="{9F8615BF-FB6A-4032-890E-8A629C7B2064}"/>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108374</xdr:rowOff>
    </xdr:from>
    <xdr:to>
      <xdr:col>46</xdr:col>
      <xdr:colOff>38100</xdr:colOff>
      <xdr:row>64</xdr:row>
      <xdr:rowOff>38524</xdr:rowOff>
    </xdr:to>
    <xdr:sp macro="" textlink="">
      <xdr:nvSpPr>
        <xdr:cNvPr id="131" name="フローチャート: 判断 130">
          <a:extLst>
            <a:ext uri="{FF2B5EF4-FFF2-40B4-BE49-F238E27FC236}">
              <a16:creationId xmlns:a16="http://schemas.microsoft.com/office/drawing/2014/main" id="{AB2CC8AB-92BF-41FE-AD39-970EEE82D7BF}"/>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55051</xdr:rowOff>
    </xdr:from>
    <xdr:ext cx="469744" cy="259045"/>
    <xdr:sp macro="" textlink="">
      <xdr:nvSpPr>
        <xdr:cNvPr id="132" name="n_2aveValue【体育館・プール】&#10;一人当たり面積">
          <a:extLst>
            <a:ext uri="{FF2B5EF4-FFF2-40B4-BE49-F238E27FC236}">
              <a16:creationId xmlns:a16="http://schemas.microsoft.com/office/drawing/2014/main" id="{B11EEFCC-5027-4A79-9B0E-FEDD5CD53632}"/>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110294</xdr:rowOff>
    </xdr:from>
    <xdr:to>
      <xdr:col>41</xdr:col>
      <xdr:colOff>101600</xdr:colOff>
      <xdr:row>64</xdr:row>
      <xdr:rowOff>40444</xdr:rowOff>
    </xdr:to>
    <xdr:sp macro="" textlink="">
      <xdr:nvSpPr>
        <xdr:cNvPr id="133" name="フローチャート: 判断 132">
          <a:extLst>
            <a:ext uri="{FF2B5EF4-FFF2-40B4-BE49-F238E27FC236}">
              <a16:creationId xmlns:a16="http://schemas.microsoft.com/office/drawing/2014/main" id="{EAA1C2C0-C675-4A3F-A80E-1AB4ACF7FFFF}"/>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56971</xdr:rowOff>
    </xdr:from>
    <xdr:ext cx="469744" cy="259045"/>
    <xdr:sp macro="" textlink="">
      <xdr:nvSpPr>
        <xdr:cNvPr id="134" name="n_3aveValue【体育館・プール】&#10;一人当たり面積">
          <a:extLst>
            <a:ext uri="{FF2B5EF4-FFF2-40B4-BE49-F238E27FC236}">
              <a16:creationId xmlns:a16="http://schemas.microsoft.com/office/drawing/2014/main" id="{B7416A4D-61FE-4452-A75E-9A43FDC1FE38}"/>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9F443E71-399B-4811-973A-EF02DEA227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8A5911C2-2AAD-4BBE-9853-593E4552338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6540AD7-A993-447C-9DC1-0E87F497DD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3C84CA2-3B2E-4A1D-A9BA-07E99EB32EC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3A0E211-0B27-44E9-8569-58C2D4D50E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115506</xdr:rowOff>
    </xdr:from>
    <xdr:to>
      <xdr:col>55</xdr:col>
      <xdr:colOff>50800</xdr:colOff>
      <xdr:row>64</xdr:row>
      <xdr:rowOff>45656</xdr:rowOff>
    </xdr:to>
    <xdr:sp macro="" textlink="">
      <xdr:nvSpPr>
        <xdr:cNvPr id="140" name="楕円 139">
          <a:extLst>
            <a:ext uri="{FF2B5EF4-FFF2-40B4-BE49-F238E27FC236}">
              <a16:creationId xmlns:a16="http://schemas.microsoft.com/office/drawing/2014/main" id="{0E36873A-4DEE-4AD9-8A07-5B80FE9DF999}"/>
            </a:ext>
          </a:extLst>
        </xdr:cNvPr>
        <xdr:cNvSpPr/>
      </xdr:nvSpPr>
      <xdr:spPr>
        <a:xfrm>
          <a:off x="10426700" y="109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51139</xdr:rowOff>
    </xdr:from>
    <xdr:ext cx="469744" cy="259045"/>
    <xdr:sp macro="" textlink="">
      <xdr:nvSpPr>
        <xdr:cNvPr id="141" name="【体育館・プール】&#10;一人当たり面積該当値テキスト">
          <a:extLst>
            <a:ext uri="{FF2B5EF4-FFF2-40B4-BE49-F238E27FC236}">
              <a16:creationId xmlns:a16="http://schemas.microsoft.com/office/drawing/2014/main" id="{8F38DEB2-C842-47DD-909A-FC7978B24031}"/>
            </a:ext>
          </a:extLst>
        </xdr:cNvPr>
        <xdr:cNvSpPr txBox="1"/>
      </xdr:nvSpPr>
      <xdr:spPr>
        <a:xfrm>
          <a:off x="10515600" y="1085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115621</xdr:rowOff>
    </xdr:from>
    <xdr:to>
      <xdr:col>50</xdr:col>
      <xdr:colOff>165100</xdr:colOff>
      <xdr:row>64</xdr:row>
      <xdr:rowOff>45771</xdr:rowOff>
    </xdr:to>
    <xdr:sp macro="" textlink="">
      <xdr:nvSpPr>
        <xdr:cNvPr id="142" name="楕円 141">
          <a:extLst>
            <a:ext uri="{FF2B5EF4-FFF2-40B4-BE49-F238E27FC236}">
              <a16:creationId xmlns:a16="http://schemas.microsoft.com/office/drawing/2014/main" id="{8D761A21-E4D5-4E8B-AFCC-406E7CF32785}"/>
            </a:ext>
          </a:extLst>
        </xdr:cNvPr>
        <xdr:cNvSpPr/>
      </xdr:nvSpPr>
      <xdr:spPr>
        <a:xfrm>
          <a:off x="9588500" y="1091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166306</xdr:rowOff>
    </xdr:from>
    <xdr:to>
      <xdr:col>55</xdr:col>
      <xdr:colOff>0</xdr:colOff>
      <xdr:row>63</xdr:row>
      <xdr:rowOff>166421</xdr:rowOff>
    </xdr:to>
    <xdr:cxnSp macro="">
      <xdr:nvCxnSpPr>
        <xdr:cNvPr id="143" name="直線コネクタ 142">
          <a:extLst>
            <a:ext uri="{FF2B5EF4-FFF2-40B4-BE49-F238E27FC236}">
              <a16:creationId xmlns:a16="http://schemas.microsoft.com/office/drawing/2014/main" id="{E05B16E2-D661-4F45-BFA0-52DB2F5029FE}"/>
            </a:ext>
          </a:extLst>
        </xdr:cNvPr>
        <xdr:cNvCxnSpPr/>
      </xdr:nvCxnSpPr>
      <xdr:spPr>
        <a:xfrm flipV="1">
          <a:off x="9639300" y="10967656"/>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115735</xdr:rowOff>
    </xdr:from>
    <xdr:to>
      <xdr:col>46</xdr:col>
      <xdr:colOff>38100</xdr:colOff>
      <xdr:row>64</xdr:row>
      <xdr:rowOff>45885</xdr:rowOff>
    </xdr:to>
    <xdr:sp macro="" textlink="">
      <xdr:nvSpPr>
        <xdr:cNvPr id="144" name="楕円 143">
          <a:extLst>
            <a:ext uri="{FF2B5EF4-FFF2-40B4-BE49-F238E27FC236}">
              <a16:creationId xmlns:a16="http://schemas.microsoft.com/office/drawing/2014/main" id="{19E553F2-B39B-4984-8033-0047AB0A3002}"/>
            </a:ext>
          </a:extLst>
        </xdr:cNvPr>
        <xdr:cNvSpPr/>
      </xdr:nvSpPr>
      <xdr:spPr>
        <a:xfrm>
          <a:off x="8699500" y="109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166421</xdr:rowOff>
    </xdr:from>
    <xdr:to>
      <xdr:col>50</xdr:col>
      <xdr:colOff>114300</xdr:colOff>
      <xdr:row>63</xdr:row>
      <xdr:rowOff>166535</xdr:rowOff>
    </xdr:to>
    <xdr:cxnSp macro="">
      <xdr:nvCxnSpPr>
        <xdr:cNvPr id="145" name="直線コネクタ 144">
          <a:extLst>
            <a:ext uri="{FF2B5EF4-FFF2-40B4-BE49-F238E27FC236}">
              <a16:creationId xmlns:a16="http://schemas.microsoft.com/office/drawing/2014/main" id="{CF3DE0AA-3E0A-4892-A9E6-4D668A6031FF}"/>
            </a:ext>
          </a:extLst>
        </xdr:cNvPr>
        <xdr:cNvCxnSpPr/>
      </xdr:nvCxnSpPr>
      <xdr:spPr>
        <a:xfrm flipV="1">
          <a:off x="8750300" y="1096777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115804</xdr:rowOff>
    </xdr:from>
    <xdr:to>
      <xdr:col>41</xdr:col>
      <xdr:colOff>101600</xdr:colOff>
      <xdr:row>64</xdr:row>
      <xdr:rowOff>45954</xdr:rowOff>
    </xdr:to>
    <xdr:sp macro="" textlink="">
      <xdr:nvSpPr>
        <xdr:cNvPr id="146" name="楕円 145">
          <a:extLst>
            <a:ext uri="{FF2B5EF4-FFF2-40B4-BE49-F238E27FC236}">
              <a16:creationId xmlns:a16="http://schemas.microsoft.com/office/drawing/2014/main" id="{9A46E302-95D5-4F96-89E7-D1B8E64F616B}"/>
            </a:ext>
          </a:extLst>
        </xdr:cNvPr>
        <xdr:cNvSpPr/>
      </xdr:nvSpPr>
      <xdr:spPr>
        <a:xfrm>
          <a:off x="7810500" y="1091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166535</xdr:rowOff>
    </xdr:from>
    <xdr:to>
      <xdr:col>45</xdr:col>
      <xdr:colOff>177800</xdr:colOff>
      <xdr:row>63</xdr:row>
      <xdr:rowOff>166604</xdr:rowOff>
    </xdr:to>
    <xdr:cxnSp macro="">
      <xdr:nvCxnSpPr>
        <xdr:cNvPr id="147" name="直線コネクタ 146">
          <a:extLst>
            <a:ext uri="{FF2B5EF4-FFF2-40B4-BE49-F238E27FC236}">
              <a16:creationId xmlns:a16="http://schemas.microsoft.com/office/drawing/2014/main" id="{A6A17E4E-60C1-436D-AF8C-79B6DE3C1DA0}"/>
            </a:ext>
          </a:extLst>
        </xdr:cNvPr>
        <xdr:cNvCxnSpPr/>
      </xdr:nvCxnSpPr>
      <xdr:spPr>
        <a:xfrm flipV="1">
          <a:off x="7861300" y="10967885"/>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36898</xdr:rowOff>
    </xdr:from>
    <xdr:ext cx="469744" cy="259045"/>
    <xdr:sp macro="" textlink="">
      <xdr:nvSpPr>
        <xdr:cNvPr id="148" name="n_1mainValue【体育館・プール】&#10;一人当たり面積">
          <a:extLst>
            <a:ext uri="{FF2B5EF4-FFF2-40B4-BE49-F238E27FC236}">
              <a16:creationId xmlns:a16="http://schemas.microsoft.com/office/drawing/2014/main" id="{B33CA7DC-9EB2-4F56-9625-97FA927C31EC}"/>
            </a:ext>
          </a:extLst>
        </xdr:cNvPr>
        <xdr:cNvSpPr txBox="1"/>
      </xdr:nvSpPr>
      <xdr:spPr>
        <a:xfrm>
          <a:off x="9391727" y="1100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37012</xdr:rowOff>
    </xdr:from>
    <xdr:ext cx="469744" cy="259045"/>
    <xdr:sp macro="" textlink="">
      <xdr:nvSpPr>
        <xdr:cNvPr id="149" name="n_2mainValue【体育館・プール】&#10;一人当たり面積">
          <a:extLst>
            <a:ext uri="{FF2B5EF4-FFF2-40B4-BE49-F238E27FC236}">
              <a16:creationId xmlns:a16="http://schemas.microsoft.com/office/drawing/2014/main" id="{16A6BB4E-2C73-44FF-A1A5-634565F2A20A}"/>
            </a:ext>
          </a:extLst>
        </xdr:cNvPr>
        <xdr:cNvSpPr txBox="1"/>
      </xdr:nvSpPr>
      <xdr:spPr>
        <a:xfrm>
          <a:off x="8515427" y="1100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37081</xdr:rowOff>
    </xdr:from>
    <xdr:ext cx="469744" cy="259045"/>
    <xdr:sp macro="" textlink="">
      <xdr:nvSpPr>
        <xdr:cNvPr id="150" name="n_3mainValue【体育館・プール】&#10;一人当たり面積">
          <a:extLst>
            <a:ext uri="{FF2B5EF4-FFF2-40B4-BE49-F238E27FC236}">
              <a16:creationId xmlns:a16="http://schemas.microsoft.com/office/drawing/2014/main" id="{F9D4E20C-A6F5-43C3-89F5-350D4CB33A63}"/>
            </a:ext>
          </a:extLst>
        </xdr:cNvPr>
        <xdr:cNvSpPr txBox="1"/>
      </xdr:nvSpPr>
      <xdr:spPr>
        <a:xfrm>
          <a:off x="7626427" y="110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a:extLst>
            <a:ext uri="{FF2B5EF4-FFF2-40B4-BE49-F238E27FC236}">
              <a16:creationId xmlns:a16="http://schemas.microsoft.com/office/drawing/2014/main" id="{A03B5BB7-6682-4E36-9D2B-DB314FB652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a:extLst>
            <a:ext uri="{FF2B5EF4-FFF2-40B4-BE49-F238E27FC236}">
              <a16:creationId xmlns:a16="http://schemas.microsoft.com/office/drawing/2014/main" id="{A6FD9FBE-7794-4D1A-83DA-B7BA3BB0B4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a:extLst>
            <a:ext uri="{FF2B5EF4-FFF2-40B4-BE49-F238E27FC236}">
              <a16:creationId xmlns:a16="http://schemas.microsoft.com/office/drawing/2014/main" id="{051F0C2D-73BA-4980-A6A7-E1807F409DA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a:extLst>
            <a:ext uri="{FF2B5EF4-FFF2-40B4-BE49-F238E27FC236}">
              <a16:creationId xmlns:a16="http://schemas.microsoft.com/office/drawing/2014/main" id="{52E20563-20A1-4F9A-B6E9-2BC6BF1D2D0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a:extLst>
            <a:ext uri="{FF2B5EF4-FFF2-40B4-BE49-F238E27FC236}">
              <a16:creationId xmlns:a16="http://schemas.microsoft.com/office/drawing/2014/main" id="{C0E29DD6-ECB9-4F69-A75E-169127146D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a:extLst>
            <a:ext uri="{FF2B5EF4-FFF2-40B4-BE49-F238E27FC236}">
              <a16:creationId xmlns:a16="http://schemas.microsoft.com/office/drawing/2014/main" id="{3CCC9056-471C-49F0-B755-6F32921D28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a:extLst>
            <a:ext uri="{FF2B5EF4-FFF2-40B4-BE49-F238E27FC236}">
              <a16:creationId xmlns:a16="http://schemas.microsoft.com/office/drawing/2014/main" id="{36E7B95B-B69B-405F-9F68-F74ED23D52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a:extLst>
            <a:ext uri="{FF2B5EF4-FFF2-40B4-BE49-F238E27FC236}">
              <a16:creationId xmlns:a16="http://schemas.microsoft.com/office/drawing/2014/main" id="{E3A5BD0E-A1B8-41E3-82D9-769BE5E97CE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9" name="正方形/長方形 158">
          <a:extLst>
            <a:ext uri="{FF2B5EF4-FFF2-40B4-BE49-F238E27FC236}">
              <a16:creationId xmlns:a16="http://schemas.microsoft.com/office/drawing/2014/main" id="{CF854537-35A3-4DAA-B385-73AFE5FB6C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0" name="正方形/長方形 159">
          <a:extLst>
            <a:ext uri="{FF2B5EF4-FFF2-40B4-BE49-F238E27FC236}">
              <a16:creationId xmlns:a16="http://schemas.microsoft.com/office/drawing/2014/main" id="{CA96A444-AD2E-48F9-A71A-5F20CC25E7E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1" name="正方形/長方形 160">
          <a:extLst>
            <a:ext uri="{FF2B5EF4-FFF2-40B4-BE49-F238E27FC236}">
              <a16:creationId xmlns:a16="http://schemas.microsoft.com/office/drawing/2014/main" id="{0F5C3272-3936-455F-884C-BB8E3ADC54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2" name="正方形/長方形 161">
          <a:extLst>
            <a:ext uri="{FF2B5EF4-FFF2-40B4-BE49-F238E27FC236}">
              <a16:creationId xmlns:a16="http://schemas.microsoft.com/office/drawing/2014/main" id="{A3637383-14C0-45C8-8E34-FD09DE9082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3" name="正方形/長方形 162">
          <a:extLst>
            <a:ext uri="{FF2B5EF4-FFF2-40B4-BE49-F238E27FC236}">
              <a16:creationId xmlns:a16="http://schemas.microsoft.com/office/drawing/2014/main" id="{157DFB3D-DC1A-48D3-B928-06E52B5C39F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4" name="正方形/長方形 163">
          <a:extLst>
            <a:ext uri="{FF2B5EF4-FFF2-40B4-BE49-F238E27FC236}">
              <a16:creationId xmlns:a16="http://schemas.microsoft.com/office/drawing/2014/main" id="{D465AC86-14BE-45EF-967D-6F6103C73E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5" name="正方形/長方形 164">
          <a:extLst>
            <a:ext uri="{FF2B5EF4-FFF2-40B4-BE49-F238E27FC236}">
              <a16:creationId xmlns:a16="http://schemas.microsoft.com/office/drawing/2014/main" id="{9D99647C-6E5D-42D9-AFF0-82F97C00EE3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6" name="正方形/長方形 165">
          <a:extLst>
            <a:ext uri="{FF2B5EF4-FFF2-40B4-BE49-F238E27FC236}">
              <a16:creationId xmlns:a16="http://schemas.microsoft.com/office/drawing/2014/main" id="{D5A53FE8-D4B4-4DA6-84C7-8B19B62F09A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7" name="正方形/長方形 166">
          <a:extLst>
            <a:ext uri="{FF2B5EF4-FFF2-40B4-BE49-F238E27FC236}">
              <a16:creationId xmlns:a16="http://schemas.microsoft.com/office/drawing/2014/main" id="{8507535A-2134-430C-8853-5D093C46F4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8" name="正方形/長方形 167">
          <a:extLst>
            <a:ext uri="{FF2B5EF4-FFF2-40B4-BE49-F238E27FC236}">
              <a16:creationId xmlns:a16="http://schemas.microsoft.com/office/drawing/2014/main" id="{64122ED4-C29B-4CD3-9C25-E84932CB6D2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9" name="正方形/長方形 168">
          <a:extLst>
            <a:ext uri="{FF2B5EF4-FFF2-40B4-BE49-F238E27FC236}">
              <a16:creationId xmlns:a16="http://schemas.microsoft.com/office/drawing/2014/main" id="{6B3127B4-2A3A-4437-9D12-AD2293CE264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0" name="正方形/長方形 169">
          <a:extLst>
            <a:ext uri="{FF2B5EF4-FFF2-40B4-BE49-F238E27FC236}">
              <a16:creationId xmlns:a16="http://schemas.microsoft.com/office/drawing/2014/main" id="{E7290D3D-A71B-4A1F-9FAD-8253604104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1" name="正方形/長方形 170">
          <a:extLst>
            <a:ext uri="{FF2B5EF4-FFF2-40B4-BE49-F238E27FC236}">
              <a16:creationId xmlns:a16="http://schemas.microsoft.com/office/drawing/2014/main" id="{E1314474-6D2F-4485-B311-66998F9E43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2" name="正方形/長方形 171">
          <a:extLst>
            <a:ext uri="{FF2B5EF4-FFF2-40B4-BE49-F238E27FC236}">
              <a16:creationId xmlns:a16="http://schemas.microsoft.com/office/drawing/2014/main" id="{6D59B767-E474-4D35-8DDD-17FF8C9E55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3" name="正方形/長方形 172">
          <a:extLst>
            <a:ext uri="{FF2B5EF4-FFF2-40B4-BE49-F238E27FC236}">
              <a16:creationId xmlns:a16="http://schemas.microsoft.com/office/drawing/2014/main" id="{C014961E-5E20-4347-B84A-0F6D8A1079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4" name="正方形/長方形 173">
          <a:extLst>
            <a:ext uri="{FF2B5EF4-FFF2-40B4-BE49-F238E27FC236}">
              <a16:creationId xmlns:a16="http://schemas.microsoft.com/office/drawing/2014/main" id="{A850ACBB-4F4C-4502-B5E2-D0958CAD01A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5" name="正方形/長方形 174">
          <a:extLst>
            <a:ext uri="{FF2B5EF4-FFF2-40B4-BE49-F238E27FC236}">
              <a16:creationId xmlns:a16="http://schemas.microsoft.com/office/drawing/2014/main" id="{201DD306-D00B-4442-AF7C-4854AD39E9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6" name="正方形/長方形 175">
          <a:extLst>
            <a:ext uri="{FF2B5EF4-FFF2-40B4-BE49-F238E27FC236}">
              <a16:creationId xmlns:a16="http://schemas.microsoft.com/office/drawing/2014/main" id="{51F9CEBE-6047-44FB-A07D-B177EF8716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7" name="正方形/長方形 176">
          <a:extLst>
            <a:ext uri="{FF2B5EF4-FFF2-40B4-BE49-F238E27FC236}">
              <a16:creationId xmlns:a16="http://schemas.microsoft.com/office/drawing/2014/main" id="{E363E508-2EF4-4EAD-85BC-5D9D5D202B4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8" name="正方形/長方形 177">
          <a:extLst>
            <a:ext uri="{FF2B5EF4-FFF2-40B4-BE49-F238E27FC236}">
              <a16:creationId xmlns:a16="http://schemas.microsoft.com/office/drawing/2014/main" id="{757437DF-6A5E-4B4B-9134-6E3D05EB80D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9" name="正方形/長方形 178">
          <a:extLst>
            <a:ext uri="{FF2B5EF4-FFF2-40B4-BE49-F238E27FC236}">
              <a16:creationId xmlns:a16="http://schemas.microsoft.com/office/drawing/2014/main" id="{2B62AC5D-DE37-4EB0-9C68-909436761F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0" name="正方形/長方形 179">
          <a:extLst>
            <a:ext uri="{FF2B5EF4-FFF2-40B4-BE49-F238E27FC236}">
              <a16:creationId xmlns:a16="http://schemas.microsoft.com/office/drawing/2014/main" id="{642E8DDF-A8A6-4A8B-836C-5E45F7E6D3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1" name="正方形/長方形 180">
          <a:extLst>
            <a:ext uri="{FF2B5EF4-FFF2-40B4-BE49-F238E27FC236}">
              <a16:creationId xmlns:a16="http://schemas.microsoft.com/office/drawing/2014/main" id="{B21F7324-25D0-47C5-B356-5C098B4164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2" name="正方形/長方形 181">
          <a:extLst>
            <a:ext uri="{FF2B5EF4-FFF2-40B4-BE49-F238E27FC236}">
              <a16:creationId xmlns:a16="http://schemas.microsoft.com/office/drawing/2014/main" id="{2964B51E-9720-496B-B245-6A5BE2446AD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3" name="正方形/長方形 182">
          <a:extLst>
            <a:ext uri="{FF2B5EF4-FFF2-40B4-BE49-F238E27FC236}">
              <a16:creationId xmlns:a16="http://schemas.microsoft.com/office/drawing/2014/main" id="{8AE664A0-384D-425A-BC31-114AED482A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4" name="正方形/長方形 183">
          <a:extLst>
            <a:ext uri="{FF2B5EF4-FFF2-40B4-BE49-F238E27FC236}">
              <a16:creationId xmlns:a16="http://schemas.microsoft.com/office/drawing/2014/main" id="{74724A12-8486-4B40-ADBA-EC975D8DA17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5" name="正方形/長方形 184">
          <a:extLst>
            <a:ext uri="{FF2B5EF4-FFF2-40B4-BE49-F238E27FC236}">
              <a16:creationId xmlns:a16="http://schemas.microsoft.com/office/drawing/2014/main" id="{DCA6786E-1B9A-413D-873E-0CC1ABD689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6" name="正方形/長方形 185">
          <a:extLst>
            <a:ext uri="{FF2B5EF4-FFF2-40B4-BE49-F238E27FC236}">
              <a16:creationId xmlns:a16="http://schemas.microsoft.com/office/drawing/2014/main" id="{AE68E261-676E-47C7-81A7-2B01262452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7" name="正方形/長方形 186">
          <a:extLst>
            <a:ext uri="{FF2B5EF4-FFF2-40B4-BE49-F238E27FC236}">
              <a16:creationId xmlns:a16="http://schemas.microsoft.com/office/drawing/2014/main" id="{5D1557FE-1145-4F66-96A4-DC1E7E7D03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8" name="正方形/長方形 187">
          <a:extLst>
            <a:ext uri="{FF2B5EF4-FFF2-40B4-BE49-F238E27FC236}">
              <a16:creationId xmlns:a16="http://schemas.microsoft.com/office/drawing/2014/main" id="{3062657D-E798-4E53-A00C-78AA7C9E5E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9" name="正方形/長方形 188">
          <a:extLst>
            <a:ext uri="{FF2B5EF4-FFF2-40B4-BE49-F238E27FC236}">
              <a16:creationId xmlns:a16="http://schemas.microsoft.com/office/drawing/2014/main" id="{FDC33A70-8347-4372-9646-E1F3AF386D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0" name="正方形/長方形 189">
          <a:extLst>
            <a:ext uri="{FF2B5EF4-FFF2-40B4-BE49-F238E27FC236}">
              <a16:creationId xmlns:a16="http://schemas.microsoft.com/office/drawing/2014/main" id="{8DCBBA48-D1FC-4842-A657-AF58BC6D114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1" name="テキスト ボックス 190">
          <a:extLst>
            <a:ext uri="{FF2B5EF4-FFF2-40B4-BE49-F238E27FC236}">
              <a16:creationId xmlns:a16="http://schemas.microsoft.com/office/drawing/2014/main" id="{B8CFC351-E9ED-4E1D-9BE5-60A384F8A7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2" name="直線コネクタ 191">
          <a:extLst>
            <a:ext uri="{FF2B5EF4-FFF2-40B4-BE49-F238E27FC236}">
              <a16:creationId xmlns:a16="http://schemas.microsoft.com/office/drawing/2014/main" id="{CABC2EA2-CC96-4217-B6E7-1F1A85E214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3" name="直線コネクタ 192">
          <a:extLst>
            <a:ext uri="{FF2B5EF4-FFF2-40B4-BE49-F238E27FC236}">
              <a16:creationId xmlns:a16="http://schemas.microsoft.com/office/drawing/2014/main" id="{CC4594FA-CF06-426F-BBDE-E9A9CAA35E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4" name="テキスト ボックス 193">
          <a:extLst>
            <a:ext uri="{FF2B5EF4-FFF2-40B4-BE49-F238E27FC236}">
              <a16:creationId xmlns:a16="http://schemas.microsoft.com/office/drawing/2014/main" id="{42E74C58-DBC5-4878-866C-8A890334AD5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5" name="直線コネクタ 194">
          <a:extLst>
            <a:ext uri="{FF2B5EF4-FFF2-40B4-BE49-F238E27FC236}">
              <a16:creationId xmlns:a16="http://schemas.microsoft.com/office/drawing/2014/main" id="{1D61D500-D4CE-444E-B03D-028B788D644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96" name="テキスト ボックス 195">
          <a:extLst>
            <a:ext uri="{FF2B5EF4-FFF2-40B4-BE49-F238E27FC236}">
              <a16:creationId xmlns:a16="http://schemas.microsoft.com/office/drawing/2014/main" id="{CEC0F0A7-1ABF-411E-99BE-7755A54F5F3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7" name="直線コネクタ 196">
          <a:extLst>
            <a:ext uri="{FF2B5EF4-FFF2-40B4-BE49-F238E27FC236}">
              <a16:creationId xmlns:a16="http://schemas.microsoft.com/office/drawing/2014/main" id="{06C76F60-80D5-4AEE-A7CB-0143AF5A2E8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8" name="テキスト ボックス 197">
          <a:extLst>
            <a:ext uri="{FF2B5EF4-FFF2-40B4-BE49-F238E27FC236}">
              <a16:creationId xmlns:a16="http://schemas.microsoft.com/office/drawing/2014/main" id="{A348CCAF-6DC6-4D00-80B2-341E547AE20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9" name="直線コネクタ 198">
          <a:extLst>
            <a:ext uri="{FF2B5EF4-FFF2-40B4-BE49-F238E27FC236}">
              <a16:creationId xmlns:a16="http://schemas.microsoft.com/office/drawing/2014/main" id="{32308D28-65B7-4FE3-AF5E-35C7AC1BE1D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0" name="テキスト ボックス 199">
          <a:extLst>
            <a:ext uri="{FF2B5EF4-FFF2-40B4-BE49-F238E27FC236}">
              <a16:creationId xmlns:a16="http://schemas.microsoft.com/office/drawing/2014/main" id="{17C6E072-7285-4C9B-A4AB-24EE98ED516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1" name="直線コネクタ 200">
          <a:extLst>
            <a:ext uri="{FF2B5EF4-FFF2-40B4-BE49-F238E27FC236}">
              <a16:creationId xmlns:a16="http://schemas.microsoft.com/office/drawing/2014/main" id="{5B76BB4D-95AE-4DCC-8DD8-46C3C203C39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2" name="テキスト ボックス 201">
          <a:extLst>
            <a:ext uri="{FF2B5EF4-FFF2-40B4-BE49-F238E27FC236}">
              <a16:creationId xmlns:a16="http://schemas.microsoft.com/office/drawing/2014/main" id="{0ADEFDB7-6978-4F1D-95BE-5ABE2333D73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3" name="直線コネクタ 202">
          <a:extLst>
            <a:ext uri="{FF2B5EF4-FFF2-40B4-BE49-F238E27FC236}">
              <a16:creationId xmlns:a16="http://schemas.microsoft.com/office/drawing/2014/main" id="{F6129846-5E7E-4184-AFCF-540BC29FC92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4" name="テキスト ボックス 203">
          <a:extLst>
            <a:ext uri="{FF2B5EF4-FFF2-40B4-BE49-F238E27FC236}">
              <a16:creationId xmlns:a16="http://schemas.microsoft.com/office/drawing/2014/main" id="{772B8859-AAA8-4209-B026-A30717E09A2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5" name="直線コネクタ 204">
          <a:extLst>
            <a:ext uri="{FF2B5EF4-FFF2-40B4-BE49-F238E27FC236}">
              <a16:creationId xmlns:a16="http://schemas.microsoft.com/office/drawing/2014/main" id="{A7BD528C-80C4-4D93-BDE0-AB566989EA8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06" name="テキスト ボックス 205">
          <a:extLst>
            <a:ext uri="{FF2B5EF4-FFF2-40B4-BE49-F238E27FC236}">
              <a16:creationId xmlns:a16="http://schemas.microsoft.com/office/drawing/2014/main" id="{8DC17DBF-DEF6-4D60-AF31-93B32281945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7" name="【一般廃棄物処理施設】&#10;有形固定資産減価償却率グラフ枠">
          <a:extLst>
            <a:ext uri="{FF2B5EF4-FFF2-40B4-BE49-F238E27FC236}">
              <a16:creationId xmlns:a16="http://schemas.microsoft.com/office/drawing/2014/main" id="{5C9C35CB-F3F2-4DE8-B9AB-8BF22979C27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208" name="直線コネクタ 207">
          <a:extLst>
            <a:ext uri="{FF2B5EF4-FFF2-40B4-BE49-F238E27FC236}">
              <a16:creationId xmlns:a16="http://schemas.microsoft.com/office/drawing/2014/main" id="{FCBCFFB7-8C83-4EFA-AC30-575EBAE609B4}"/>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209" name="【一般廃棄物処理施設】&#10;有形固定資産減価償却率最小値テキスト">
          <a:extLst>
            <a:ext uri="{FF2B5EF4-FFF2-40B4-BE49-F238E27FC236}">
              <a16:creationId xmlns:a16="http://schemas.microsoft.com/office/drawing/2014/main" id="{98A22ACA-6FCE-43C1-B736-440175BE3537}"/>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210" name="直線コネクタ 209">
          <a:extLst>
            <a:ext uri="{FF2B5EF4-FFF2-40B4-BE49-F238E27FC236}">
              <a16:creationId xmlns:a16="http://schemas.microsoft.com/office/drawing/2014/main" id="{A31B2E01-E686-4B91-BD15-4020805C2E3A}"/>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11" name="【一般廃棄物処理施設】&#10;有形固定資産減価償却率最大値テキスト">
          <a:extLst>
            <a:ext uri="{FF2B5EF4-FFF2-40B4-BE49-F238E27FC236}">
              <a16:creationId xmlns:a16="http://schemas.microsoft.com/office/drawing/2014/main" id="{EE5C6B70-3277-40DC-A3F7-31F3A582DED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12" name="直線コネクタ 211">
          <a:extLst>
            <a:ext uri="{FF2B5EF4-FFF2-40B4-BE49-F238E27FC236}">
              <a16:creationId xmlns:a16="http://schemas.microsoft.com/office/drawing/2014/main" id="{705CAAAA-CA3E-4EAA-9C83-95D4A9BBD72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213" name="【一般廃棄物処理施設】&#10;有形固定資産減価償却率平均値テキスト">
          <a:extLst>
            <a:ext uri="{FF2B5EF4-FFF2-40B4-BE49-F238E27FC236}">
              <a16:creationId xmlns:a16="http://schemas.microsoft.com/office/drawing/2014/main" id="{04050DB6-02C5-4DA0-96F4-39F58BC931AB}"/>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214" name="フローチャート: 判断 213">
          <a:extLst>
            <a:ext uri="{FF2B5EF4-FFF2-40B4-BE49-F238E27FC236}">
              <a16:creationId xmlns:a16="http://schemas.microsoft.com/office/drawing/2014/main" id="{36419A4E-FAD8-49EC-96BA-EEF05E5A2CCC}"/>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215" name="フローチャート: 判断 214">
          <a:extLst>
            <a:ext uri="{FF2B5EF4-FFF2-40B4-BE49-F238E27FC236}">
              <a16:creationId xmlns:a16="http://schemas.microsoft.com/office/drawing/2014/main" id="{7AA533F8-2B50-4FA1-BE58-977B5F559F86}"/>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105971</xdr:rowOff>
    </xdr:from>
    <xdr:ext cx="405111" cy="259045"/>
    <xdr:sp macro="" textlink="">
      <xdr:nvSpPr>
        <xdr:cNvPr id="216" name="n_1aveValue【一般廃棄物処理施設】&#10;有形固定資産減価償却率">
          <a:extLst>
            <a:ext uri="{FF2B5EF4-FFF2-40B4-BE49-F238E27FC236}">
              <a16:creationId xmlns:a16="http://schemas.microsoft.com/office/drawing/2014/main" id="{722D514E-FD41-4255-BCFB-1950439BEAD7}"/>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217" name="フローチャート: 判断 216">
          <a:extLst>
            <a:ext uri="{FF2B5EF4-FFF2-40B4-BE49-F238E27FC236}">
              <a16:creationId xmlns:a16="http://schemas.microsoft.com/office/drawing/2014/main" id="{FB3AC543-A128-4D75-B7AC-A1020C006796}"/>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218" name="n_2aveValue【一般廃棄物処理施設】&#10;有形固定資産減価償却率">
          <a:extLst>
            <a:ext uri="{FF2B5EF4-FFF2-40B4-BE49-F238E27FC236}">
              <a16:creationId xmlns:a16="http://schemas.microsoft.com/office/drawing/2014/main" id="{866F51B0-AF25-45D1-A965-ABBF11CB3BB7}"/>
            </a:ext>
          </a:extLst>
        </xdr:cNvPr>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907</xdr:rowOff>
    </xdr:from>
    <xdr:to>
      <xdr:col>72</xdr:col>
      <xdr:colOff>38100</xdr:colOff>
      <xdr:row>36</xdr:row>
      <xdr:rowOff>102507</xdr:rowOff>
    </xdr:to>
    <xdr:sp macro="" textlink="">
      <xdr:nvSpPr>
        <xdr:cNvPr id="219" name="フローチャート: 判断 218">
          <a:extLst>
            <a:ext uri="{FF2B5EF4-FFF2-40B4-BE49-F238E27FC236}">
              <a16:creationId xmlns:a16="http://schemas.microsoft.com/office/drawing/2014/main" id="{69E85A72-34AC-4F01-9263-A990981E216B}"/>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119034</xdr:rowOff>
    </xdr:from>
    <xdr:ext cx="405111" cy="259045"/>
    <xdr:sp macro="" textlink="">
      <xdr:nvSpPr>
        <xdr:cNvPr id="220" name="n_3aveValue【一般廃棄物処理施設】&#10;有形固定資産減価償却率">
          <a:extLst>
            <a:ext uri="{FF2B5EF4-FFF2-40B4-BE49-F238E27FC236}">
              <a16:creationId xmlns:a16="http://schemas.microsoft.com/office/drawing/2014/main" id="{EE850E8D-D02F-432D-9624-0F70D4761F05}"/>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1" name="テキスト ボックス 220">
          <a:extLst>
            <a:ext uri="{FF2B5EF4-FFF2-40B4-BE49-F238E27FC236}">
              <a16:creationId xmlns:a16="http://schemas.microsoft.com/office/drawing/2014/main" id="{C9525FBF-654B-4681-A722-25B7D4F005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2" name="テキスト ボックス 221">
          <a:extLst>
            <a:ext uri="{FF2B5EF4-FFF2-40B4-BE49-F238E27FC236}">
              <a16:creationId xmlns:a16="http://schemas.microsoft.com/office/drawing/2014/main" id="{989C8DB9-2FEE-4BEC-9904-714AC95A2D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158F852-0B7D-4E3B-8A9C-A23D3696FC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E1235A9A-04B5-494D-BA65-92ECB41B0E9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72B794B5-DD39-4E3B-A8EB-0306BA21205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226" name="楕円 225">
          <a:extLst>
            <a:ext uri="{FF2B5EF4-FFF2-40B4-BE49-F238E27FC236}">
              <a16:creationId xmlns:a16="http://schemas.microsoft.com/office/drawing/2014/main" id="{89525676-D337-43B7-AAC9-E864C683E619}"/>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227" name="【一般廃棄物処理施設】&#10;有形固定資産減価償却率該当値テキスト">
          <a:extLst>
            <a:ext uri="{FF2B5EF4-FFF2-40B4-BE49-F238E27FC236}">
              <a16:creationId xmlns:a16="http://schemas.microsoft.com/office/drawing/2014/main" id="{9763F6F3-F805-42BE-AB8D-587796DC4B8F}"/>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107043</xdr:rowOff>
    </xdr:from>
    <xdr:to>
      <xdr:col>81</xdr:col>
      <xdr:colOff>101600</xdr:colOff>
      <xdr:row>39</xdr:row>
      <xdr:rowOff>37193</xdr:rowOff>
    </xdr:to>
    <xdr:sp macro="" textlink="">
      <xdr:nvSpPr>
        <xdr:cNvPr id="228" name="楕円 227">
          <a:extLst>
            <a:ext uri="{FF2B5EF4-FFF2-40B4-BE49-F238E27FC236}">
              <a16:creationId xmlns:a16="http://schemas.microsoft.com/office/drawing/2014/main" id="{D75770FB-374D-4E79-BFCD-AE8BE4BD5093}"/>
            </a:ext>
          </a:extLst>
        </xdr:cNvPr>
        <xdr:cNvSpPr/>
      </xdr:nvSpPr>
      <xdr:spPr>
        <a:xfrm>
          <a:off x="1543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157843</xdr:rowOff>
    </xdr:from>
    <xdr:to>
      <xdr:col>85</xdr:col>
      <xdr:colOff>127000</xdr:colOff>
      <xdr:row>39</xdr:row>
      <xdr:rowOff>144780</xdr:rowOff>
    </xdr:to>
    <xdr:cxnSp macro="">
      <xdr:nvCxnSpPr>
        <xdr:cNvPr id="229" name="直線コネクタ 228">
          <a:extLst>
            <a:ext uri="{FF2B5EF4-FFF2-40B4-BE49-F238E27FC236}">
              <a16:creationId xmlns:a16="http://schemas.microsoft.com/office/drawing/2014/main" id="{2E74950A-034A-43CE-BB9B-41A920989ECA}"/>
            </a:ext>
          </a:extLst>
        </xdr:cNvPr>
        <xdr:cNvCxnSpPr/>
      </xdr:nvCxnSpPr>
      <xdr:spPr>
        <a:xfrm>
          <a:off x="15481300" y="6672943"/>
          <a:ext cx="8382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154396</xdr:rowOff>
    </xdr:from>
    <xdr:to>
      <xdr:col>76</xdr:col>
      <xdr:colOff>165100</xdr:colOff>
      <xdr:row>39</xdr:row>
      <xdr:rowOff>84546</xdr:rowOff>
    </xdr:to>
    <xdr:sp macro="" textlink="">
      <xdr:nvSpPr>
        <xdr:cNvPr id="230" name="楕円 229">
          <a:extLst>
            <a:ext uri="{FF2B5EF4-FFF2-40B4-BE49-F238E27FC236}">
              <a16:creationId xmlns:a16="http://schemas.microsoft.com/office/drawing/2014/main" id="{68B51CE0-3570-42AF-A9A4-67700C720E1C}"/>
            </a:ext>
          </a:extLst>
        </xdr:cNvPr>
        <xdr:cNvSpPr/>
      </xdr:nvSpPr>
      <xdr:spPr>
        <a:xfrm>
          <a:off x="14541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157843</xdr:rowOff>
    </xdr:from>
    <xdr:to>
      <xdr:col>81</xdr:col>
      <xdr:colOff>50800</xdr:colOff>
      <xdr:row>39</xdr:row>
      <xdr:rowOff>33746</xdr:rowOff>
    </xdr:to>
    <xdr:cxnSp macro="">
      <xdr:nvCxnSpPr>
        <xdr:cNvPr id="231" name="直線コネクタ 230">
          <a:extLst>
            <a:ext uri="{FF2B5EF4-FFF2-40B4-BE49-F238E27FC236}">
              <a16:creationId xmlns:a16="http://schemas.microsoft.com/office/drawing/2014/main" id="{54EC41CB-7D0D-4FFD-89B0-D68B93A4829B}"/>
            </a:ext>
          </a:extLst>
        </xdr:cNvPr>
        <xdr:cNvCxnSpPr/>
      </xdr:nvCxnSpPr>
      <xdr:spPr>
        <a:xfrm flipV="1">
          <a:off x="14592300" y="667294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28320</xdr:rowOff>
    </xdr:from>
    <xdr:ext cx="405111" cy="259045"/>
    <xdr:sp macro="" textlink="">
      <xdr:nvSpPr>
        <xdr:cNvPr id="232" name="n_1mainValue【一般廃棄物処理施設】&#10;有形固定資産減価償却率">
          <a:extLst>
            <a:ext uri="{FF2B5EF4-FFF2-40B4-BE49-F238E27FC236}">
              <a16:creationId xmlns:a16="http://schemas.microsoft.com/office/drawing/2014/main" id="{1856CC5D-0732-4B21-8FEB-1FE8FDFE4627}"/>
            </a:ext>
          </a:extLst>
        </xdr:cNvPr>
        <xdr:cNvSpPr txBox="1"/>
      </xdr:nvSpPr>
      <xdr:spPr>
        <a:xfrm>
          <a:off x="15266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75673</xdr:rowOff>
    </xdr:from>
    <xdr:ext cx="405111" cy="259045"/>
    <xdr:sp macro="" textlink="">
      <xdr:nvSpPr>
        <xdr:cNvPr id="233" name="n_2mainValue【一般廃棄物処理施設】&#10;有形固定資産減価償却率">
          <a:extLst>
            <a:ext uri="{FF2B5EF4-FFF2-40B4-BE49-F238E27FC236}">
              <a16:creationId xmlns:a16="http://schemas.microsoft.com/office/drawing/2014/main" id="{FF669E95-49A3-495C-BC5F-727EF1BCC031}"/>
            </a:ext>
          </a:extLst>
        </xdr:cNvPr>
        <xdr:cNvSpPr txBox="1"/>
      </xdr:nvSpPr>
      <xdr:spPr>
        <a:xfrm>
          <a:off x="14389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a:extLst>
            <a:ext uri="{FF2B5EF4-FFF2-40B4-BE49-F238E27FC236}">
              <a16:creationId xmlns:a16="http://schemas.microsoft.com/office/drawing/2014/main" id="{979DF46F-71C3-459E-9A00-53750812C4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a:extLst>
            <a:ext uri="{FF2B5EF4-FFF2-40B4-BE49-F238E27FC236}">
              <a16:creationId xmlns:a16="http://schemas.microsoft.com/office/drawing/2014/main" id="{C4F964CB-B003-497D-9114-F15D1F04411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a:extLst>
            <a:ext uri="{FF2B5EF4-FFF2-40B4-BE49-F238E27FC236}">
              <a16:creationId xmlns:a16="http://schemas.microsoft.com/office/drawing/2014/main" id="{925AB585-54DC-44D7-BFC9-EEA7D3A6C5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a:extLst>
            <a:ext uri="{FF2B5EF4-FFF2-40B4-BE49-F238E27FC236}">
              <a16:creationId xmlns:a16="http://schemas.microsoft.com/office/drawing/2014/main" id="{B89D4427-C3AF-4FD9-9191-E5FC880E97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a:extLst>
            <a:ext uri="{FF2B5EF4-FFF2-40B4-BE49-F238E27FC236}">
              <a16:creationId xmlns:a16="http://schemas.microsoft.com/office/drawing/2014/main" id="{EC7830E2-C983-49C2-8FB3-D3F7AA3CAA8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a:extLst>
            <a:ext uri="{FF2B5EF4-FFF2-40B4-BE49-F238E27FC236}">
              <a16:creationId xmlns:a16="http://schemas.microsoft.com/office/drawing/2014/main" id="{3CB3DD07-592C-469F-AEB9-C9FB58DA4B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a:extLst>
            <a:ext uri="{FF2B5EF4-FFF2-40B4-BE49-F238E27FC236}">
              <a16:creationId xmlns:a16="http://schemas.microsoft.com/office/drawing/2014/main" id="{E60E7984-DCC3-4B99-8642-15773E266F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a:extLst>
            <a:ext uri="{FF2B5EF4-FFF2-40B4-BE49-F238E27FC236}">
              <a16:creationId xmlns:a16="http://schemas.microsoft.com/office/drawing/2014/main" id="{F3081A2C-3154-49DF-847A-7AA553309B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2" name="テキスト ボックス 241">
          <a:extLst>
            <a:ext uri="{FF2B5EF4-FFF2-40B4-BE49-F238E27FC236}">
              <a16:creationId xmlns:a16="http://schemas.microsoft.com/office/drawing/2014/main" id="{FAAB7AC1-177A-48CA-BA80-1F3768B949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3" name="直線コネクタ 242">
          <a:extLst>
            <a:ext uri="{FF2B5EF4-FFF2-40B4-BE49-F238E27FC236}">
              <a16:creationId xmlns:a16="http://schemas.microsoft.com/office/drawing/2014/main" id="{F30D8C36-6802-4AD6-8261-2C1AA885C3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44" name="直線コネクタ 243">
          <a:extLst>
            <a:ext uri="{FF2B5EF4-FFF2-40B4-BE49-F238E27FC236}">
              <a16:creationId xmlns:a16="http://schemas.microsoft.com/office/drawing/2014/main" id="{D42C2BD0-6120-4C6F-900D-DEB98F0EC9B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45" name="テキスト ボックス 244">
          <a:extLst>
            <a:ext uri="{FF2B5EF4-FFF2-40B4-BE49-F238E27FC236}">
              <a16:creationId xmlns:a16="http://schemas.microsoft.com/office/drawing/2014/main" id="{60808618-772F-4EF8-914F-92F22F814D3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46" name="直線コネクタ 245">
          <a:extLst>
            <a:ext uri="{FF2B5EF4-FFF2-40B4-BE49-F238E27FC236}">
              <a16:creationId xmlns:a16="http://schemas.microsoft.com/office/drawing/2014/main" id="{137A78E1-0F59-4605-97ED-3843E2C1BCB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47" name="テキスト ボックス 246">
          <a:extLst>
            <a:ext uri="{FF2B5EF4-FFF2-40B4-BE49-F238E27FC236}">
              <a16:creationId xmlns:a16="http://schemas.microsoft.com/office/drawing/2014/main" id="{E94426DF-537D-417F-8D2F-0699BDC9518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48" name="直線コネクタ 247">
          <a:extLst>
            <a:ext uri="{FF2B5EF4-FFF2-40B4-BE49-F238E27FC236}">
              <a16:creationId xmlns:a16="http://schemas.microsoft.com/office/drawing/2014/main" id="{8B85C891-B851-4478-AFC8-B0523062CF6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49" name="テキスト ボックス 248">
          <a:extLst>
            <a:ext uri="{FF2B5EF4-FFF2-40B4-BE49-F238E27FC236}">
              <a16:creationId xmlns:a16="http://schemas.microsoft.com/office/drawing/2014/main" id="{89A52E8F-FDC3-46EC-BB0D-EE366624FAF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50" name="直線コネクタ 249">
          <a:extLst>
            <a:ext uri="{FF2B5EF4-FFF2-40B4-BE49-F238E27FC236}">
              <a16:creationId xmlns:a16="http://schemas.microsoft.com/office/drawing/2014/main" id="{2940BF5B-87BD-4960-82BA-47F927B7E94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51" name="テキスト ボックス 250">
          <a:extLst>
            <a:ext uri="{FF2B5EF4-FFF2-40B4-BE49-F238E27FC236}">
              <a16:creationId xmlns:a16="http://schemas.microsoft.com/office/drawing/2014/main" id="{5ABDAFCA-BEA3-4705-94DD-EE880ABD205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52" name="直線コネクタ 251">
          <a:extLst>
            <a:ext uri="{FF2B5EF4-FFF2-40B4-BE49-F238E27FC236}">
              <a16:creationId xmlns:a16="http://schemas.microsoft.com/office/drawing/2014/main" id="{44F2A8AE-BD61-4FE0-B615-40276C6CE4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53" name="テキスト ボックス 252">
          <a:extLst>
            <a:ext uri="{FF2B5EF4-FFF2-40B4-BE49-F238E27FC236}">
              <a16:creationId xmlns:a16="http://schemas.microsoft.com/office/drawing/2014/main" id="{67D727E3-A54F-4C28-AED7-028117AFC0E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54" name="【一般廃棄物処理施設】&#10;一人当たり有形固定資産（償却資産）額グラフ枠">
          <a:extLst>
            <a:ext uri="{FF2B5EF4-FFF2-40B4-BE49-F238E27FC236}">
              <a16:creationId xmlns:a16="http://schemas.microsoft.com/office/drawing/2014/main" id="{11B93CA1-FB85-447A-8459-232B7F19699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255" name="直線コネクタ 254">
          <a:extLst>
            <a:ext uri="{FF2B5EF4-FFF2-40B4-BE49-F238E27FC236}">
              <a16:creationId xmlns:a16="http://schemas.microsoft.com/office/drawing/2014/main" id="{FF4F92C3-41BB-4508-9E6E-D3218C115A63}"/>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256" name="【一般廃棄物処理施設】&#10;一人当たり有形固定資産（償却資産）額最小値テキスト">
          <a:extLst>
            <a:ext uri="{FF2B5EF4-FFF2-40B4-BE49-F238E27FC236}">
              <a16:creationId xmlns:a16="http://schemas.microsoft.com/office/drawing/2014/main" id="{E6A5531E-9727-4EAB-B77D-131F69870A1A}"/>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257" name="直線コネクタ 256">
          <a:extLst>
            <a:ext uri="{FF2B5EF4-FFF2-40B4-BE49-F238E27FC236}">
              <a16:creationId xmlns:a16="http://schemas.microsoft.com/office/drawing/2014/main" id="{ED1AD3C4-7960-4616-9B91-D0561758B3F9}"/>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258" name="【一般廃棄物処理施設】&#10;一人当たり有形固定資産（償却資産）額最大値テキスト">
          <a:extLst>
            <a:ext uri="{FF2B5EF4-FFF2-40B4-BE49-F238E27FC236}">
              <a16:creationId xmlns:a16="http://schemas.microsoft.com/office/drawing/2014/main" id="{0552762C-D069-4AA1-A90B-A780557F7357}"/>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259" name="直線コネクタ 258">
          <a:extLst>
            <a:ext uri="{FF2B5EF4-FFF2-40B4-BE49-F238E27FC236}">
              <a16:creationId xmlns:a16="http://schemas.microsoft.com/office/drawing/2014/main" id="{7800F128-93B5-4BB0-AFE3-2E411EC31EF8}"/>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260" name="【一般廃棄物処理施設】&#10;一人当たり有形固定資産（償却資産）額平均値テキスト">
          <a:extLst>
            <a:ext uri="{FF2B5EF4-FFF2-40B4-BE49-F238E27FC236}">
              <a16:creationId xmlns:a16="http://schemas.microsoft.com/office/drawing/2014/main" id="{23759376-FC80-40CD-B8DF-B96377AF21B1}"/>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261" name="フローチャート: 判断 260">
          <a:extLst>
            <a:ext uri="{FF2B5EF4-FFF2-40B4-BE49-F238E27FC236}">
              <a16:creationId xmlns:a16="http://schemas.microsoft.com/office/drawing/2014/main" id="{2AC23D17-8302-49BD-B15C-ED6E7E110149}"/>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262" name="フローチャート: 判断 261">
          <a:extLst>
            <a:ext uri="{FF2B5EF4-FFF2-40B4-BE49-F238E27FC236}">
              <a16:creationId xmlns:a16="http://schemas.microsoft.com/office/drawing/2014/main" id="{9FFA88A8-22F6-4C20-8D48-33527E1DD3C2}"/>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37409</xdr:rowOff>
    </xdr:from>
    <xdr:ext cx="599010" cy="259045"/>
    <xdr:sp macro="" textlink="">
      <xdr:nvSpPr>
        <xdr:cNvPr id="263" name="n_1aveValue【一般廃棄物処理施設】&#10;一人当たり有形固定資産（償却資産）額">
          <a:extLst>
            <a:ext uri="{FF2B5EF4-FFF2-40B4-BE49-F238E27FC236}">
              <a16:creationId xmlns:a16="http://schemas.microsoft.com/office/drawing/2014/main" id="{C4B14835-6060-4832-9C5D-4DA201D67CA6}"/>
            </a:ext>
          </a:extLst>
        </xdr:cNvPr>
        <xdr:cNvSpPr txBox="1"/>
      </xdr:nvSpPr>
      <xdr:spPr>
        <a:xfrm>
          <a:off x="210110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162832</xdr:rowOff>
    </xdr:from>
    <xdr:to>
      <xdr:col>107</xdr:col>
      <xdr:colOff>101600</xdr:colOff>
      <xdr:row>40</xdr:row>
      <xdr:rowOff>92982</xdr:rowOff>
    </xdr:to>
    <xdr:sp macro="" textlink="">
      <xdr:nvSpPr>
        <xdr:cNvPr id="264" name="フローチャート: 判断 263">
          <a:extLst>
            <a:ext uri="{FF2B5EF4-FFF2-40B4-BE49-F238E27FC236}">
              <a16:creationId xmlns:a16="http://schemas.microsoft.com/office/drawing/2014/main" id="{6D209CD2-63A7-4FB3-BBCE-AF343A93C9AF}"/>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84109</xdr:rowOff>
    </xdr:from>
    <xdr:ext cx="599010" cy="259045"/>
    <xdr:sp macro="" textlink="">
      <xdr:nvSpPr>
        <xdr:cNvPr id="265" name="n_2aveValue【一般廃棄物処理施設】&#10;一人当たり有形固定資産（償却資産）額">
          <a:extLst>
            <a:ext uri="{FF2B5EF4-FFF2-40B4-BE49-F238E27FC236}">
              <a16:creationId xmlns:a16="http://schemas.microsoft.com/office/drawing/2014/main" id="{8A2BB7AF-A930-411D-8D28-3713F17F9644}"/>
            </a:ext>
          </a:extLst>
        </xdr:cNvPr>
        <xdr:cNvSpPr txBox="1"/>
      </xdr:nvSpPr>
      <xdr:spPr>
        <a:xfrm>
          <a:off x="20134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19443</xdr:rowOff>
    </xdr:from>
    <xdr:to>
      <xdr:col>102</xdr:col>
      <xdr:colOff>165100</xdr:colOff>
      <xdr:row>40</xdr:row>
      <xdr:rowOff>121043</xdr:rowOff>
    </xdr:to>
    <xdr:sp macro="" textlink="">
      <xdr:nvSpPr>
        <xdr:cNvPr id="266" name="フローチャート: 判断 265">
          <a:extLst>
            <a:ext uri="{FF2B5EF4-FFF2-40B4-BE49-F238E27FC236}">
              <a16:creationId xmlns:a16="http://schemas.microsoft.com/office/drawing/2014/main" id="{B11CF9DD-3BDE-429E-9A1B-CAAF561C829A}"/>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137570</xdr:rowOff>
    </xdr:from>
    <xdr:ext cx="599010" cy="259045"/>
    <xdr:sp macro="" textlink="">
      <xdr:nvSpPr>
        <xdr:cNvPr id="267" name="n_3aveValue【一般廃棄物処理施設】&#10;一人当たり有形固定資産（償却資産）額">
          <a:extLst>
            <a:ext uri="{FF2B5EF4-FFF2-40B4-BE49-F238E27FC236}">
              <a16:creationId xmlns:a16="http://schemas.microsoft.com/office/drawing/2014/main" id="{7887B278-D7D8-4547-AC6B-CA1450B489A7}"/>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68" name="テキスト ボックス 267">
          <a:extLst>
            <a:ext uri="{FF2B5EF4-FFF2-40B4-BE49-F238E27FC236}">
              <a16:creationId xmlns:a16="http://schemas.microsoft.com/office/drawing/2014/main" id="{08EB1529-DFE5-47D5-A3B4-CAC41A7987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9" name="テキスト ボックス 268">
          <a:extLst>
            <a:ext uri="{FF2B5EF4-FFF2-40B4-BE49-F238E27FC236}">
              <a16:creationId xmlns:a16="http://schemas.microsoft.com/office/drawing/2014/main" id="{956EFA93-060C-43D9-A9AB-1676167CA0A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0" name="テキスト ボックス 269">
          <a:extLst>
            <a:ext uri="{FF2B5EF4-FFF2-40B4-BE49-F238E27FC236}">
              <a16:creationId xmlns:a16="http://schemas.microsoft.com/office/drawing/2014/main" id="{04FB8DB6-83E3-4995-90C7-0A89CB10E1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1" name="テキスト ボックス 270">
          <a:extLst>
            <a:ext uri="{FF2B5EF4-FFF2-40B4-BE49-F238E27FC236}">
              <a16:creationId xmlns:a16="http://schemas.microsoft.com/office/drawing/2014/main" id="{B4239FA9-4A2B-4514-9DCE-2E96847FF4E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72" name="テキスト ボックス 271">
          <a:extLst>
            <a:ext uri="{FF2B5EF4-FFF2-40B4-BE49-F238E27FC236}">
              <a16:creationId xmlns:a16="http://schemas.microsoft.com/office/drawing/2014/main" id="{93DF121A-84EE-4C5A-9EE3-FBC62F2FD6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46665</xdr:rowOff>
    </xdr:from>
    <xdr:to>
      <xdr:col>116</xdr:col>
      <xdr:colOff>114300</xdr:colOff>
      <xdr:row>40</xdr:row>
      <xdr:rowOff>148265</xdr:rowOff>
    </xdr:to>
    <xdr:sp macro="" textlink="">
      <xdr:nvSpPr>
        <xdr:cNvPr id="273" name="楕円 272">
          <a:extLst>
            <a:ext uri="{FF2B5EF4-FFF2-40B4-BE49-F238E27FC236}">
              <a16:creationId xmlns:a16="http://schemas.microsoft.com/office/drawing/2014/main" id="{2BA48E8F-2743-46CD-B99C-DDCEEC357E7E}"/>
            </a:ext>
          </a:extLst>
        </xdr:cNvPr>
        <xdr:cNvSpPr/>
      </xdr:nvSpPr>
      <xdr:spPr>
        <a:xfrm>
          <a:off x="22110700" y="69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25092</xdr:rowOff>
    </xdr:from>
    <xdr:ext cx="534377" cy="259045"/>
    <xdr:sp macro="" textlink="">
      <xdr:nvSpPr>
        <xdr:cNvPr id="274" name="【一般廃棄物処理施設】&#10;一人当たり有形固定資産（償却資産）額該当値テキスト">
          <a:extLst>
            <a:ext uri="{FF2B5EF4-FFF2-40B4-BE49-F238E27FC236}">
              <a16:creationId xmlns:a16="http://schemas.microsoft.com/office/drawing/2014/main" id="{A581D4C4-0DD1-4CE1-A6CD-4D217639F296}"/>
            </a:ext>
          </a:extLst>
        </xdr:cNvPr>
        <xdr:cNvSpPr txBox="1"/>
      </xdr:nvSpPr>
      <xdr:spPr>
        <a:xfrm>
          <a:off x="22199600" y="68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91953</xdr:rowOff>
    </xdr:from>
    <xdr:to>
      <xdr:col>112</xdr:col>
      <xdr:colOff>38100</xdr:colOff>
      <xdr:row>40</xdr:row>
      <xdr:rowOff>22103</xdr:rowOff>
    </xdr:to>
    <xdr:sp macro="" textlink="">
      <xdr:nvSpPr>
        <xdr:cNvPr id="275" name="楕円 274">
          <a:extLst>
            <a:ext uri="{FF2B5EF4-FFF2-40B4-BE49-F238E27FC236}">
              <a16:creationId xmlns:a16="http://schemas.microsoft.com/office/drawing/2014/main" id="{62F290DF-DD60-4403-862D-7B96E468F71F}"/>
            </a:ext>
          </a:extLst>
        </xdr:cNvPr>
        <xdr:cNvSpPr/>
      </xdr:nvSpPr>
      <xdr:spPr>
        <a:xfrm>
          <a:off x="21272500" y="67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142753</xdr:rowOff>
    </xdr:from>
    <xdr:to>
      <xdr:col>116</xdr:col>
      <xdr:colOff>63500</xdr:colOff>
      <xdr:row>40</xdr:row>
      <xdr:rowOff>97465</xdr:rowOff>
    </xdr:to>
    <xdr:cxnSp macro="">
      <xdr:nvCxnSpPr>
        <xdr:cNvPr id="276" name="直線コネクタ 275">
          <a:extLst>
            <a:ext uri="{FF2B5EF4-FFF2-40B4-BE49-F238E27FC236}">
              <a16:creationId xmlns:a16="http://schemas.microsoft.com/office/drawing/2014/main" id="{A06C5125-AC1A-45E9-916D-80240758DF17}"/>
            </a:ext>
          </a:extLst>
        </xdr:cNvPr>
        <xdr:cNvCxnSpPr/>
      </xdr:nvCxnSpPr>
      <xdr:spPr>
        <a:xfrm>
          <a:off x="21323300" y="6829303"/>
          <a:ext cx="838200" cy="1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114554</xdr:rowOff>
    </xdr:from>
    <xdr:to>
      <xdr:col>107</xdr:col>
      <xdr:colOff>101600</xdr:colOff>
      <xdr:row>40</xdr:row>
      <xdr:rowOff>44704</xdr:rowOff>
    </xdr:to>
    <xdr:sp macro="" textlink="">
      <xdr:nvSpPr>
        <xdr:cNvPr id="277" name="楕円 276">
          <a:extLst>
            <a:ext uri="{FF2B5EF4-FFF2-40B4-BE49-F238E27FC236}">
              <a16:creationId xmlns:a16="http://schemas.microsoft.com/office/drawing/2014/main" id="{254958FC-2A0E-4F77-BBDB-89BD026DA1C8}"/>
            </a:ext>
          </a:extLst>
        </xdr:cNvPr>
        <xdr:cNvSpPr/>
      </xdr:nvSpPr>
      <xdr:spPr>
        <a:xfrm>
          <a:off x="20383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142753</xdr:rowOff>
    </xdr:from>
    <xdr:to>
      <xdr:col>111</xdr:col>
      <xdr:colOff>177800</xdr:colOff>
      <xdr:row>39</xdr:row>
      <xdr:rowOff>165354</xdr:rowOff>
    </xdr:to>
    <xdr:cxnSp macro="">
      <xdr:nvCxnSpPr>
        <xdr:cNvPr id="278" name="直線コネクタ 277">
          <a:extLst>
            <a:ext uri="{FF2B5EF4-FFF2-40B4-BE49-F238E27FC236}">
              <a16:creationId xmlns:a16="http://schemas.microsoft.com/office/drawing/2014/main" id="{2FDC5D96-E505-4300-91AC-7169E2D7AF29}"/>
            </a:ext>
          </a:extLst>
        </xdr:cNvPr>
        <xdr:cNvCxnSpPr/>
      </xdr:nvCxnSpPr>
      <xdr:spPr>
        <a:xfrm flipV="1">
          <a:off x="20434300" y="6829303"/>
          <a:ext cx="889000" cy="2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38630</xdr:rowOff>
    </xdr:from>
    <xdr:ext cx="599010" cy="259045"/>
    <xdr:sp macro="" textlink="">
      <xdr:nvSpPr>
        <xdr:cNvPr id="279" name="n_1mainValue【一般廃棄物処理施設】&#10;一人当たり有形固定資産（償却資産）額">
          <a:extLst>
            <a:ext uri="{FF2B5EF4-FFF2-40B4-BE49-F238E27FC236}">
              <a16:creationId xmlns:a16="http://schemas.microsoft.com/office/drawing/2014/main" id="{3604183D-4B10-4BBF-B22B-353B13234D6C}"/>
            </a:ext>
          </a:extLst>
        </xdr:cNvPr>
        <xdr:cNvSpPr txBox="1"/>
      </xdr:nvSpPr>
      <xdr:spPr>
        <a:xfrm>
          <a:off x="21011095" y="655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61231</xdr:rowOff>
    </xdr:from>
    <xdr:ext cx="599010" cy="259045"/>
    <xdr:sp macro="" textlink="">
      <xdr:nvSpPr>
        <xdr:cNvPr id="280" name="n_2mainValue【一般廃棄物処理施設】&#10;一人当たり有形固定資産（償却資産）額">
          <a:extLst>
            <a:ext uri="{FF2B5EF4-FFF2-40B4-BE49-F238E27FC236}">
              <a16:creationId xmlns:a16="http://schemas.microsoft.com/office/drawing/2014/main" id="{4EF27345-0AFD-4253-8BCA-C62F4851EE15}"/>
            </a:ext>
          </a:extLst>
        </xdr:cNvPr>
        <xdr:cNvSpPr txBox="1"/>
      </xdr:nvSpPr>
      <xdr:spPr>
        <a:xfrm>
          <a:off x="20134795" y="657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1" name="正方形/長方形 280">
          <a:extLst>
            <a:ext uri="{FF2B5EF4-FFF2-40B4-BE49-F238E27FC236}">
              <a16:creationId xmlns:a16="http://schemas.microsoft.com/office/drawing/2014/main" id="{CE561160-E9F3-4222-8B07-49AC8D1166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2" name="正方形/長方形 281">
          <a:extLst>
            <a:ext uri="{FF2B5EF4-FFF2-40B4-BE49-F238E27FC236}">
              <a16:creationId xmlns:a16="http://schemas.microsoft.com/office/drawing/2014/main" id="{FC1AE420-38B0-4CBA-B6CD-FB3EA31ED4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3" name="正方形/長方形 282">
          <a:extLst>
            <a:ext uri="{FF2B5EF4-FFF2-40B4-BE49-F238E27FC236}">
              <a16:creationId xmlns:a16="http://schemas.microsoft.com/office/drawing/2014/main" id="{4EC68B64-1C55-49EB-B5DF-E0F598DA53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4" name="正方形/長方形 283">
          <a:extLst>
            <a:ext uri="{FF2B5EF4-FFF2-40B4-BE49-F238E27FC236}">
              <a16:creationId xmlns:a16="http://schemas.microsoft.com/office/drawing/2014/main" id="{7C456320-5ED0-44A6-820E-0548E530C8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5" name="正方形/長方形 284">
          <a:extLst>
            <a:ext uri="{FF2B5EF4-FFF2-40B4-BE49-F238E27FC236}">
              <a16:creationId xmlns:a16="http://schemas.microsoft.com/office/drawing/2014/main" id="{A37FF395-2A47-4430-9817-DCBD14D437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6" name="正方形/長方形 285">
          <a:extLst>
            <a:ext uri="{FF2B5EF4-FFF2-40B4-BE49-F238E27FC236}">
              <a16:creationId xmlns:a16="http://schemas.microsoft.com/office/drawing/2014/main" id="{2F995109-F09C-433F-8448-57FEF94A7E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7" name="正方形/長方形 286">
          <a:extLst>
            <a:ext uri="{FF2B5EF4-FFF2-40B4-BE49-F238E27FC236}">
              <a16:creationId xmlns:a16="http://schemas.microsoft.com/office/drawing/2014/main" id="{63A6D4C0-E81F-436D-BE82-D603D0DFA4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8" name="正方形/長方形 287">
          <a:extLst>
            <a:ext uri="{FF2B5EF4-FFF2-40B4-BE49-F238E27FC236}">
              <a16:creationId xmlns:a16="http://schemas.microsoft.com/office/drawing/2014/main" id="{A94DB933-F341-492E-AE64-02E6C06517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9" name="テキスト ボックス 288">
          <a:extLst>
            <a:ext uri="{FF2B5EF4-FFF2-40B4-BE49-F238E27FC236}">
              <a16:creationId xmlns:a16="http://schemas.microsoft.com/office/drawing/2014/main" id="{9BF36978-D464-4CF6-B12D-CC83C54DD53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0" name="直線コネクタ 289">
          <a:extLst>
            <a:ext uri="{FF2B5EF4-FFF2-40B4-BE49-F238E27FC236}">
              <a16:creationId xmlns:a16="http://schemas.microsoft.com/office/drawing/2014/main" id="{F9321309-7EC8-47FA-B696-397DDD126D9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91" name="直線コネクタ 290">
          <a:extLst>
            <a:ext uri="{FF2B5EF4-FFF2-40B4-BE49-F238E27FC236}">
              <a16:creationId xmlns:a16="http://schemas.microsoft.com/office/drawing/2014/main" id="{2A9A4884-C731-4CF2-9FEA-93A7A11C2BA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92" name="テキスト ボックス 291">
          <a:extLst>
            <a:ext uri="{FF2B5EF4-FFF2-40B4-BE49-F238E27FC236}">
              <a16:creationId xmlns:a16="http://schemas.microsoft.com/office/drawing/2014/main" id="{AAB258CF-31C3-4ADD-9A13-6E2095CF6CD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3" name="直線コネクタ 292">
          <a:extLst>
            <a:ext uri="{FF2B5EF4-FFF2-40B4-BE49-F238E27FC236}">
              <a16:creationId xmlns:a16="http://schemas.microsoft.com/office/drawing/2014/main" id="{DB079897-F2A9-41F8-BF92-2E8C3FE77DA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4" name="テキスト ボックス 293">
          <a:extLst>
            <a:ext uri="{FF2B5EF4-FFF2-40B4-BE49-F238E27FC236}">
              <a16:creationId xmlns:a16="http://schemas.microsoft.com/office/drawing/2014/main" id="{47B3FE9A-FF13-4393-95BB-E5CB77C53DA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95" name="直線コネクタ 294">
          <a:extLst>
            <a:ext uri="{FF2B5EF4-FFF2-40B4-BE49-F238E27FC236}">
              <a16:creationId xmlns:a16="http://schemas.microsoft.com/office/drawing/2014/main" id="{FB59D192-56FC-4892-B90D-D69F44EE2FE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96" name="テキスト ボックス 295">
          <a:extLst>
            <a:ext uri="{FF2B5EF4-FFF2-40B4-BE49-F238E27FC236}">
              <a16:creationId xmlns:a16="http://schemas.microsoft.com/office/drawing/2014/main" id="{C563F373-B0ED-46E7-BD1B-ED2E1F318B4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97" name="直線コネクタ 296">
          <a:extLst>
            <a:ext uri="{FF2B5EF4-FFF2-40B4-BE49-F238E27FC236}">
              <a16:creationId xmlns:a16="http://schemas.microsoft.com/office/drawing/2014/main" id="{2B787564-AB14-4AFA-A778-8C59DDD3337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98" name="テキスト ボックス 297">
          <a:extLst>
            <a:ext uri="{FF2B5EF4-FFF2-40B4-BE49-F238E27FC236}">
              <a16:creationId xmlns:a16="http://schemas.microsoft.com/office/drawing/2014/main" id="{C0BBBFB6-D5E7-47FA-B570-6822A4BA4C3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99" name="直線コネクタ 298">
          <a:extLst>
            <a:ext uri="{FF2B5EF4-FFF2-40B4-BE49-F238E27FC236}">
              <a16:creationId xmlns:a16="http://schemas.microsoft.com/office/drawing/2014/main" id="{B40E0AC5-1823-4ACF-BA59-1A601F66B6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00" name="テキスト ボックス 299">
          <a:extLst>
            <a:ext uri="{FF2B5EF4-FFF2-40B4-BE49-F238E27FC236}">
              <a16:creationId xmlns:a16="http://schemas.microsoft.com/office/drawing/2014/main" id="{760D8FA9-E187-4E52-9E6C-2427054178B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1" name="直線コネクタ 300">
          <a:extLst>
            <a:ext uri="{FF2B5EF4-FFF2-40B4-BE49-F238E27FC236}">
              <a16:creationId xmlns:a16="http://schemas.microsoft.com/office/drawing/2014/main" id="{A28164A0-1262-4329-AE24-688774684C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2" name="テキスト ボックス 301">
          <a:extLst>
            <a:ext uri="{FF2B5EF4-FFF2-40B4-BE49-F238E27FC236}">
              <a16:creationId xmlns:a16="http://schemas.microsoft.com/office/drawing/2014/main" id="{30236999-C3E6-40F1-8C6C-EE0760781E5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3" name="【保健センター・保健所】&#10;有形固定資産減価償却率グラフ枠">
          <a:extLst>
            <a:ext uri="{FF2B5EF4-FFF2-40B4-BE49-F238E27FC236}">
              <a16:creationId xmlns:a16="http://schemas.microsoft.com/office/drawing/2014/main" id="{BB5A5E1D-0EDE-4086-B447-FCE80BC066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304" name="直線コネクタ 303">
          <a:extLst>
            <a:ext uri="{FF2B5EF4-FFF2-40B4-BE49-F238E27FC236}">
              <a16:creationId xmlns:a16="http://schemas.microsoft.com/office/drawing/2014/main" id="{5EE053DF-F0D2-4B3E-8CF8-C0C683CE7DCB}"/>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305" name="【保健センター・保健所】&#10;有形固定資産減価償却率最小値テキスト">
          <a:extLst>
            <a:ext uri="{FF2B5EF4-FFF2-40B4-BE49-F238E27FC236}">
              <a16:creationId xmlns:a16="http://schemas.microsoft.com/office/drawing/2014/main" id="{F0AAB203-AE3A-4A1A-AC2B-E59CE2077D84}"/>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306" name="直線コネクタ 305">
          <a:extLst>
            <a:ext uri="{FF2B5EF4-FFF2-40B4-BE49-F238E27FC236}">
              <a16:creationId xmlns:a16="http://schemas.microsoft.com/office/drawing/2014/main" id="{D93A4FA8-1B11-46A5-B2D3-0A09337D982B}"/>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307" name="【保健センター・保健所】&#10;有形固定資産減価償却率最大値テキスト">
          <a:extLst>
            <a:ext uri="{FF2B5EF4-FFF2-40B4-BE49-F238E27FC236}">
              <a16:creationId xmlns:a16="http://schemas.microsoft.com/office/drawing/2014/main" id="{223A2771-64E0-4A54-AED4-D7874FB782B3}"/>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308" name="直線コネクタ 307">
          <a:extLst>
            <a:ext uri="{FF2B5EF4-FFF2-40B4-BE49-F238E27FC236}">
              <a16:creationId xmlns:a16="http://schemas.microsoft.com/office/drawing/2014/main" id="{8CACE038-1F55-4CAB-8CCB-4495CE3FAAEB}"/>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80027</xdr:rowOff>
    </xdr:from>
    <xdr:ext cx="405111" cy="259045"/>
    <xdr:sp macro="" textlink="">
      <xdr:nvSpPr>
        <xdr:cNvPr id="309" name="【保健センター・保健所】&#10;有形固定資産減価償却率平均値テキスト">
          <a:extLst>
            <a:ext uri="{FF2B5EF4-FFF2-40B4-BE49-F238E27FC236}">
              <a16:creationId xmlns:a16="http://schemas.microsoft.com/office/drawing/2014/main" id="{946179D4-F5CA-40C0-AC33-CC94CEC41C1C}"/>
            </a:ext>
          </a:extLst>
        </xdr:cNvPr>
        <xdr:cNvSpPr txBox="1"/>
      </xdr:nvSpPr>
      <xdr:spPr>
        <a:xfrm>
          <a:off x="16357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310" name="フローチャート: 判断 309">
          <a:extLst>
            <a:ext uri="{FF2B5EF4-FFF2-40B4-BE49-F238E27FC236}">
              <a16:creationId xmlns:a16="http://schemas.microsoft.com/office/drawing/2014/main" id="{F399E2CC-2820-4A29-BA47-B87AE43B42EF}"/>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11" name="フローチャート: 判断 310">
          <a:extLst>
            <a:ext uri="{FF2B5EF4-FFF2-40B4-BE49-F238E27FC236}">
              <a16:creationId xmlns:a16="http://schemas.microsoft.com/office/drawing/2014/main" id="{CDC58B0C-1F35-4597-831E-4315637499DF}"/>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22877</xdr:rowOff>
    </xdr:from>
    <xdr:ext cx="405111" cy="259045"/>
    <xdr:sp macro="" textlink="">
      <xdr:nvSpPr>
        <xdr:cNvPr id="312" name="n_1aveValue【保健センター・保健所】&#10;有形固定資産減価償却率">
          <a:extLst>
            <a:ext uri="{FF2B5EF4-FFF2-40B4-BE49-F238E27FC236}">
              <a16:creationId xmlns:a16="http://schemas.microsoft.com/office/drawing/2014/main" id="{4CFFAA03-E475-45A1-B6C0-99D4D821F215}"/>
            </a:ext>
          </a:extLst>
        </xdr:cNvPr>
        <xdr:cNvSpPr txBox="1"/>
      </xdr:nvSpPr>
      <xdr:spPr>
        <a:xfrm>
          <a:off x="15266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313" name="フローチャート: 判断 312">
          <a:extLst>
            <a:ext uri="{FF2B5EF4-FFF2-40B4-BE49-F238E27FC236}">
              <a16:creationId xmlns:a16="http://schemas.microsoft.com/office/drawing/2014/main" id="{A537AE26-97F6-4590-A5A8-DA2444EBF883}"/>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314" name="n_2aveValue【保健センター・保健所】&#10;有形固定資産減価償却率">
          <a:extLst>
            <a:ext uri="{FF2B5EF4-FFF2-40B4-BE49-F238E27FC236}">
              <a16:creationId xmlns:a16="http://schemas.microsoft.com/office/drawing/2014/main" id="{83E93421-D1E3-42B4-B635-DA2CD86753DF}"/>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105410</xdr:rowOff>
    </xdr:from>
    <xdr:to>
      <xdr:col>72</xdr:col>
      <xdr:colOff>38100</xdr:colOff>
      <xdr:row>60</xdr:row>
      <xdr:rowOff>35560</xdr:rowOff>
    </xdr:to>
    <xdr:sp macro="" textlink="">
      <xdr:nvSpPr>
        <xdr:cNvPr id="315" name="フローチャート: 判断 314">
          <a:extLst>
            <a:ext uri="{FF2B5EF4-FFF2-40B4-BE49-F238E27FC236}">
              <a16:creationId xmlns:a16="http://schemas.microsoft.com/office/drawing/2014/main" id="{28A2617E-BFF7-4A0B-9156-4FFBBCB3753E}"/>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52087</xdr:rowOff>
    </xdr:from>
    <xdr:ext cx="405111" cy="259045"/>
    <xdr:sp macro="" textlink="">
      <xdr:nvSpPr>
        <xdr:cNvPr id="316" name="n_3aveValue【保健センター・保健所】&#10;有形固定資産減価償却率">
          <a:extLst>
            <a:ext uri="{FF2B5EF4-FFF2-40B4-BE49-F238E27FC236}">
              <a16:creationId xmlns:a16="http://schemas.microsoft.com/office/drawing/2014/main" id="{C2744B1B-BD44-4732-A6A2-61BF2476F3FE}"/>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7" name="テキスト ボックス 316">
          <a:extLst>
            <a:ext uri="{FF2B5EF4-FFF2-40B4-BE49-F238E27FC236}">
              <a16:creationId xmlns:a16="http://schemas.microsoft.com/office/drawing/2014/main" id="{5979C21D-57CD-4409-9859-BAF3A4AECC5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8" name="テキスト ボックス 317">
          <a:extLst>
            <a:ext uri="{FF2B5EF4-FFF2-40B4-BE49-F238E27FC236}">
              <a16:creationId xmlns:a16="http://schemas.microsoft.com/office/drawing/2014/main" id="{D0C25207-F3EA-421B-AFEA-87D6E56BD7E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9" name="テキスト ボックス 318">
          <a:extLst>
            <a:ext uri="{FF2B5EF4-FFF2-40B4-BE49-F238E27FC236}">
              <a16:creationId xmlns:a16="http://schemas.microsoft.com/office/drawing/2014/main" id="{D84E70E2-E664-41D1-A1E9-015938F9956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0" name="テキスト ボックス 319">
          <a:extLst>
            <a:ext uri="{FF2B5EF4-FFF2-40B4-BE49-F238E27FC236}">
              <a16:creationId xmlns:a16="http://schemas.microsoft.com/office/drawing/2014/main" id="{441F5E77-3EB9-4036-8CE4-B135960820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1" name="テキスト ボックス 320">
          <a:extLst>
            <a:ext uri="{FF2B5EF4-FFF2-40B4-BE49-F238E27FC236}">
              <a16:creationId xmlns:a16="http://schemas.microsoft.com/office/drawing/2014/main" id="{F5AA88F9-3208-41E5-A1F5-48BA57583BD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19685</xdr:rowOff>
    </xdr:from>
    <xdr:to>
      <xdr:col>85</xdr:col>
      <xdr:colOff>177800</xdr:colOff>
      <xdr:row>59</xdr:row>
      <xdr:rowOff>121285</xdr:rowOff>
    </xdr:to>
    <xdr:sp macro="" textlink="">
      <xdr:nvSpPr>
        <xdr:cNvPr id="322" name="楕円 321">
          <a:extLst>
            <a:ext uri="{FF2B5EF4-FFF2-40B4-BE49-F238E27FC236}">
              <a16:creationId xmlns:a16="http://schemas.microsoft.com/office/drawing/2014/main" id="{027EB55F-111D-4515-93DB-1403DD3200E6}"/>
            </a:ext>
          </a:extLst>
        </xdr:cNvPr>
        <xdr:cNvSpPr/>
      </xdr:nvSpPr>
      <xdr:spPr>
        <a:xfrm>
          <a:off x="16268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42562</xdr:rowOff>
    </xdr:from>
    <xdr:ext cx="405111" cy="259045"/>
    <xdr:sp macro="" textlink="">
      <xdr:nvSpPr>
        <xdr:cNvPr id="323" name="【保健センター・保健所】&#10;有形固定資産減価償却率該当値テキスト">
          <a:extLst>
            <a:ext uri="{FF2B5EF4-FFF2-40B4-BE49-F238E27FC236}">
              <a16:creationId xmlns:a16="http://schemas.microsoft.com/office/drawing/2014/main" id="{89FBF390-59CB-415F-A44A-6CE9F293C3E0}"/>
            </a:ext>
          </a:extLst>
        </xdr:cNvPr>
        <xdr:cNvSpPr txBox="1"/>
      </xdr:nvSpPr>
      <xdr:spPr>
        <a:xfrm>
          <a:off x="16357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324" name="楕円 323">
          <a:extLst>
            <a:ext uri="{FF2B5EF4-FFF2-40B4-BE49-F238E27FC236}">
              <a16:creationId xmlns:a16="http://schemas.microsoft.com/office/drawing/2014/main" id="{148F9691-21F1-4D50-9751-A6C6079D5AA7}"/>
            </a:ext>
          </a:extLst>
        </xdr:cNvPr>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99060</xdr:rowOff>
    </xdr:to>
    <xdr:cxnSp macro="">
      <xdr:nvCxnSpPr>
        <xdr:cNvPr id="325" name="直線コネクタ 324">
          <a:extLst>
            <a:ext uri="{FF2B5EF4-FFF2-40B4-BE49-F238E27FC236}">
              <a16:creationId xmlns:a16="http://schemas.microsoft.com/office/drawing/2014/main" id="{63E6FDB7-BEB8-47D5-A3F5-604EFF619D6C}"/>
            </a:ext>
          </a:extLst>
        </xdr:cNvPr>
        <xdr:cNvCxnSpPr/>
      </xdr:nvCxnSpPr>
      <xdr:spPr>
        <a:xfrm flipV="1">
          <a:off x="15481300" y="101860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326" name="楕円 325">
          <a:extLst>
            <a:ext uri="{FF2B5EF4-FFF2-40B4-BE49-F238E27FC236}">
              <a16:creationId xmlns:a16="http://schemas.microsoft.com/office/drawing/2014/main" id="{EE1B46C7-CC62-4AFE-BCF1-15657C090F7E}"/>
            </a:ext>
          </a:extLst>
        </xdr:cNvPr>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137160</xdr:rowOff>
    </xdr:to>
    <xdr:cxnSp macro="">
      <xdr:nvCxnSpPr>
        <xdr:cNvPr id="327" name="直線コネクタ 326">
          <a:extLst>
            <a:ext uri="{FF2B5EF4-FFF2-40B4-BE49-F238E27FC236}">
              <a16:creationId xmlns:a16="http://schemas.microsoft.com/office/drawing/2014/main" id="{220B9BBE-BBE7-43D8-A128-F45566DF2853}"/>
            </a:ext>
          </a:extLst>
        </xdr:cNvPr>
        <xdr:cNvCxnSpPr/>
      </xdr:nvCxnSpPr>
      <xdr:spPr>
        <a:xfrm flipV="1">
          <a:off x="14592300" y="1021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macro="" textlink="">
      <xdr:nvSpPr>
        <xdr:cNvPr id="328" name="楕円 327">
          <a:extLst>
            <a:ext uri="{FF2B5EF4-FFF2-40B4-BE49-F238E27FC236}">
              <a16:creationId xmlns:a16="http://schemas.microsoft.com/office/drawing/2014/main" id="{FAB97056-2B6B-4AF3-9165-078EFD34E77A}"/>
            </a:ext>
          </a:extLst>
        </xdr:cNvPr>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19050</xdr:rowOff>
    </xdr:to>
    <xdr:cxnSp macro="">
      <xdr:nvCxnSpPr>
        <xdr:cNvPr id="329" name="直線コネクタ 328">
          <a:extLst>
            <a:ext uri="{FF2B5EF4-FFF2-40B4-BE49-F238E27FC236}">
              <a16:creationId xmlns:a16="http://schemas.microsoft.com/office/drawing/2014/main" id="{B6DBC076-E3AF-40FB-A04E-D89BC050BC7D}"/>
            </a:ext>
          </a:extLst>
        </xdr:cNvPr>
        <xdr:cNvCxnSpPr/>
      </xdr:nvCxnSpPr>
      <xdr:spPr>
        <a:xfrm flipV="1">
          <a:off x="13703300" y="102527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166387</xdr:rowOff>
    </xdr:from>
    <xdr:ext cx="405111" cy="259045"/>
    <xdr:sp macro="" textlink="">
      <xdr:nvSpPr>
        <xdr:cNvPr id="330" name="n_1mainValue【保健センター・保健所】&#10;有形固定資産減価償却率">
          <a:extLst>
            <a:ext uri="{FF2B5EF4-FFF2-40B4-BE49-F238E27FC236}">
              <a16:creationId xmlns:a16="http://schemas.microsoft.com/office/drawing/2014/main" id="{5F1F1492-1D7C-4415-900C-D7D35B056122}"/>
            </a:ext>
          </a:extLst>
        </xdr:cNvPr>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331" name="n_2mainValue【保健センター・保健所】&#10;有形固定資産減価償却率">
          <a:extLst>
            <a:ext uri="{FF2B5EF4-FFF2-40B4-BE49-F238E27FC236}">
              <a16:creationId xmlns:a16="http://schemas.microsoft.com/office/drawing/2014/main" id="{3AE8EC54-9A36-48AA-BE5A-6C244D74553B}"/>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332" name="n_3mainValue【保健センター・保健所】&#10;有形固定資産減価償却率">
          <a:extLst>
            <a:ext uri="{FF2B5EF4-FFF2-40B4-BE49-F238E27FC236}">
              <a16:creationId xmlns:a16="http://schemas.microsoft.com/office/drawing/2014/main" id="{147E0716-9083-43CF-94D3-8A00CE0E598F}"/>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3" name="正方形/長方形 332">
          <a:extLst>
            <a:ext uri="{FF2B5EF4-FFF2-40B4-BE49-F238E27FC236}">
              <a16:creationId xmlns:a16="http://schemas.microsoft.com/office/drawing/2014/main" id="{F2A994B4-7AFE-4B17-A5AC-F73E480F0E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4" name="正方形/長方形 333">
          <a:extLst>
            <a:ext uri="{FF2B5EF4-FFF2-40B4-BE49-F238E27FC236}">
              <a16:creationId xmlns:a16="http://schemas.microsoft.com/office/drawing/2014/main" id="{9519EB39-44C3-4543-998A-8F4A9B89341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35" name="正方形/長方形 334">
          <a:extLst>
            <a:ext uri="{FF2B5EF4-FFF2-40B4-BE49-F238E27FC236}">
              <a16:creationId xmlns:a16="http://schemas.microsoft.com/office/drawing/2014/main" id="{0A14D6CC-ACAB-45F6-B727-6C863DF7B03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36" name="正方形/長方形 335">
          <a:extLst>
            <a:ext uri="{FF2B5EF4-FFF2-40B4-BE49-F238E27FC236}">
              <a16:creationId xmlns:a16="http://schemas.microsoft.com/office/drawing/2014/main" id="{380CB2CE-EF60-4276-BF04-0C90CDD19D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37" name="正方形/長方形 336">
          <a:extLst>
            <a:ext uri="{FF2B5EF4-FFF2-40B4-BE49-F238E27FC236}">
              <a16:creationId xmlns:a16="http://schemas.microsoft.com/office/drawing/2014/main" id="{41D20055-1DC4-41D0-A7F3-4EA7CBF894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8" name="正方形/長方形 337">
          <a:extLst>
            <a:ext uri="{FF2B5EF4-FFF2-40B4-BE49-F238E27FC236}">
              <a16:creationId xmlns:a16="http://schemas.microsoft.com/office/drawing/2014/main" id="{FE7D3936-F648-4ACB-9A53-65864222EF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9" name="正方形/長方形 338">
          <a:extLst>
            <a:ext uri="{FF2B5EF4-FFF2-40B4-BE49-F238E27FC236}">
              <a16:creationId xmlns:a16="http://schemas.microsoft.com/office/drawing/2014/main" id="{E5AD6E72-18AB-4CB3-B30C-CDAFDEBAA3B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0" name="正方形/長方形 339">
          <a:extLst>
            <a:ext uri="{FF2B5EF4-FFF2-40B4-BE49-F238E27FC236}">
              <a16:creationId xmlns:a16="http://schemas.microsoft.com/office/drawing/2014/main" id="{7027A057-52C9-4F56-9F27-F7699B2710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1" name="テキスト ボックス 340">
          <a:extLst>
            <a:ext uri="{FF2B5EF4-FFF2-40B4-BE49-F238E27FC236}">
              <a16:creationId xmlns:a16="http://schemas.microsoft.com/office/drawing/2014/main" id="{45610B37-7EA1-4DB0-B843-730DF34A8A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2" name="直線コネクタ 341">
          <a:extLst>
            <a:ext uri="{FF2B5EF4-FFF2-40B4-BE49-F238E27FC236}">
              <a16:creationId xmlns:a16="http://schemas.microsoft.com/office/drawing/2014/main" id="{22A800DB-3004-4B21-BAFF-5FDD83B26E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43" name="直線コネクタ 342">
          <a:extLst>
            <a:ext uri="{FF2B5EF4-FFF2-40B4-BE49-F238E27FC236}">
              <a16:creationId xmlns:a16="http://schemas.microsoft.com/office/drawing/2014/main" id="{C770DD52-D4D7-4F40-922D-FAFAD142A9D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44" name="テキスト ボックス 343">
          <a:extLst>
            <a:ext uri="{FF2B5EF4-FFF2-40B4-BE49-F238E27FC236}">
              <a16:creationId xmlns:a16="http://schemas.microsoft.com/office/drawing/2014/main" id="{25AD70BF-D2F7-4319-8207-AD9E28653DE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45" name="直線コネクタ 344">
          <a:extLst>
            <a:ext uri="{FF2B5EF4-FFF2-40B4-BE49-F238E27FC236}">
              <a16:creationId xmlns:a16="http://schemas.microsoft.com/office/drawing/2014/main" id="{0DCEDCAA-C97B-49AE-AFFD-6CC3696BBA6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46" name="テキスト ボックス 345">
          <a:extLst>
            <a:ext uri="{FF2B5EF4-FFF2-40B4-BE49-F238E27FC236}">
              <a16:creationId xmlns:a16="http://schemas.microsoft.com/office/drawing/2014/main" id="{2B772905-7621-4EAF-950E-0090342E2E2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47" name="直線コネクタ 346">
          <a:extLst>
            <a:ext uri="{FF2B5EF4-FFF2-40B4-BE49-F238E27FC236}">
              <a16:creationId xmlns:a16="http://schemas.microsoft.com/office/drawing/2014/main" id="{4B499FF8-020F-4171-A02C-C01C54CB2ED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48" name="テキスト ボックス 347">
          <a:extLst>
            <a:ext uri="{FF2B5EF4-FFF2-40B4-BE49-F238E27FC236}">
              <a16:creationId xmlns:a16="http://schemas.microsoft.com/office/drawing/2014/main" id="{0FEBCD53-FCD2-4405-AFC0-BDA912CD4C0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9" name="直線コネクタ 348">
          <a:extLst>
            <a:ext uri="{FF2B5EF4-FFF2-40B4-BE49-F238E27FC236}">
              <a16:creationId xmlns:a16="http://schemas.microsoft.com/office/drawing/2014/main" id="{874E33D4-F0E4-456A-AEE4-B1CC7783570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50" name="テキスト ボックス 349">
          <a:extLst>
            <a:ext uri="{FF2B5EF4-FFF2-40B4-BE49-F238E27FC236}">
              <a16:creationId xmlns:a16="http://schemas.microsoft.com/office/drawing/2014/main" id="{0102F7B3-5264-4D5F-B381-9D3CBE122A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51" name="直線コネクタ 350">
          <a:extLst>
            <a:ext uri="{FF2B5EF4-FFF2-40B4-BE49-F238E27FC236}">
              <a16:creationId xmlns:a16="http://schemas.microsoft.com/office/drawing/2014/main" id="{5CA1727A-084D-4856-8303-B379AED8420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52" name="テキスト ボックス 351">
          <a:extLst>
            <a:ext uri="{FF2B5EF4-FFF2-40B4-BE49-F238E27FC236}">
              <a16:creationId xmlns:a16="http://schemas.microsoft.com/office/drawing/2014/main" id="{AC6AF216-5D2A-4C18-BEC1-283C9D12A5A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3" name="直線コネクタ 352">
          <a:extLst>
            <a:ext uri="{FF2B5EF4-FFF2-40B4-BE49-F238E27FC236}">
              <a16:creationId xmlns:a16="http://schemas.microsoft.com/office/drawing/2014/main" id="{6070F760-EE60-44E2-B504-E689232F335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id="{F0591566-C66F-4EB6-8AE3-6F62FE824A3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5" name="【保健センター・保健所】&#10;一人当たり面積グラフ枠">
          <a:extLst>
            <a:ext uri="{FF2B5EF4-FFF2-40B4-BE49-F238E27FC236}">
              <a16:creationId xmlns:a16="http://schemas.microsoft.com/office/drawing/2014/main" id="{F2E44292-FA90-464D-97C7-B9043506702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356" name="直線コネクタ 355">
          <a:extLst>
            <a:ext uri="{FF2B5EF4-FFF2-40B4-BE49-F238E27FC236}">
              <a16:creationId xmlns:a16="http://schemas.microsoft.com/office/drawing/2014/main" id="{831D7EA0-21A4-4F4B-B9B3-3A378067C583}"/>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357" name="【保健センター・保健所】&#10;一人当たり面積最小値テキスト">
          <a:extLst>
            <a:ext uri="{FF2B5EF4-FFF2-40B4-BE49-F238E27FC236}">
              <a16:creationId xmlns:a16="http://schemas.microsoft.com/office/drawing/2014/main" id="{0A8F30A6-5652-47C7-AEBD-DB14D01C5DAF}"/>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358" name="直線コネクタ 357">
          <a:extLst>
            <a:ext uri="{FF2B5EF4-FFF2-40B4-BE49-F238E27FC236}">
              <a16:creationId xmlns:a16="http://schemas.microsoft.com/office/drawing/2014/main" id="{4C25DD71-2840-460F-B7DB-2842A2F2FD4D}"/>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359" name="【保健センター・保健所】&#10;一人当たり面積最大値テキスト">
          <a:extLst>
            <a:ext uri="{FF2B5EF4-FFF2-40B4-BE49-F238E27FC236}">
              <a16:creationId xmlns:a16="http://schemas.microsoft.com/office/drawing/2014/main" id="{DB5E9C96-C3E4-4DDD-8F7B-BC356177F90B}"/>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360" name="直線コネクタ 359">
          <a:extLst>
            <a:ext uri="{FF2B5EF4-FFF2-40B4-BE49-F238E27FC236}">
              <a16:creationId xmlns:a16="http://schemas.microsoft.com/office/drawing/2014/main" id="{83BB1884-EC62-461B-9C98-906E1CEF53B4}"/>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361" name="【保健センター・保健所】&#10;一人当たり面積平均値テキスト">
          <a:extLst>
            <a:ext uri="{FF2B5EF4-FFF2-40B4-BE49-F238E27FC236}">
              <a16:creationId xmlns:a16="http://schemas.microsoft.com/office/drawing/2014/main" id="{212C9A85-DCA3-4719-A792-55791DB1DBDD}"/>
            </a:ext>
          </a:extLst>
        </xdr:cNvPr>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362" name="フローチャート: 判断 361">
          <a:extLst>
            <a:ext uri="{FF2B5EF4-FFF2-40B4-BE49-F238E27FC236}">
              <a16:creationId xmlns:a16="http://schemas.microsoft.com/office/drawing/2014/main" id="{D85B9F27-F592-4CDF-AB6C-573DBBBE8E26}"/>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63" name="フローチャート: 判断 362">
          <a:extLst>
            <a:ext uri="{FF2B5EF4-FFF2-40B4-BE49-F238E27FC236}">
              <a16:creationId xmlns:a16="http://schemas.microsoft.com/office/drawing/2014/main" id="{29809178-7CB4-4F43-B112-5C4D04BBCC48}"/>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34307</xdr:rowOff>
    </xdr:from>
    <xdr:ext cx="469744" cy="259045"/>
    <xdr:sp macro="" textlink="">
      <xdr:nvSpPr>
        <xdr:cNvPr id="364" name="n_1aveValue【保健センター・保健所】&#10;一人当たり面積">
          <a:extLst>
            <a:ext uri="{FF2B5EF4-FFF2-40B4-BE49-F238E27FC236}">
              <a16:creationId xmlns:a16="http://schemas.microsoft.com/office/drawing/2014/main" id="{C540888C-E2BE-4A40-A226-2086802B230A}"/>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365" name="フローチャート: 判断 364">
          <a:extLst>
            <a:ext uri="{FF2B5EF4-FFF2-40B4-BE49-F238E27FC236}">
              <a16:creationId xmlns:a16="http://schemas.microsoft.com/office/drawing/2014/main" id="{A48C90B7-98FE-44C1-AEA1-580FBD9001EA}"/>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366" name="n_2aveValue【保健センター・保健所】&#10;一人当たり面積">
          <a:extLst>
            <a:ext uri="{FF2B5EF4-FFF2-40B4-BE49-F238E27FC236}">
              <a16:creationId xmlns:a16="http://schemas.microsoft.com/office/drawing/2014/main" id="{0A44C55F-73D3-4C92-90B9-1BC0B3F6355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21590</xdr:rowOff>
    </xdr:from>
    <xdr:to>
      <xdr:col>102</xdr:col>
      <xdr:colOff>165100</xdr:colOff>
      <xdr:row>62</xdr:row>
      <xdr:rowOff>123190</xdr:rowOff>
    </xdr:to>
    <xdr:sp macro="" textlink="">
      <xdr:nvSpPr>
        <xdr:cNvPr id="367" name="フローチャート: 判断 366">
          <a:extLst>
            <a:ext uri="{FF2B5EF4-FFF2-40B4-BE49-F238E27FC236}">
              <a16:creationId xmlns:a16="http://schemas.microsoft.com/office/drawing/2014/main" id="{C6EC07AC-569F-4812-A876-5F4F9C968022}"/>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114317</xdr:rowOff>
    </xdr:from>
    <xdr:ext cx="469744" cy="259045"/>
    <xdr:sp macro="" textlink="">
      <xdr:nvSpPr>
        <xdr:cNvPr id="368" name="n_3aveValue【保健センター・保健所】&#10;一人当たり面積">
          <a:extLst>
            <a:ext uri="{FF2B5EF4-FFF2-40B4-BE49-F238E27FC236}">
              <a16:creationId xmlns:a16="http://schemas.microsoft.com/office/drawing/2014/main" id="{4C6B192C-B558-411F-BD6B-A94FEC41A8C9}"/>
            </a:ext>
          </a:extLst>
        </xdr:cNvPr>
        <xdr:cNvSpPr txBox="1"/>
      </xdr:nvSpPr>
      <xdr:spPr>
        <a:xfrm>
          <a:off x="19310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3CC060A8-99D3-4D43-B241-9C7C26F563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A3592D0C-EE89-4BB4-9195-B47731E4B6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C551F8E6-8A13-473E-A302-523B7F771F6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45B6D951-DD78-4CE2-B79F-840249B94C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64946AFC-C8C2-4199-8164-41F45DED5B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55880</xdr:rowOff>
    </xdr:from>
    <xdr:to>
      <xdr:col>116</xdr:col>
      <xdr:colOff>114300</xdr:colOff>
      <xdr:row>60</xdr:row>
      <xdr:rowOff>157480</xdr:rowOff>
    </xdr:to>
    <xdr:sp macro="" textlink="">
      <xdr:nvSpPr>
        <xdr:cNvPr id="374" name="楕円 373">
          <a:extLst>
            <a:ext uri="{FF2B5EF4-FFF2-40B4-BE49-F238E27FC236}">
              <a16:creationId xmlns:a16="http://schemas.microsoft.com/office/drawing/2014/main" id="{88208F37-3B39-407D-8767-CF7896DD21E5}"/>
            </a:ext>
          </a:extLst>
        </xdr:cNvPr>
        <xdr:cNvSpPr/>
      </xdr:nvSpPr>
      <xdr:spPr>
        <a:xfrm>
          <a:off x="22110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78757</xdr:rowOff>
    </xdr:from>
    <xdr:ext cx="469744" cy="259045"/>
    <xdr:sp macro="" textlink="">
      <xdr:nvSpPr>
        <xdr:cNvPr id="375" name="【保健センター・保健所】&#10;一人当たり面積該当値テキスト">
          <a:extLst>
            <a:ext uri="{FF2B5EF4-FFF2-40B4-BE49-F238E27FC236}">
              <a16:creationId xmlns:a16="http://schemas.microsoft.com/office/drawing/2014/main" id="{CA3298A0-61B0-4702-9760-418EFA787794}"/>
            </a:ext>
          </a:extLst>
        </xdr:cNvPr>
        <xdr:cNvSpPr txBox="1"/>
      </xdr:nvSpPr>
      <xdr:spPr>
        <a:xfrm>
          <a:off x="22199600"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376" name="楕円 375">
          <a:extLst>
            <a:ext uri="{FF2B5EF4-FFF2-40B4-BE49-F238E27FC236}">
              <a16:creationId xmlns:a16="http://schemas.microsoft.com/office/drawing/2014/main" id="{E60931AF-5DD3-488A-AC25-CE5BCE3ED66D}"/>
            </a:ext>
          </a:extLst>
        </xdr:cNvPr>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106680</xdr:rowOff>
    </xdr:from>
    <xdr:to>
      <xdr:col>116</xdr:col>
      <xdr:colOff>63500</xdr:colOff>
      <xdr:row>60</xdr:row>
      <xdr:rowOff>121920</xdr:rowOff>
    </xdr:to>
    <xdr:cxnSp macro="">
      <xdr:nvCxnSpPr>
        <xdr:cNvPr id="377" name="直線コネクタ 376">
          <a:extLst>
            <a:ext uri="{FF2B5EF4-FFF2-40B4-BE49-F238E27FC236}">
              <a16:creationId xmlns:a16="http://schemas.microsoft.com/office/drawing/2014/main" id="{4E85FF4C-7104-407B-BCBF-EDEF0FE016F4}"/>
            </a:ext>
          </a:extLst>
        </xdr:cNvPr>
        <xdr:cNvCxnSpPr/>
      </xdr:nvCxnSpPr>
      <xdr:spPr>
        <a:xfrm flipV="1">
          <a:off x="21323300" y="10393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84455</xdr:rowOff>
    </xdr:from>
    <xdr:to>
      <xdr:col>107</xdr:col>
      <xdr:colOff>101600</xdr:colOff>
      <xdr:row>61</xdr:row>
      <xdr:rowOff>14605</xdr:rowOff>
    </xdr:to>
    <xdr:sp macro="" textlink="">
      <xdr:nvSpPr>
        <xdr:cNvPr id="378" name="楕円 377">
          <a:extLst>
            <a:ext uri="{FF2B5EF4-FFF2-40B4-BE49-F238E27FC236}">
              <a16:creationId xmlns:a16="http://schemas.microsoft.com/office/drawing/2014/main" id="{88E02138-C8BE-4341-A3AE-42F32E28975C}"/>
            </a:ext>
          </a:extLst>
        </xdr:cNvPr>
        <xdr:cNvSpPr/>
      </xdr:nvSpPr>
      <xdr:spPr>
        <a:xfrm>
          <a:off x="20383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135255</xdr:rowOff>
    </xdr:to>
    <xdr:cxnSp macro="">
      <xdr:nvCxnSpPr>
        <xdr:cNvPr id="379" name="直線コネクタ 378">
          <a:extLst>
            <a:ext uri="{FF2B5EF4-FFF2-40B4-BE49-F238E27FC236}">
              <a16:creationId xmlns:a16="http://schemas.microsoft.com/office/drawing/2014/main" id="{57DB1C0F-9600-4EEF-ABEC-8E177DA838AB}"/>
            </a:ext>
          </a:extLst>
        </xdr:cNvPr>
        <xdr:cNvCxnSpPr/>
      </xdr:nvCxnSpPr>
      <xdr:spPr>
        <a:xfrm flipV="1">
          <a:off x="20434300" y="104089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93980</xdr:rowOff>
    </xdr:from>
    <xdr:to>
      <xdr:col>102</xdr:col>
      <xdr:colOff>165100</xdr:colOff>
      <xdr:row>61</xdr:row>
      <xdr:rowOff>24130</xdr:rowOff>
    </xdr:to>
    <xdr:sp macro="" textlink="">
      <xdr:nvSpPr>
        <xdr:cNvPr id="380" name="楕円 379">
          <a:extLst>
            <a:ext uri="{FF2B5EF4-FFF2-40B4-BE49-F238E27FC236}">
              <a16:creationId xmlns:a16="http://schemas.microsoft.com/office/drawing/2014/main" id="{DACD344B-89AD-4FAC-B2A0-B29D69485E1A}"/>
            </a:ext>
          </a:extLst>
        </xdr:cNvPr>
        <xdr:cNvSpPr/>
      </xdr:nvSpPr>
      <xdr:spPr>
        <a:xfrm>
          <a:off x="19494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135255</xdr:rowOff>
    </xdr:from>
    <xdr:to>
      <xdr:col>107</xdr:col>
      <xdr:colOff>50800</xdr:colOff>
      <xdr:row>60</xdr:row>
      <xdr:rowOff>144780</xdr:rowOff>
    </xdr:to>
    <xdr:cxnSp macro="">
      <xdr:nvCxnSpPr>
        <xdr:cNvPr id="381" name="直線コネクタ 380">
          <a:extLst>
            <a:ext uri="{FF2B5EF4-FFF2-40B4-BE49-F238E27FC236}">
              <a16:creationId xmlns:a16="http://schemas.microsoft.com/office/drawing/2014/main" id="{DADF98C2-4681-48DD-8832-7CAAC93B131E}"/>
            </a:ext>
          </a:extLst>
        </xdr:cNvPr>
        <xdr:cNvCxnSpPr/>
      </xdr:nvCxnSpPr>
      <xdr:spPr>
        <a:xfrm flipV="1">
          <a:off x="19545300" y="104222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17797</xdr:rowOff>
    </xdr:from>
    <xdr:ext cx="469744" cy="259045"/>
    <xdr:sp macro="" textlink="">
      <xdr:nvSpPr>
        <xdr:cNvPr id="382" name="n_1mainValue【保健センター・保健所】&#10;一人当たり面積">
          <a:extLst>
            <a:ext uri="{FF2B5EF4-FFF2-40B4-BE49-F238E27FC236}">
              <a16:creationId xmlns:a16="http://schemas.microsoft.com/office/drawing/2014/main" id="{0645066C-DA87-4D8F-BE7A-883BAFF92C8A}"/>
            </a:ext>
          </a:extLst>
        </xdr:cNvPr>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31132</xdr:rowOff>
    </xdr:from>
    <xdr:ext cx="469744" cy="259045"/>
    <xdr:sp macro="" textlink="">
      <xdr:nvSpPr>
        <xdr:cNvPr id="383" name="n_2mainValue【保健センター・保健所】&#10;一人当たり面積">
          <a:extLst>
            <a:ext uri="{FF2B5EF4-FFF2-40B4-BE49-F238E27FC236}">
              <a16:creationId xmlns:a16="http://schemas.microsoft.com/office/drawing/2014/main" id="{194B1226-8C4C-4751-9F26-8328F7AFA9CD}"/>
            </a:ext>
          </a:extLst>
        </xdr:cNvPr>
        <xdr:cNvSpPr txBox="1"/>
      </xdr:nvSpPr>
      <xdr:spPr>
        <a:xfrm>
          <a:off x="20199427" y="1014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40657</xdr:rowOff>
    </xdr:from>
    <xdr:ext cx="469744" cy="259045"/>
    <xdr:sp macro="" textlink="">
      <xdr:nvSpPr>
        <xdr:cNvPr id="384" name="n_3mainValue【保健センター・保健所】&#10;一人当たり面積">
          <a:extLst>
            <a:ext uri="{FF2B5EF4-FFF2-40B4-BE49-F238E27FC236}">
              <a16:creationId xmlns:a16="http://schemas.microsoft.com/office/drawing/2014/main" id="{410402E4-0993-4C65-8578-67C78C2C976A}"/>
            </a:ext>
          </a:extLst>
        </xdr:cNvPr>
        <xdr:cNvSpPr txBox="1"/>
      </xdr:nvSpPr>
      <xdr:spPr>
        <a:xfrm>
          <a:off x="193104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5" name="正方形/長方形 384">
          <a:extLst>
            <a:ext uri="{FF2B5EF4-FFF2-40B4-BE49-F238E27FC236}">
              <a16:creationId xmlns:a16="http://schemas.microsoft.com/office/drawing/2014/main" id="{F108440D-E48C-42C9-AFB3-2B5C10BDA2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6" name="正方形/長方形 385">
          <a:extLst>
            <a:ext uri="{FF2B5EF4-FFF2-40B4-BE49-F238E27FC236}">
              <a16:creationId xmlns:a16="http://schemas.microsoft.com/office/drawing/2014/main" id="{B9B28EA5-4B4A-4FD0-A225-667E7084E4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7" name="正方形/長方形 386">
          <a:extLst>
            <a:ext uri="{FF2B5EF4-FFF2-40B4-BE49-F238E27FC236}">
              <a16:creationId xmlns:a16="http://schemas.microsoft.com/office/drawing/2014/main" id="{2EB3F176-D631-4905-9AA9-417F71088B5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8" name="正方形/長方形 387">
          <a:extLst>
            <a:ext uri="{FF2B5EF4-FFF2-40B4-BE49-F238E27FC236}">
              <a16:creationId xmlns:a16="http://schemas.microsoft.com/office/drawing/2014/main" id="{404B8F80-1385-4A6F-AB8A-A24CEF5D61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9" name="正方形/長方形 388">
          <a:extLst>
            <a:ext uri="{FF2B5EF4-FFF2-40B4-BE49-F238E27FC236}">
              <a16:creationId xmlns:a16="http://schemas.microsoft.com/office/drawing/2014/main" id="{3AEA6E9A-F47B-4422-BB3A-541FDECA23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0" name="正方形/長方形 389">
          <a:extLst>
            <a:ext uri="{FF2B5EF4-FFF2-40B4-BE49-F238E27FC236}">
              <a16:creationId xmlns:a16="http://schemas.microsoft.com/office/drawing/2014/main" id="{851096BB-6102-49F9-9A68-3490B1A4C7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1" name="正方形/長方形 390">
          <a:extLst>
            <a:ext uri="{FF2B5EF4-FFF2-40B4-BE49-F238E27FC236}">
              <a16:creationId xmlns:a16="http://schemas.microsoft.com/office/drawing/2014/main" id="{34C2DC87-2EB5-4D66-9D7C-65D59FE0D6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2" name="正方形/長方形 391">
          <a:extLst>
            <a:ext uri="{FF2B5EF4-FFF2-40B4-BE49-F238E27FC236}">
              <a16:creationId xmlns:a16="http://schemas.microsoft.com/office/drawing/2014/main" id="{EAB06076-769D-4C47-B45B-710F4F968A6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3" name="テキスト ボックス 392">
          <a:extLst>
            <a:ext uri="{FF2B5EF4-FFF2-40B4-BE49-F238E27FC236}">
              <a16:creationId xmlns:a16="http://schemas.microsoft.com/office/drawing/2014/main" id="{72C90BA6-E6CE-443D-83EC-4CE31CFEBCC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4" name="直線コネクタ 393">
          <a:extLst>
            <a:ext uri="{FF2B5EF4-FFF2-40B4-BE49-F238E27FC236}">
              <a16:creationId xmlns:a16="http://schemas.microsoft.com/office/drawing/2014/main" id="{05F19F1A-E9D8-472C-A0A4-980FC6F4AC3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5" name="直線コネクタ 394">
          <a:extLst>
            <a:ext uri="{FF2B5EF4-FFF2-40B4-BE49-F238E27FC236}">
              <a16:creationId xmlns:a16="http://schemas.microsoft.com/office/drawing/2014/main" id="{7A8C7A5E-134B-480D-99F9-77D8FF5A50A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6" name="テキスト ボックス 395">
          <a:extLst>
            <a:ext uri="{FF2B5EF4-FFF2-40B4-BE49-F238E27FC236}">
              <a16:creationId xmlns:a16="http://schemas.microsoft.com/office/drawing/2014/main" id="{96B337DA-C7AF-4A14-9F65-C2081B87AF1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7" name="直線コネクタ 396">
          <a:extLst>
            <a:ext uri="{FF2B5EF4-FFF2-40B4-BE49-F238E27FC236}">
              <a16:creationId xmlns:a16="http://schemas.microsoft.com/office/drawing/2014/main" id="{2EDF7313-F61F-4F49-8278-647A1801FC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8" name="テキスト ボックス 397">
          <a:extLst>
            <a:ext uri="{FF2B5EF4-FFF2-40B4-BE49-F238E27FC236}">
              <a16:creationId xmlns:a16="http://schemas.microsoft.com/office/drawing/2014/main" id="{D89E3681-2A5C-447A-A0D4-65DEF25DFFE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9" name="直線コネクタ 398">
          <a:extLst>
            <a:ext uri="{FF2B5EF4-FFF2-40B4-BE49-F238E27FC236}">
              <a16:creationId xmlns:a16="http://schemas.microsoft.com/office/drawing/2014/main" id="{DCF1DEE5-B41D-484A-AD96-3BD0F6358C1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0" name="テキスト ボックス 399">
          <a:extLst>
            <a:ext uri="{FF2B5EF4-FFF2-40B4-BE49-F238E27FC236}">
              <a16:creationId xmlns:a16="http://schemas.microsoft.com/office/drawing/2014/main" id="{21E8B662-DF10-4602-92C2-7035A3AA876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1" name="直線コネクタ 400">
          <a:extLst>
            <a:ext uri="{FF2B5EF4-FFF2-40B4-BE49-F238E27FC236}">
              <a16:creationId xmlns:a16="http://schemas.microsoft.com/office/drawing/2014/main" id="{D1C2E38A-0017-4F40-A92D-D9078193DA7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2" name="テキスト ボックス 401">
          <a:extLst>
            <a:ext uri="{FF2B5EF4-FFF2-40B4-BE49-F238E27FC236}">
              <a16:creationId xmlns:a16="http://schemas.microsoft.com/office/drawing/2014/main" id="{B64E35F5-8380-4E0D-9B0F-7ACB2F354A7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3" name="直線コネクタ 402">
          <a:extLst>
            <a:ext uri="{FF2B5EF4-FFF2-40B4-BE49-F238E27FC236}">
              <a16:creationId xmlns:a16="http://schemas.microsoft.com/office/drawing/2014/main" id="{FCD8B3D2-E69C-46B2-B9AC-A7F4F0B954E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4" name="テキスト ボックス 403">
          <a:extLst>
            <a:ext uri="{FF2B5EF4-FFF2-40B4-BE49-F238E27FC236}">
              <a16:creationId xmlns:a16="http://schemas.microsoft.com/office/drawing/2014/main" id="{99A8943C-1E5E-4FDB-8366-9C99F78135E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5" name="直線コネクタ 404">
          <a:extLst>
            <a:ext uri="{FF2B5EF4-FFF2-40B4-BE49-F238E27FC236}">
              <a16:creationId xmlns:a16="http://schemas.microsoft.com/office/drawing/2014/main" id="{D2143C77-F7F7-492F-8499-EF3DB99F6CE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6" name="テキスト ボックス 405">
          <a:extLst>
            <a:ext uri="{FF2B5EF4-FFF2-40B4-BE49-F238E27FC236}">
              <a16:creationId xmlns:a16="http://schemas.microsoft.com/office/drawing/2014/main" id="{13FEDAD8-1FD5-405E-9CAB-E0B6DAE0F1A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7" name="直線コネクタ 406">
          <a:extLst>
            <a:ext uri="{FF2B5EF4-FFF2-40B4-BE49-F238E27FC236}">
              <a16:creationId xmlns:a16="http://schemas.microsoft.com/office/drawing/2014/main" id="{B389C48C-4CBF-49FE-BB0F-F737E374457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id="{7935462C-0D31-49C0-AA18-99FF11536AC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a:extLst>
            <a:ext uri="{FF2B5EF4-FFF2-40B4-BE49-F238E27FC236}">
              <a16:creationId xmlns:a16="http://schemas.microsoft.com/office/drawing/2014/main" id="{D14EA931-0E01-475E-90C8-D41B454AEAE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410" name="直線コネクタ 409">
          <a:extLst>
            <a:ext uri="{FF2B5EF4-FFF2-40B4-BE49-F238E27FC236}">
              <a16:creationId xmlns:a16="http://schemas.microsoft.com/office/drawing/2014/main" id="{874C12B4-7C16-4EDB-9467-5665C5137A5E}"/>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411" name="【消防施設】&#10;有形固定資産減価償却率最小値テキスト">
          <a:extLst>
            <a:ext uri="{FF2B5EF4-FFF2-40B4-BE49-F238E27FC236}">
              <a16:creationId xmlns:a16="http://schemas.microsoft.com/office/drawing/2014/main" id="{FA12CB94-4BA7-4847-8D87-1C470CC9194D}"/>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12" name="直線コネクタ 411">
          <a:extLst>
            <a:ext uri="{FF2B5EF4-FFF2-40B4-BE49-F238E27FC236}">
              <a16:creationId xmlns:a16="http://schemas.microsoft.com/office/drawing/2014/main" id="{B242106E-5BC6-439D-828A-DB3C62845203}"/>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3" name="【消防施設】&#10;有形固定資産減価償却率最大値テキスト">
          <a:extLst>
            <a:ext uri="{FF2B5EF4-FFF2-40B4-BE49-F238E27FC236}">
              <a16:creationId xmlns:a16="http://schemas.microsoft.com/office/drawing/2014/main" id="{8B71D68E-3A28-41C3-A6D1-499BBCA10CC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4" name="直線コネクタ 413">
          <a:extLst>
            <a:ext uri="{FF2B5EF4-FFF2-40B4-BE49-F238E27FC236}">
              <a16:creationId xmlns:a16="http://schemas.microsoft.com/office/drawing/2014/main" id="{EB2CF231-0DB9-45DF-BF31-620D0B00DA3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415" name="【消防施設】&#10;有形固定資産減価償却率平均値テキスト">
          <a:extLst>
            <a:ext uri="{FF2B5EF4-FFF2-40B4-BE49-F238E27FC236}">
              <a16:creationId xmlns:a16="http://schemas.microsoft.com/office/drawing/2014/main" id="{B3F6C90C-933A-40F5-9046-AADA7CD7FB58}"/>
            </a:ext>
          </a:extLst>
        </xdr:cNvPr>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416" name="フローチャート: 判断 415">
          <a:extLst>
            <a:ext uri="{FF2B5EF4-FFF2-40B4-BE49-F238E27FC236}">
              <a16:creationId xmlns:a16="http://schemas.microsoft.com/office/drawing/2014/main" id="{BC2FED34-A2B7-4256-BFF6-7C79A1A80DBA}"/>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17" name="フローチャート: 判断 416">
          <a:extLst>
            <a:ext uri="{FF2B5EF4-FFF2-40B4-BE49-F238E27FC236}">
              <a16:creationId xmlns:a16="http://schemas.microsoft.com/office/drawing/2014/main" id="{FC9A6F89-6122-474E-A6B6-CD42DA7DBBA4}"/>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18" name="n_1aveValue【消防施設】&#10;有形固定資産減価償却率">
          <a:extLst>
            <a:ext uri="{FF2B5EF4-FFF2-40B4-BE49-F238E27FC236}">
              <a16:creationId xmlns:a16="http://schemas.microsoft.com/office/drawing/2014/main" id="{815C7DD1-1865-40FF-9332-0AA7EFA07911}"/>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1995</xdr:rowOff>
    </xdr:from>
    <xdr:to>
      <xdr:col>76</xdr:col>
      <xdr:colOff>165100</xdr:colOff>
      <xdr:row>81</xdr:row>
      <xdr:rowOff>103595</xdr:rowOff>
    </xdr:to>
    <xdr:sp macro="" textlink="">
      <xdr:nvSpPr>
        <xdr:cNvPr id="419" name="フローチャート: 判断 418">
          <a:extLst>
            <a:ext uri="{FF2B5EF4-FFF2-40B4-BE49-F238E27FC236}">
              <a16:creationId xmlns:a16="http://schemas.microsoft.com/office/drawing/2014/main" id="{2B77202D-E077-45FD-8FBF-7860C789B24A}"/>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94722</xdr:rowOff>
    </xdr:from>
    <xdr:ext cx="405111" cy="259045"/>
    <xdr:sp macro="" textlink="">
      <xdr:nvSpPr>
        <xdr:cNvPr id="420" name="n_2aveValue【消防施設】&#10;有形固定資産減価償却率">
          <a:extLst>
            <a:ext uri="{FF2B5EF4-FFF2-40B4-BE49-F238E27FC236}">
              <a16:creationId xmlns:a16="http://schemas.microsoft.com/office/drawing/2014/main" id="{8191DE9A-FAB5-47B4-A394-333AC2FA12B2}"/>
            </a:ext>
          </a:extLst>
        </xdr:cNvPr>
        <xdr:cNvSpPr txBox="1"/>
      </xdr:nvSpPr>
      <xdr:spPr>
        <a:xfrm>
          <a:off x="143897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3629</xdr:rowOff>
    </xdr:from>
    <xdr:to>
      <xdr:col>72</xdr:col>
      <xdr:colOff>38100</xdr:colOff>
      <xdr:row>81</xdr:row>
      <xdr:rowOff>105229</xdr:rowOff>
    </xdr:to>
    <xdr:sp macro="" textlink="">
      <xdr:nvSpPr>
        <xdr:cNvPr id="421" name="フローチャート: 判断 420">
          <a:extLst>
            <a:ext uri="{FF2B5EF4-FFF2-40B4-BE49-F238E27FC236}">
              <a16:creationId xmlns:a16="http://schemas.microsoft.com/office/drawing/2014/main" id="{B1975139-173B-4AE7-BF2A-938EA639419D}"/>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96356</xdr:rowOff>
    </xdr:from>
    <xdr:ext cx="405111" cy="259045"/>
    <xdr:sp macro="" textlink="">
      <xdr:nvSpPr>
        <xdr:cNvPr id="422" name="n_3aveValue【消防施設】&#10;有形固定資産減価償却率">
          <a:extLst>
            <a:ext uri="{FF2B5EF4-FFF2-40B4-BE49-F238E27FC236}">
              <a16:creationId xmlns:a16="http://schemas.microsoft.com/office/drawing/2014/main" id="{7BB02EE1-8C31-456B-A7BA-D212BA90F91B}"/>
            </a:ext>
          </a:extLst>
        </xdr:cNvPr>
        <xdr:cNvSpPr txBox="1"/>
      </xdr:nvSpPr>
      <xdr:spPr>
        <a:xfrm>
          <a:off x="13500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916A45EC-BB46-4A6D-B27E-EBE3E93ED9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D80FAE47-A147-42DC-8817-7F581B344D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A18BD8F2-C0C7-4CA4-83DE-1A3513C994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B27D7EF1-4266-46E5-810F-5049E330F0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4F644964-864F-445E-B00E-2315BEB2BFC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166914</xdr:rowOff>
    </xdr:from>
    <xdr:to>
      <xdr:col>85</xdr:col>
      <xdr:colOff>177800</xdr:colOff>
      <xdr:row>78</xdr:row>
      <xdr:rowOff>97064</xdr:rowOff>
    </xdr:to>
    <xdr:sp macro="" textlink="">
      <xdr:nvSpPr>
        <xdr:cNvPr id="428" name="楕円 427">
          <a:extLst>
            <a:ext uri="{FF2B5EF4-FFF2-40B4-BE49-F238E27FC236}">
              <a16:creationId xmlns:a16="http://schemas.microsoft.com/office/drawing/2014/main" id="{CD90F820-B1BB-4147-9A4F-AF5581E6ECC1}"/>
            </a:ext>
          </a:extLst>
        </xdr:cNvPr>
        <xdr:cNvSpPr/>
      </xdr:nvSpPr>
      <xdr:spPr>
        <a:xfrm>
          <a:off x="16268700" y="133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18341</xdr:rowOff>
    </xdr:from>
    <xdr:ext cx="405111" cy="259045"/>
    <xdr:sp macro="" textlink="">
      <xdr:nvSpPr>
        <xdr:cNvPr id="429" name="【消防施設】&#10;有形固定資産減価償却率該当値テキスト">
          <a:extLst>
            <a:ext uri="{FF2B5EF4-FFF2-40B4-BE49-F238E27FC236}">
              <a16:creationId xmlns:a16="http://schemas.microsoft.com/office/drawing/2014/main" id="{9399AF9F-1461-4230-8134-B817FCC8D7D5}"/>
            </a:ext>
          </a:extLst>
        </xdr:cNvPr>
        <xdr:cNvSpPr txBox="1"/>
      </xdr:nvSpPr>
      <xdr:spPr>
        <a:xfrm>
          <a:off x="16357600" y="1321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430" name="楕円 429">
          <a:extLst>
            <a:ext uri="{FF2B5EF4-FFF2-40B4-BE49-F238E27FC236}">
              <a16:creationId xmlns:a16="http://schemas.microsoft.com/office/drawing/2014/main" id="{D4E08FF2-A67D-4462-BEDF-8621BF1D46B0}"/>
            </a:ext>
          </a:extLst>
        </xdr:cNvPr>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46264</xdr:rowOff>
    </xdr:from>
    <xdr:to>
      <xdr:col>85</xdr:col>
      <xdr:colOff>127000</xdr:colOff>
      <xdr:row>78</xdr:row>
      <xdr:rowOff>106680</xdr:rowOff>
    </xdr:to>
    <xdr:cxnSp macro="">
      <xdr:nvCxnSpPr>
        <xdr:cNvPr id="431" name="直線コネクタ 430">
          <a:extLst>
            <a:ext uri="{FF2B5EF4-FFF2-40B4-BE49-F238E27FC236}">
              <a16:creationId xmlns:a16="http://schemas.microsoft.com/office/drawing/2014/main" id="{85EEE7B6-770D-4532-A26B-477FD913D996}"/>
            </a:ext>
          </a:extLst>
        </xdr:cNvPr>
        <xdr:cNvCxnSpPr/>
      </xdr:nvCxnSpPr>
      <xdr:spPr>
        <a:xfrm flipV="1">
          <a:off x="15481300" y="1341936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70576</xdr:rowOff>
    </xdr:from>
    <xdr:to>
      <xdr:col>76</xdr:col>
      <xdr:colOff>165100</xdr:colOff>
      <xdr:row>79</xdr:row>
      <xdr:rowOff>726</xdr:rowOff>
    </xdr:to>
    <xdr:sp macro="" textlink="">
      <xdr:nvSpPr>
        <xdr:cNvPr id="432" name="楕円 431">
          <a:extLst>
            <a:ext uri="{FF2B5EF4-FFF2-40B4-BE49-F238E27FC236}">
              <a16:creationId xmlns:a16="http://schemas.microsoft.com/office/drawing/2014/main" id="{E02A158D-2D4D-45B3-B882-43D00E02775E}"/>
            </a:ext>
          </a:extLst>
        </xdr:cNvPr>
        <xdr:cNvSpPr/>
      </xdr:nvSpPr>
      <xdr:spPr>
        <a:xfrm>
          <a:off x="14541500" y="13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78</xdr:row>
      <xdr:rowOff>121376</xdr:rowOff>
    </xdr:to>
    <xdr:cxnSp macro="">
      <xdr:nvCxnSpPr>
        <xdr:cNvPr id="433" name="直線コネクタ 432">
          <a:extLst>
            <a:ext uri="{FF2B5EF4-FFF2-40B4-BE49-F238E27FC236}">
              <a16:creationId xmlns:a16="http://schemas.microsoft.com/office/drawing/2014/main" id="{9629B2CF-3D9A-448A-97D9-C46E079EC3D0}"/>
            </a:ext>
          </a:extLst>
        </xdr:cNvPr>
        <xdr:cNvCxnSpPr/>
      </xdr:nvCxnSpPr>
      <xdr:spPr>
        <a:xfrm flipV="1">
          <a:off x="14592300" y="1347978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85271</xdr:rowOff>
    </xdr:from>
    <xdr:to>
      <xdr:col>72</xdr:col>
      <xdr:colOff>38100</xdr:colOff>
      <xdr:row>81</xdr:row>
      <xdr:rowOff>15421</xdr:rowOff>
    </xdr:to>
    <xdr:sp macro="" textlink="">
      <xdr:nvSpPr>
        <xdr:cNvPr id="434" name="楕円 433">
          <a:extLst>
            <a:ext uri="{FF2B5EF4-FFF2-40B4-BE49-F238E27FC236}">
              <a16:creationId xmlns:a16="http://schemas.microsoft.com/office/drawing/2014/main" id="{E8CB43E4-3E3E-40EC-BB34-98B1FE4711FC}"/>
            </a:ext>
          </a:extLst>
        </xdr:cNvPr>
        <xdr:cNvSpPr/>
      </xdr:nvSpPr>
      <xdr:spPr>
        <a:xfrm>
          <a:off x="13652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121376</xdr:rowOff>
    </xdr:from>
    <xdr:to>
      <xdr:col>76</xdr:col>
      <xdr:colOff>114300</xdr:colOff>
      <xdr:row>80</xdr:row>
      <xdr:rowOff>136071</xdr:rowOff>
    </xdr:to>
    <xdr:cxnSp macro="">
      <xdr:nvCxnSpPr>
        <xdr:cNvPr id="435" name="直線コネクタ 434">
          <a:extLst>
            <a:ext uri="{FF2B5EF4-FFF2-40B4-BE49-F238E27FC236}">
              <a16:creationId xmlns:a16="http://schemas.microsoft.com/office/drawing/2014/main" id="{2A920DE9-25A8-47C5-8EE0-4688F60F0CEB}"/>
            </a:ext>
          </a:extLst>
        </xdr:cNvPr>
        <xdr:cNvCxnSpPr/>
      </xdr:nvCxnSpPr>
      <xdr:spPr>
        <a:xfrm flipV="1">
          <a:off x="13703300" y="13494476"/>
          <a:ext cx="889000" cy="35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2557</xdr:rowOff>
    </xdr:from>
    <xdr:ext cx="405111" cy="259045"/>
    <xdr:sp macro="" textlink="">
      <xdr:nvSpPr>
        <xdr:cNvPr id="436" name="n_1mainValue【消防施設】&#10;有形固定資産減価償却率">
          <a:extLst>
            <a:ext uri="{FF2B5EF4-FFF2-40B4-BE49-F238E27FC236}">
              <a16:creationId xmlns:a16="http://schemas.microsoft.com/office/drawing/2014/main" id="{53EDE9BA-46F5-402D-9ADF-713BFC1D2305}"/>
            </a:ext>
          </a:extLst>
        </xdr:cNvPr>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17253</xdr:rowOff>
    </xdr:from>
    <xdr:ext cx="405111" cy="259045"/>
    <xdr:sp macro="" textlink="">
      <xdr:nvSpPr>
        <xdr:cNvPr id="437" name="n_2mainValue【消防施設】&#10;有形固定資産減価償却率">
          <a:extLst>
            <a:ext uri="{FF2B5EF4-FFF2-40B4-BE49-F238E27FC236}">
              <a16:creationId xmlns:a16="http://schemas.microsoft.com/office/drawing/2014/main" id="{3CC62152-F8B1-40BB-B02B-703D7EE18622}"/>
            </a:ext>
          </a:extLst>
        </xdr:cNvPr>
        <xdr:cNvSpPr txBox="1"/>
      </xdr:nvSpPr>
      <xdr:spPr>
        <a:xfrm>
          <a:off x="143897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31948</xdr:rowOff>
    </xdr:from>
    <xdr:ext cx="405111" cy="259045"/>
    <xdr:sp macro="" textlink="">
      <xdr:nvSpPr>
        <xdr:cNvPr id="438" name="n_3mainValue【消防施設】&#10;有形固定資産減価償却率">
          <a:extLst>
            <a:ext uri="{FF2B5EF4-FFF2-40B4-BE49-F238E27FC236}">
              <a16:creationId xmlns:a16="http://schemas.microsoft.com/office/drawing/2014/main" id="{4E74F8CB-4D5B-4F22-B27F-3FE5662E6BB9}"/>
            </a:ext>
          </a:extLst>
        </xdr:cNvPr>
        <xdr:cNvSpPr txBox="1"/>
      </xdr:nvSpPr>
      <xdr:spPr>
        <a:xfrm>
          <a:off x="13500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9" name="正方形/長方形 438">
          <a:extLst>
            <a:ext uri="{FF2B5EF4-FFF2-40B4-BE49-F238E27FC236}">
              <a16:creationId xmlns:a16="http://schemas.microsoft.com/office/drawing/2014/main" id="{7B690902-56EE-462F-8357-2CB2825AD3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0" name="正方形/長方形 439">
          <a:extLst>
            <a:ext uri="{FF2B5EF4-FFF2-40B4-BE49-F238E27FC236}">
              <a16:creationId xmlns:a16="http://schemas.microsoft.com/office/drawing/2014/main" id="{C28FF4F9-9F82-4A9B-A877-FC89C2139E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1" name="正方形/長方形 440">
          <a:extLst>
            <a:ext uri="{FF2B5EF4-FFF2-40B4-BE49-F238E27FC236}">
              <a16:creationId xmlns:a16="http://schemas.microsoft.com/office/drawing/2014/main" id="{8DC1B267-6C32-439A-A93C-38C0EDFA8B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2" name="正方形/長方形 441">
          <a:extLst>
            <a:ext uri="{FF2B5EF4-FFF2-40B4-BE49-F238E27FC236}">
              <a16:creationId xmlns:a16="http://schemas.microsoft.com/office/drawing/2014/main" id="{157B5873-0CD3-4F35-A2F6-4C4C087ACA3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3" name="正方形/長方形 442">
          <a:extLst>
            <a:ext uri="{FF2B5EF4-FFF2-40B4-BE49-F238E27FC236}">
              <a16:creationId xmlns:a16="http://schemas.microsoft.com/office/drawing/2014/main" id="{FE20A52F-EF4D-4323-B356-F0A6138BC7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4" name="正方形/長方形 443">
          <a:extLst>
            <a:ext uri="{FF2B5EF4-FFF2-40B4-BE49-F238E27FC236}">
              <a16:creationId xmlns:a16="http://schemas.microsoft.com/office/drawing/2014/main" id="{C7CECCC2-C6B5-4620-AEE1-38B1B165460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5" name="正方形/長方形 444">
          <a:extLst>
            <a:ext uri="{FF2B5EF4-FFF2-40B4-BE49-F238E27FC236}">
              <a16:creationId xmlns:a16="http://schemas.microsoft.com/office/drawing/2014/main" id="{929C939D-2ED3-4670-8978-3F4BC4C581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6" name="正方形/長方形 445">
          <a:extLst>
            <a:ext uri="{FF2B5EF4-FFF2-40B4-BE49-F238E27FC236}">
              <a16:creationId xmlns:a16="http://schemas.microsoft.com/office/drawing/2014/main" id="{84363D86-8F1F-4E77-AA8C-46C3D458F46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7" name="テキスト ボックス 446">
          <a:extLst>
            <a:ext uri="{FF2B5EF4-FFF2-40B4-BE49-F238E27FC236}">
              <a16:creationId xmlns:a16="http://schemas.microsoft.com/office/drawing/2014/main" id="{377DF849-82D3-4BEC-9CBE-57D4F3CA8C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8" name="直線コネクタ 447">
          <a:extLst>
            <a:ext uri="{FF2B5EF4-FFF2-40B4-BE49-F238E27FC236}">
              <a16:creationId xmlns:a16="http://schemas.microsoft.com/office/drawing/2014/main" id="{08097478-F162-41E6-9B56-1104641CD07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9" name="直線コネクタ 448">
          <a:extLst>
            <a:ext uri="{FF2B5EF4-FFF2-40B4-BE49-F238E27FC236}">
              <a16:creationId xmlns:a16="http://schemas.microsoft.com/office/drawing/2014/main" id="{DDE406C7-6A63-4B38-B601-B1060561309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0" name="テキスト ボックス 449">
          <a:extLst>
            <a:ext uri="{FF2B5EF4-FFF2-40B4-BE49-F238E27FC236}">
              <a16:creationId xmlns:a16="http://schemas.microsoft.com/office/drawing/2014/main" id="{A417B39C-077C-4F8E-B444-D2ECEE4BE59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1" name="直線コネクタ 450">
          <a:extLst>
            <a:ext uri="{FF2B5EF4-FFF2-40B4-BE49-F238E27FC236}">
              <a16:creationId xmlns:a16="http://schemas.microsoft.com/office/drawing/2014/main" id="{F1341DFF-FBFC-4C9B-BC3E-CF6B9584B3A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2" name="テキスト ボックス 451">
          <a:extLst>
            <a:ext uri="{FF2B5EF4-FFF2-40B4-BE49-F238E27FC236}">
              <a16:creationId xmlns:a16="http://schemas.microsoft.com/office/drawing/2014/main" id="{E2A1434E-21F2-458F-ABAA-27FC7522F48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3" name="直線コネクタ 452">
          <a:extLst>
            <a:ext uri="{FF2B5EF4-FFF2-40B4-BE49-F238E27FC236}">
              <a16:creationId xmlns:a16="http://schemas.microsoft.com/office/drawing/2014/main" id="{47F6B666-4A9F-4B03-9E8E-F0AD01E5C5A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4" name="テキスト ボックス 453">
          <a:extLst>
            <a:ext uri="{FF2B5EF4-FFF2-40B4-BE49-F238E27FC236}">
              <a16:creationId xmlns:a16="http://schemas.microsoft.com/office/drawing/2014/main" id="{249B5CE7-176B-4DF1-A8B7-5AA85E2DAFE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5" name="直線コネクタ 454">
          <a:extLst>
            <a:ext uri="{FF2B5EF4-FFF2-40B4-BE49-F238E27FC236}">
              <a16:creationId xmlns:a16="http://schemas.microsoft.com/office/drawing/2014/main" id="{859C6ECB-5E11-4405-BF3F-CFBC1F1F909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6" name="テキスト ボックス 455">
          <a:extLst>
            <a:ext uri="{FF2B5EF4-FFF2-40B4-BE49-F238E27FC236}">
              <a16:creationId xmlns:a16="http://schemas.microsoft.com/office/drawing/2014/main" id="{379B4419-6D9D-4910-AEF5-E6A5143E6CE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a:extLst>
            <a:ext uri="{FF2B5EF4-FFF2-40B4-BE49-F238E27FC236}">
              <a16:creationId xmlns:a16="http://schemas.microsoft.com/office/drawing/2014/main" id="{EC0D1461-7B0B-422C-A9E5-845075B04E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id="{DD3F59DE-3722-4656-8586-18E7F69EB8C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a:extLst>
            <a:ext uri="{FF2B5EF4-FFF2-40B4-BE49-F238E27FC236}">
              <a16:creationId xmlns:a16="http://schemas.microsoft.com/office/drawing/2014/main" id="{1A82987F-387C-471A-81D3-230ED051D6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460" name="直線コネクタ 459">
          <a:extLst>
            <a:ext uri="{FF2B5EF4-FFF2-40B4-BE49-F238E27FC236}">
              <a16:creationId xmlns:a16="http://schemas.microsoft.com/office/drawing/2014/main" id="{7529D66D-D49B-4803-93F6-9DC233021C0E}"/>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461" name="【消防施設】&#10;一人当たり面積最小値テキスト">
          <a:extLst>
            <a:ext uri="{FF2B5EF4-FFF2-40B4-BE49-F238E27FC236}">
              <a16:creationId xmlns:a16="http://schemas.microsoft.com/office/drawing/2014/main" id="{FEF12686-851E-4E22-AEA3-12E99EBCE04A}"/>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462" name="直線コネクタ 461">
          <a:extLst>
            <a:ext uri="{FF2B5EF4-FFF2-40B4-BE49-F238E27FC236}">
              <a16:creationId xmlns:a16="http://schemas.microsoft.com/office/drawing/2014/main" id="{E1A9E09F-65EF-4FF4-990A-3B89C95D0491}"/>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463" name="【消防施設】&#10;一人当たり面積最大値テキスト">
          <a:extLst>
            <a:ext uri="{FF2B5EF4-FFF2-40B4-BE49-F238E27FC236}">
              <a16:creationId xmlns:a16="http://schemas.microsoft.com/office/drawing/2014/main" id="{03D38A78-3A20-4A95-A5CE-A27610C1290A}"/>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464" name="直線コネクタ 463">
          <a:extLst>
            <a:ext uri="{FF2B5EF4-FFF2-40B4-BE49-F238E27FC236}">
              <a16:creationId xmlns:a16="http://schemas.microsoft.com/office/drawing/2014/main" id="{902FB423-F30D-4421-8699-1CA06EC4EA5E}"/>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465" name="【消防施設】&#10;一人当たり面積平均値テキスト">
          <a:extLst>
            <a:ext uri="{FF2B5EF4-FFF2-40B4-BE49-F238E27FC236}">
              <a16:creationId xmlns:a16="http://schemas.microsoft.com/office/drawing/2014/main" id="{58B85B8F-1965-4E90-AE15-ABC924D63541}"/>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466" name="フローチャート: 判断 465">
          <a:extLst>
            <a:ext uri="{FF2B5EF4-FFF2-40B4-BE49-F238E27FC236}">
              <a16:creationId xmlns:a16="http://schemas.microsoft.com/office/drawing/2014/main" id="{8EEB0022-1577-47AA-848F-06EDDA2A88CD}"/>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467" name="フローチャート: 判断 466">
          <a:extLst>
            <a:ext uri="{FF2B5EF4-FFF2-40B4-BE49-F238E27FC236}">
              <a16:creationId xmlns:a16="http://schemas.microsoft.com/office/drawing/2014/main" id="{EE6179E5-C26F-4D08-B9DE-9DF43B155DD3}"/>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41419</xdr:rowOff>
    </xdr:from>
    <xdr:ext cx="469744" cy="259045"/>
    <xdr:sp macro="" textlink="">
      <xdr:nvSpPr>
        <xdr:cNvPr id="468" name="n_1aveValue【消防施設】&#10;一人当たり面積">
          <a:extLst>
            <a:ext uri="{FF2B5EF4-FFF2-40B4-BE49-F238E27FC236}">
              <a16:creationId xmlns:a16="http://schemas.microsoft.com/office/drawing/2014/main" id="{BE0F80CA-D3D0-4C6C-A92E-82573BD445E7}"/>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100228</xdr:rowOff>
    </xdr:from>
    <xdr:to>
      <xdr:col>107</xdr:col>
      <xdr:colOff>101600</xdr:colOff>
      <xdr:row>86</xdr:row>
      <xdr:rowOff>30378</xdr:rowOff>
    </xdr:to>
    <xdr:sp macro="" textlink="">
      <xdr:nvSpPr>
        <xdr:cNvPr id="469" name="フローチャート: 判断 468">
          <a:extLst>
            <a:ext uri="{FF2B5EF4-FFF2-40B4-BE49-F238E27FC236}">
              <a16:creationId xmlns:a16="http://schemas.microsoft.com/office/drawing/2014/main" id="{084C3AF5-9E7A-467B-8E2F-B0BD15EB230C}"/>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46905</xdr:rowOff>
    </xdr:from>
    <xdr:ext cx="469744" cy="259045"/>
    <xdr:sp macro="" textlink="">
      <xdr:nvSpPr>
        <xdr:cNvPr id="470" name="n_2aveValue【消防施設】&#10;一人当たり面積">
          <a:extLst>
            <a:ext uri="{FF2B5EF4-FFF2-40B4-BE49-F238E27FC236}">
              <a16:creationId xmlns:a16="http://schemas.microsoft.com/office/drawing/2014/main" id="{6E24FD18-D6FB-4FF7-9B90-1128FEC0FF6C}"/>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471" name="フローチャート: 判断 470">
          <a:extLst>
            <a:ext uri="{FF2B5EF4-FFF2-40B4-BE49-F238E27FC236}">
              <a16:creationId xmlns:a16="http://schemas.microsoft.com/office/drawing/2014/main" id="{38B83D14-D208-4ED8-87F6-A44D46232856}"/>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472" name="n_3aveValue【消防施設】&#10;一人当たり面積">
          <a:extLst>
            <a:ext uri="{FF2B5EF4-FFF2-40B4-BE49-F238E27FC236}">
              <a16:creationId xmlns:a16="http://schemas.microsoft.com/office/drawing/2014/main" id="{51338577-24A7-4CC5-94BB-E238803323B9}"/>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E2018C44-EC04-4581-9291-CC5500D315E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8207207E-61D2-4616-A619-4E454A8BD5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131AAF52-0A5B-4BDF-A094-809C68DADA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D9AD3DF-2759-4FA3-BF06-51F89DCE92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BD62AF65-DB58-4FE5-9759-2FDB408961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478" name="楕円 477">
          <a:extLst>
            <a:ext uri="{FF2B5EF4-FFF2-40B4-BE49-F238E27FC236}">
              <a16:creationId xmlns:a16="http://schemas.microsoft.com/office/drawing/2014/main" id="{66ADCAB1-4903-4408-963A-CF2E14F0A2F2}"/>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39336</xdr:rowOff>
    </xdr:from>
    <xdr:ext cx="469744" cy="259045"/>
    <xdr:sp macro="" textlink="">
      <xdr:nvSpPr>
        <xdr:cNvPr id="479" name="【消防施設】&#10;一人当たり面積該当値テキスト">
          <a:extLst>
            <a:ext uri="{FF2B5EF4-FFF2-40B4-BE49-F238E27FC236}">
              <a16:creationId xmlns:a16="http://schemas.microsoft.com/office/drawing/2014/main" id="{C3D9E5E5-00C7-41AB-A325-51576DA8A450}"/>
            </a:ext>
          </a:extLst>
        </xdr:cNvPr>
        <xdr:cNvSpPr txBox="1"/>
      </xdr:nvSpPr>
      <xdr:spPr>
        <a:xfrm>
          <a:off x="22199600" y="1461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480" name="楕円 479">
          <a:extLst>
            <a:ext uri="{FF2B5EF4-FFF2-40B4-BE49-F238E27FC236}">
              <a16:creationId xmlns:a16="http://schemas.microsoft.com/office/drawing/2014/main" id="{EB3FB380-152D-461F-B2C7-98EA78EBAACE}"/>
            </a:ext>
          </a:extLst>
        </xdr:cNvPr>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86</xdr:row>
      <xdr:rowOff>1524</xdr:rowOff>
    </xdr:to>
    <xdr:cxnSp macro="">
      <xdr:nvCxnSpPr>
        <xdr:cNvPr id="481" name="直線コネクタ 480">
          <a:extLst>
            <a:ext uri="{FF2B5EF4-FFF2-40B4-BE49-F238E27FC236}">
              <a16:creationId xmlns:a16="http://schemas.microsoft.com/office/drawing/2014/main" id="{5EB55E1F-3B1F-4066-B15C-6749CF4ED795}"/>
            </a:ext>
          </a:extLst>
        </xdr:cNvPr>
        <xdr:cNvCxnSpPr/>
      </xdr:nvCxnSpPr>
      <xdr:spPr>
        <a:xfrm>
          <a:off x="21323300" y="147279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105257</xdr:rowOff>
    </xdr:from>
    <xdr:to>
      <xdr:col>107</xdr:col>
      <xdr:colOff>101600</xdr:colOff>
      <xdr:row>86</xdr:row>
      <xdr:rowOff>35407</xdr:rowOff>
    </xdr:to>
    <xdr:sp macro="" textlink="">
      <xdr:nvSpPr>
        <xdr:cNvPr id="482" name="楕円 481">
          <a:extLst>
            <a:ext uri="{FF2B5EF4-FFF2-40B4-BE49-F238E27FC236}">
              <a16:creationId xmlns:a16="http://schemas.microsoft.com/office/drawing/2014/main" id="{974AF425-3743-47A9-9A66-E23611A68DC7}"/>
            </a:ext>
          </a:extLst>
        </xdr:cNvPr>
        <xdr:cNvSpPr/>
      </xdr:nvSpPr>
      <xdr:spPr>
        <a:xfrm>
          <a:off x="20383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156057</xdr:rowOff>
    </xdr:to>
    <xdr:cxnSp macro="">
      <xdr:nvCxnSpPr>
        <xdr:cNvPr id="483" name="直線コネクタ 482">
          <a:extLst>
            <a:ext uri="{FF2B5EF4-FFF2-40B4-BE49-F238E27FC236}">
              <a16:creationId xmlns:a16="http://schemas.microsoft.com/office/drawing/2014/main" id="{877ACD5F-B1E5-40E0-9CDD-C0066B0947E8}"/>
            </a:ext>
          </a:extLst>
        </xdr:cNvPr>
        <xdr:cNvCxnSpPr/>
      </xdr:nvCxnSpPr>
      <xdr:spPr>
        <a:xfrm flipV="1">
          <a:off x="20434300" y="1472793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140919</xdr:rowOff>
    </xdr:from>
    <xdr:to>
      <xdr:col>102</xdr:col>
      <xdr:colOff>165100</xdr:colOff>
      <xdr:row>86</xdr:row>
      <xdr:rowOff>71069</xdr:rowOff>
    </xdr:to>
    <xdr:sp macro="" textlink="">
      <xdr:nvSpPr>
        <xdr:cNvPr id="484" name="楕円 483">
          <a:extLst>
            <a:ext uri="{FF2B5EF4-FFF2-40B4-BE49-F238E27FC236}">
              <a16:creationId xmlns:a16="http://schemas.microsoft.com/office/drawing/2014/main" id="{A40D7D69-DAAF-402F-8798-C32F6848AD4C}"/>
            </a:ext>
          </a:extLst>
        </xdr:cNvPr>
        <xdr:cNvSpPr/>
      </xdr:nvSpPr>
      <xdr:spPr>
        <a:xfrm>
          <a:off x="19494500" y="147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156057</xdr:rowOff>
    </xdr:from>
    <xdr:to>
      <xdr:col>107</xdr:col>
      <xdr:colOff>50800</xdr:colOff>
      <xdr:row>86</xdr:row>
      <xdr:rowOff>20269</xdr:rowOff>
    </xdr:to>
    <xdr:cxnSp macro="">
      <xdr:nvCxnSpPr>
        <xdr:cNvPr id="485" name="直線コネクタ 484">
          <a:extLst>
            <a:ext uri="{FF2B5EF4-FFF2-40B4-BE49-F238E27FC236}">
              <a16:creationId xmlns:a16="http://schemas.microsoft.com/office/drawing/2014/main" id="{59B47087-4120-435A-B97A-F1AFCFB50C9C}"/>
            </a:ext>
          </a:extLst>
        </xdr:cNvPr>
        <xdr:cNvCxnSpPr/>
      </xdr:nvCxnSpPr>
      <xdr:spPr>
        <a:xfrm flipV="1">
          <a:off x="19545300" y="14729307"/>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25164</xdr:rowOff>
    </xdr:from>
    <xdr:ext cx="469744" cy="259045"/>
    <xdr:sp macro="" textlink="">
      <xdr:nvSpPr>
        <xdr:cNvPr id="486" name="n_1mainValue【消防施設】&#10;一人当たり面積">
          <a:extLst>
            <a:ext uri="{FF2B5EF4-FFF2-40B4-BE49-F238E27FC236}">
              <a16:creationId xmlns:a16="http://schemas.microsoft.com/office/drawing/2014/main" id="{B35A57B6-57D3-4956-B7A8-3833DBE69C77}"/>
            </a:ext>
          </a:extLst>
        </xdr:cNvPr>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26534</xdr:rowOff>
    </xdr:from>
    <xdr:ext cx="469744" cy="259045"/>
    <xdr:sp macro="" textlink="">
      <xdr:nvSpPr>
        <xdr:cNvPr id="487" name="n_2mainValue【消防施設】&#10;一人当たり面積">
          <a:extLst>
            <a:ext uri="{FF2B5EF4-FFF2-40B4-BE49-F238E27FC236}">
              <a16:creationId xmlns:a16="http://schemas.microsoft.com/office/drawing/2014/main" id="{BAAA7C66-CE17-4BEB-A268-D8AD173288E6}"/>
            </a:ext>
          </a:extLst>
        </xdr:cNvPr>
        <xdr:cNvSpPr txBox="1"/>
      </xdr:nvSpPr>
      <xdr:spPr>
        <a:xfrm>
          <a:off x="201994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62196</xdr:rowOff>
    </xdr:from>
    <xdr:ext cx="469744" cy="259045"/>
    <xdr:sp macro="" textlink="">
      <xdr:nvSpPr>
        <xdr:cNvPr id="488" name="n_3mainValue【消防施設】&#10;一人当たり面積">
          <a:extLst>
            <a:ext uri="{FF2B5EF4-FFF2-40B4-BE49-F238E27FC236}">
              <a16:creationId xmlns:a16="http://schemas.microsoft.com/office/drawing/2014/main" id="{A5F2882A-99EE-4817-B2B8-BDE81214EE46}"/>
            </a:ext>
          </a:extLst>
        </xdr:cNvPr>
        <xdr:cNvSpPr txBox="1"/>
      </xdr:nvSpPr>
      <xdr:spPr>
        <a:xfrm>
          <a:off x="19310427" y="1480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9" name="正方形/長方形 488">
          <a:extLst>
            <a:ext uri="{FF2B5EF4-FFF2-40B4-BE49-F238E27FC236}">
              <a16:creationId xmlns:a16="http://schemas.microsoft.com/office/drawing/2014/main" id="{6D3D11D3-E81D-4435-BDB3-CB03A9ADC3E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0" name="正方形/長方形 489">
          <a:extLst>
            <a:ext uri="{FF2B5EF4-FFF2-40B4-BE49-F238E27FC236}">
              <a16:creationId xmlns:a16="http://schemas.microsoft.com/office/drawing/2014/main" id="{6FDEEBF9-DF9D-4C6A-B240-A647B708A71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1" name="正方形/長方形 490">
          <a:extLst>
            <a:ext uri="{FF2B5EF4-FFF2-40B4-BE49-F238E27FC236}">
              <a16:creationId xmlns:a16="http://schemas.microsoft.com/office/drawing/2014/main" id="{F79D8AA4-7C74-49E3-83EC-D61B43504D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2" name="正方形/長方形 491">
          <a:extLst>
            <a:ext uri="{FF2B5EF4-FFF2-40B4-BE49-F238E27FC236}">
              <a16:creationId xmlns:a16="http://schemas.microsoft.com/office/drawing/2014/main" id="{2AC3A31A-64C8-42A3-9F33-AA48DB2A1B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3" name="正方形/長方形 492">
          <a:extLst>
            <a:ext uri="{FF2B5EF4-FFF2-40B4-BE49-F238E27FC236}">
              <a16:creationId xmlns:a16="http://schemas.microsoft.com/office/drawing/2014/main" id="{6B6F7C1A-BDF9-4255-9E79-1044AD4C74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4" name="正方形/長方形 493">
          <a:extLst>
            <a:ext uri="{FF2B5EF4-FFF2-40B4-BE49-F238E27FC236}">
              <a16:creationId xmlns:a16="http://schemas.microsoft.com/office/drawing/2014/main" id="{09D5B97F-05D1-44FC-BE93-1A2ED8AB665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5" name="正方形/長方形 494">
          <a:extLst>
            <a:ext uri="{FF2B5EF4-FFF2-40B4-BE49-F238E27FC236}">
              <a16:creationId xmlns:a16="http://schemas.microsoft.com/office/drawing/2014/main" id="{CAE637ED-7A99-4DC3-82EE-578FBED0DC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6" name="正方形/長方形 495">
          <a:extLst>
            <a:ext uri="{FF2B5EF4-FFF2-40B4-BE49-F238E27FC236}">
              <a16:creationId xmlns:a16="http://schemas.microsoft.com/office/drawing/2014/main" id="{48DB455C-F9A5-486F-B5DE-9663E19973B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7" name="テキスト ボックス 496">
          <a:extLst>
            <a:ext uri="{FF2B5EF4-FFF2-40B4-BE49-F238E27FC236}">
              <a16:creationId xmlns:a16="http://schemas.microsoft.com/office/drawing/2014/main" id="{86340584-EC42-448B-BFF6-4202C43293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8" name="直線コネクタ 497">
          <a:extLst>
            <a:ext uri="{FF2B5EF4-FFF2-40B4-BE49-F238E27FC236}">
              <a16:creationId xmlns:a16="http://schemas.microsoft.com/office/drawing/2014/main" id="{55C046EE-58E5-4ECF-97B0-946714DEAE8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9" name="テキスト ボックス 498">
          <a:extLst>
            <a:ext uri="{FF2B5EF4-FFF2-40B4-BE49-F238E27FC236}">
              <a16:creationId xmlns:a16="http://schemas.microsoft.com/office/drawing/2014/main" id="{52C4D544-7FA6-4D06-8856-91A2E0548E1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0" name="直線コネクタ 499">
          <a:extLst>
            <a:ext uri="{FF2B5EF4-FFF2-40B4-BE49-F238E27FC236}">
              <a16:creationId xmlns:a16="http://schemas.microsoft.com/office/drawing/2014/main" id="{5421D8DD-0079-4446-8E65-7021754A3AE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01" name="テキスト ボックス 500">
          <a:extLst>
            <a:ext uri="{FF2B5EF4-FFF2-40B4-BE49-F238E27FC236}">
              <a16:creationId xmlns:a16="http://schemas.microsoft.com/office/drawing/2014/main" id="{6A43DAD6-06EB-4FF9-81DA-0E2EA301A6B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2" name="直線コネクタ 501">
          <a:extLst>
            <a:ext uri="{FF2B5EF4-FFF2-40B4-BE49-F238E27FC236}">
              <a16:creationId xmlns:a16="http://schemas.microsoft.com/office/drawing/2014/main" id="{6F9A64D7-FBD0-42E3-9BE5-0A5CC6B8782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3" name="テキスト ボックス 502">
          <a:extLst>
            <a:ext uri="{FF2B5EF4-FFF2-40B4-BE49-F238E27FC236}">
              <a16:creationId xmlns:a16="http://schemas.microsoft.com/office/drawing/2014/main" id="{E934EC2A-95EB-4712-8036-76CCB1C1742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4" name="直線コネクタ 503">
          <a:extLst>
            <a:ext uri="{FF2B5EF4-FFF2-40B4-BE49-F238E27FC236}">
              <a16:creationId xmlns:a16="http://schemas.microsoft.com/office/drawing/2014/main" id="{71DF386E-57CB-4984-BACC-B08D1918C6E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5" name="テキスト ボックス 504">
          <a:extLst>
            <a:ext uri="{FF2B5EF4-FFF2-40B4-BE49-F238E27FC236}">
              <a16:creationId xmlns:a16="http://schemas.microsoft.com/office/drawing/2014/main" id="{9FFE1A41-3075-40C8-9954-5BF1B701C38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6" name="直線コネクタ 505">
          <a:extLst>
            <a:ext uri="{FF2B5EF4-FFF2-40B4-BE49-F238E27FC236}">
              <a16:creationId xmlns:a16="http://schemas.microsoft.com/office/drawing/2014/main" id="{F04B83F8-54C7-4807-8036-7A79E44852A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7" name="テキスト ボックス 506">
          <a:extLst>
            <a:ext uri="{FF2B5EF4-FFF2-40B4-BE49-F238E27FC236}">
              <a16:creationId xmlns:a16="http://schemas.microsoft.com/office/drawing/2014/main" id="{10977C99-4442-41F9-924E-56EF036F92D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8" name="直線コネクタ 507">
          <a:extLst>
            <a:ext uri="{FF2B5EF4-FFF2-40B4-BE49-F238E27FC236}">
              <a16:creationId xmlns:a16="http://schemas.microsoft.com/office/drawing/2014/main" id="{8191B5D7-84E8-4498-90CA-DC095BA1452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9" name="テキスト ボックス 508">
          <a:extLst>
            <a:ext uri="{FF2B5EF4-FFF2-40B4-BE49-F238E27FC236}">
              <a16:creationId xmlns:a16="http://schemas.microsoft.com/office/drawing/2014/main" id="{C883AE94-3B1D-47CE-A4BA-585C6FD6148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0" name="直線コネクタ 509">
          <a:extLst>
            <a:ext uri="{FF2B5EF4-FFF2-40B4-BE49-F238E27FC236}">
              <a16:creationId xmlns:a16="http://schemas.microsoft.com/office/drawing/2014/main" id="{487A671D-436D-4D68-B2A2-7A6170D3309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1" name="テキスト ボックス 510">
          <a:extLst>
            <a:ext uri="{FF2B5EF4-FFF2-40B4-BE49-F238E27FC236}">
              <a16:creationId xmlns:a16="http://schemas.microsoft.com/office/drawing/2014/main" id="{655E02D1-F3F7-415F-B1A5-C4C3F91873D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2" name="【庁舎】&#10;有形固定資産減価償却率グラフ枠">
          <a:extLst>
            <a:ext uri="{FF2B5EF4-FFF2-40B4-BE49-F238E27FC236}">
              <a16:creationId xmlns:a16="http://schemas.microsoft.com/office/drawing/2014/main" id="{67088466-BF59-4315-BA22-9C528DF804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513" name="直線コネクタ 512">
          <a:extLst>
            <a:ext uri="{FF2B5EF4-FFF2-40B4-BE49-F238E27FC236}">
              <a16:creationId xmlns:a16="http://schemas.microsoft.com/office/drawing/2014/main" id="{FD5242A5-B165-421D-96D7-0051A7BCCE95}"/>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514" name="【庁舎】&#10;有形固定資産減価償却率最小値テキスト">
          <a:extLst>
            <a:ext uri="{FF2B5EF4-FFF2-40B4-BE49-F238E27FC236}">
              <a16:creationId xmlns:a16="http://schemas.microsoft.com/office/drawing/2014/main" id="{37BBA6EA-9D7D-489D-9531-6F428C739586}"/>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515" name="直線コネクタ 514">
          <a:extLst>
            <a:ext uri="{FF2B5EF4-FFF2-40B4-BE49-F238E27FC236}">
              <a16:creationId xmlns:a16="http://schemas.microsoft.com/office/drawing/2014/main" id="{390BDDD2-BF70-4F93-BD92-85E80E46DA4A}"/>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16" name="【庁舎】&#10;有形固定資産減価償却率最大値テキスト">
          <a:extLst>
            <a:ext uri="{FF2B5EF4-FFF2-40B4-BE49-F238E27FC236}">
              <a16:creationId xmlns:a16="http://schemas.microsoft.com/office/drawing/2014/main" id="{B0F54BA7-5A73-4D74-B5E4-5889AFD7884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7" name="直線コネクタ 516">
          <a:extLst>
            <a:ext uri="{FF2B5EF4-FFF2-40B4-BE49-F238E27FC236}">
              <a16:creationId xmlns:a16="http://schemas.microsoft.com/office/drawing/2014/main" id="{992CDA57-EF8B-4750-8022-59417CAC545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518" name="【庁舎】&#10;有形固定資産減価償却率平均値テキスト">
          <a:extLst>
            <a:ext uri="{FF2B5EF4-FFF2-40B4-BE49-F238E27FC236}">
              <a16:creationId xmlns:a16="http://schemas.microsoft.com/office/drawing/2014/main" id="{F09A778C-9220-41C1-8C6D-695E1FCDC732}"/>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519" name="フローチャート: 判断 518">
          <a:extLst>
            <a:ext uri="{FF2B5EF4-FFF2-40B4-BE49-F238E27FC236}">
              <a16:creationId xmlns:a16="http://schemas.microsoft.com/office/drawing/2014/main" id="{A92B5D76-D3E8-49E9-A8DA-5E3168D70F4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520" name="フローチャート: 判断 519">
          <a:extLst>
            <a:ext uri="{FF2B5EF4-FFF2-40B4-BE49-F238E27FC236}">
              <a16:creationId xmlns:a16="http://schemas.microsoft.com/office/drawing/2014/main" id="{44696B04-B4B5-482A-8E72-95D81767BF74}"/>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26688</xdr:rowOff>
    </xdr:from>
    <xdr:ext cx="405111" cy="259045"/>
    <xdr:sp macro="" textlink="">
      <xdr:nvSpPr>
        <xdr:cNvPr id="521" name="n_1aveValue【庁舎】&#10;有形固定資産減価償却率">
          <a:extLst>
            <a:ext uri="{FF2B5EF4-FFF2-40B4-BE49-F238E27FC236}">
              <a16:creationId xmlns:a16="http://schemas.microsoft.com/office/drawing/2014/main" id="{9B0E26E1-4322-44C7-8B0B-C7EC226ED6A2}"/>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53975</xdr:rowOff>
    </xdr:from>
    <xdr:to>
      <xdr:col>76</xdr:col>
      <xdr:colOff>165100</xdr:colOff>
      <xdr:row>104</xdr:row>
      <xdr:rowOff>155575</xdr:rowOff>
    </xdr:to>
    <xdr:sp macro="" textlink="">
      <xdr:nvSpPr>
        <xdr:cNvPr id="522" name="フローチャート: 判断 521">
          <a:extLst>
            <a:ext uri="{FF2B5EF4-FFF2-40B4-BE49-F238E27FC236}">
              <a16:creationId xmlns:a16="http://schemas.microsoft.com/office/drawing/2014/main" id="{B1745DCD-D694-414F-BFB7-21F84FD57B60}"/>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146702</xdr:rowOff>
    </xdr:from>
    <xdr:ext cx="405111" cy="259045"/>
    <xdr:sp macro="" textlink="">
      <xdr:nvSpPr>
        <xdr:cNvPr id="523" name="n_2aveValue【庁舎】&#10;有形固定資産減価償却率">
          <a:extLst>
            <a:ext uri="{FF2B5EF4-FFF2-40B4-BE49-F238E27FC236}">
              <a16:creationId xmlns:a16="http://schemas.microsoft.com/office/drawing/2014/main" id="{65F20063-FC02-4473-B1CE-B45222473DAF}"/>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124461</xdr:rowOff>
    </xdr:from>
    <xdr:to>
      <xdr:col>72</xdr:col>
      <xdr:colOff>38100</xdr:colOff>
      <xdr:row>105</xdr:row>
      <xdr:rowOff>54611</xdr:rowOff>
    </xdr:to>
    <xdr:sp macro="" textlink="">
      <xdr:nvSpPr>
        <xdr:cNvPr id="524" name="フローチャート: 判断 523">
          <a:extLst>
            <a:ext uri="{FF2B5EF4-FFF2-40B4-BE49-F238E27FC236}">
              <a16:creationId xmlns:a16="http://schemas.microsoft.com/office/drawing/2014/main" id="{6DFC549F-26B4-4307-A024-AAD24FCA8D53}"/>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45738</xdr:rowOff>
    </xdr:from>
    <xdr:ext cx="405111" cy="259045"/>
    <xdr:sp macro="" textlink="">
      <xdr:nvSpPr>
        <xdr:cNvPr id="525" name="n_3aveValue【庁舎】&#10;有形固定資産減価償却率">
          <a:extLst>
            <a:ext uri="{FF2B5EF4-FFF2-40B4-BE49-F238E27FC236}">
              <a16:creationId xmlns:a16="http://schemas.microsoft.com/office/drawing/2014/main" id="{E6D07876-361D-4B73-9126-BDC5526A97C1}"/>
            </a:ext>
          </a:extLst>
        </xdr:cNvPr>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C3B9336D-8A29-425C-BF13-878AB420FC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D754E0B0-EBD6-44D7-8240-A81C83F4713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26F4EB78-C966-46E6-BC17-233D079D6F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2AF43E9A-85B0-42B4-8EDB-F42717C3EB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77FD2F79-396D-4179-8072-81D99B382C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107314</xdr:rowOff>
    </xdr:from>
    <xdr:to>
      <xdr:col>85</xdr:col>
      <xdr:colOff>177800</xdr:colOff>
      <xdr:row>103</xdr:row>
      <xdr:rowOff>37464</xdr:rowOff>
    </xdr:to>
    <xdr:sp macro="" textlink="">
      <xdr:nvSpPr>
        <xdr:cNvPr id="531" name="楕円 530">
          <a:extLst>
            <a:ext uri="{FF2B5EF4-FFF2-40B4-BE49-F238E27FC236}">
              <a16:creationId xmlns:a16="http://schemas.microsoft.com/office/drawing/2014/main" id="{C8707369-39E1-4075-B554-0E95B3719432}"/>
            </a:ext>
          </a:extLst>
        </xdr:cNvPr>
        <xdr:cNvSpPr/>
      </xdr:nvSpPr>
      <xdr:spPr>
        <a:xfrm>
          <a:off x="162687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130191</xdr:rowOff>
    </xdr:from>
    <xdr:ext cx="405111" cy="259045"/>
    <xdr:sp macro="" textlink="">
      <xdr:nvSpPr>
        <xdr:cNvPr id="532" name="【庁舎】&#10;有形固定資産減価償却率該当値テキスト">
          <a:extLst>
            <a:ext uri="{FF2B5EF4-FFF2-40B4-BE49-F238E27FC236}">
              <a16:creationId xmlns:a16="http://schemas.microsoft.com/office/drawing/2014/main" id="{E4E863C8-B83E-4644-84DE-327FA0FE68E0}"/>
            </a:ext>
          </a:extLst>
        </xdr:cNvPr>
        <xdr:cNvSpPr txBox="1"/>
      </xdr:nvSpPr>
      <xdr:spPr>
        <a:xfrm>
          <a:off x="16357600"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166370</xdr:rowOff>
    </xdr:from>
    <xdr:to>
      <xdr:col>81</xdr:col>
      <xdr:colOff>101600</xdr:colOff>
      <xdr:row>103</xdr:row>
      <xdr:rowOff>96520</xdr:rowOff>
    </xdr:to>
    <xdr:sp macro="" textlink="">
      <xdr:nvSpPr>
        <xdr:cNvPr id="533" name="楕円 532">
          <a:extLst>
            <a:ext uri="{FF2B5EF4-FFF2-40B4-BE49-F238E27FC236}">
              <a16:creationId xmlns:a16="http://schemas.microsoft.com/office/drawing/2014/main" id="{B2C9BD63-75EE-4D9A-83A9-83870D55074E}"/>
            </a:ext>
          </a:extLst>
        </xdr:cNvPr>
        <xdr:cNvSpPr/>
      </xdr:nvSpPr>
      <xdr:spPr>
        <a:xfrm>
          <a:off x="15430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158114</xdr:rowOff>
    </xdr:from>
    <xdr:to>
      <xdr:col>85</xdr:col>
      <xdr:colOff>127000</xdr:colOff>
      <xdr:row>103</xdr:row>
      <xdr:rowOff>45720</xdr:rowOff>
    </xdr:to>
    <xdr:cxnSp macro="">
      <xdr:nvCxnSpPr>
        <xdr:cNvPr id="534" name="直線コネクタ 533">
          <a:extLst>
            <a:ext uri="{FF2B5EF4-FFF2-40B4-BE49-F238E27FC236}">
              <a16:creationId xmlns:a16="http://schemas.microsoft.com/office/drawing/2014/main" id="{B2D73D1A-995C-45AD-8DD1-8251FD331028}"/>
            </a:ext>
          </a:extLst>
        </xdr:cNvPr>
        <xdr:cNvCxnSpPr/>
      </xdr:nvCxnSpPr>
      <xdr:spPr>
        <a:xfrm flipV="1">
          <a:off x="15481300" y="1764601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52070</xdr:rowOff>
    </xdr:from>
    <xdr:to>
      <xdr:col>76</xdr:col>
      <xdr:colOff>165100</xdr:colOff>
      <xdr:row>103</xdr:row>
      <xdr:rowOff>153670</xdr:rowOff>
    </xdr:to>
    <xdr:sp macro="" textlink="">
      <xdr:nvSpPr>
        <xdr:cNvPr id="535" name="楕円 534">
          <a:extLst>
            <a:ext uri="{FF2B5EF4-FFF2-40B4-BE49-F238E27FC236}">
              <a16:creationId xmlns:a16="http://schemas.microsoft.com/office/drawing/2014/main" id="{EF69FA49-568C-4C03-84C0-B85DD9C7EFC7}"/>
            </a:ext>
          </a:extLst>
        </xdr:cNvPr>
        <xdr:cNvSpPr/>
      </xdr:nvSpPr>
      <xdr:spPr>
        <a:xfrm>
          <a:off x="14541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45720</xdr:rowOff>
    </xdr:from>
    <xdr:to>
      <xdr:col>81</xdr:col>
      <xdr:colOff>50800</xdr:colOff>
      <xdr:row>103</xdr:row>
      <xdr:rowOff>102870</xdr:rowOff>
    </xdr:to>
    <xdr:cxnSp macro="">
      <xdr:nvCxnSpPr>
        <xdr:cNvPr id="536" name="直線コネクタ 535">
          <a:extLst>
            <a:ext uri="{FF2B5EF4-FFF2-40B4-BE49-F238E27FC236}">
              <a16:creationId xmlns:a16="http://schemas.microsoft.com/office/drawing/2014/main" id="{0B7D3906-2EC8-4236-9826-DD21BE32DAEB}"/>
            </a:ext>
          </a:extLst>
        </xdr:cNvPr>
        <xdr:cNvCxnSpPr/>
      </xdr:nvCxnSpPr>
      <xdr:spPr>
        <a:xfrm flipV="1">
          <a:off x="14592300" y="17705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73025</xdr:rowOff>
    </xdr:from>
    <xdr:to>
      <xdr:col>72</xdr:col>
      <xdr:colOff>38100</xdr:colOff>
      <xdr:row>104</xdr:row>
      <xdr:rowOff>3175</xdr:rowOff>
    </xdr:to>
    <xdr:sp macro="" textlink="">
      <xdr:nvSpPr>
        <xdr:cNvPr id="537" name="楕円 536">
          <a:extLst>
            <a:ext uri="{FF2B5EF4-FFF2-40B4-BE49-F238E27FC236}">
              <a16:creationId xmlns:a16="http://schemas.microsoft.com/office/drawing/2014/main" id="{A4F04FC3-1BC5-49C8-85B9-52D2BAC81FE0}"/>
            </a:ext>
          </a:extLst>
        </xdr:cNvPr>
        <xdr:cNvSpPr/>
      </xdr:nvSpPr>
      <xdr:spPr>
        <a:xfrm>
          <a:off x="13652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102870</xdr:rowOff>
    </xdr:from>
    <xdr:to>
      <xdr:col>76</xdr:col>
      <xdr:colOff>114300</xdr:colOff>
      <xdr:row>103</xdr:row>
      <xdr:rowOff>123825</xdr:rowOff>
    </xdr:to>
    <xdr:cxnSp macro="">
      <xdr:nvCxnSpPr>
        <xdr:cNvPr id="538" name="直線コネクタ 537">
          <a:extLst>
            <a:ext uri="{FF2B5EF4-FFF2-40B4-BE49-F238E27FC236}">
              <a16:creationId xmlns:a16="http://schemas.microsoft.com/office/drawing/2014/main" id="{3A67C6EB-CEFB-447C-B491-9FEEA3032EDB}"/>
            </a:ext>
          </a:extLst>
        </xdr:cNvPr>
        <xdr:cNvCxnSpPr/>
      </xdr:nvCxnSpPr>
      <xdr:spPr>
        <a:xfrm flipV="1">
          <a:off x="13703300" y="177622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113047</xdr:rowOff>
    </xdr:from>
    <xdr:ext cx="405111" cy="259045"/>
    <xdr:sp macro="" textlink="">
      <xdr:nvSpPr>
        <xdr:cNvPr id="539" name="n_1mainValue【庁舎】&#10;有形固定資産減価償却率">
          <a:extLst>
            <a:ext uri="{FF2B5EF4-FFF2-40B4-BE49-F238E27FC236}">
              <a16:creationId xmlns:a16="http://schemas.microsoft.com/office/drawing/2014/main" id="{8FD77478-B88C-477E-A5AA-7CBAC0480768}"/>
            </a:ext>
          </a:extLst>
        </xdr:cNvPr>
        <xdr:cNvSpPr txBox="1"/>
      </xdr:nvSpPr>
      <xdr:spPr>
        <a:xfrm>
          <a:off x="15266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170197</xdr:rowOff>
    </xdr:from>
    <xdr:ext cx="405111" cy="259045"/>
    <xdr:sp macro="" textlink="">
      <xdr:nvSpPr>
        <xdr:cNvPr id="540" name="n_2mainValue【庁舎】&#10;有形固定資産減価償却率">
          <a:extLst>
            <a:ext uri="{FF2B5EF4-FFF2-40B4-BE49-F238E27FC236}">
              <a16:creationId xmlns:a16="http://schemas.microsoft.com/office/drawing/2014/main" id="{E7AFABD7-34CC-448A-9903-189C88C96282}"/>
            </a:ext>
          </a:extLst>
        </xdr:cNvPr>
        <xdr:cNvSpPr txBox="1"/>
      </xdr:nvSpPr>
      <xdr:spPr>
        <a:xfrm>
          <a:off x="14389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19702</xdr:rowOff>
    </xdr:from>
    <xdr:ext cx="405111" cy="259045"/>
    <xdr:sp macro="" textlink="">
      <xdr:nvSpPr>
        <xdr:cNvPr id="541" name="n_3mainValue【庁舎】&#10;有形固定資産減価償却率">
          <a:extLst>
            <a:ext uri="{FF2B5EF4-FFF2-40B4-BE49-F238E27FC236}">
              <a16:creationId xmlns:a16="http://schemas.microsoft.com/office/drawing/2014/main" id="{EE1B5170-01A1-423E-9D21-F3C3C06B8457}"/>
            </a:ext>
          </a:extLst>
        </xdr:cNvPr>
        <xdr:cNvSpPr txBox="1"/>
      </xdr:nvSpPr>
      <xdr:spPr>
        <a:xfrm>
          <a:off x="135007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a:extLst>
            <a:ext uri="{FF2B5EF4-FFF2-40B4-BE49-F238E27FC236}">
              <a16:creationId xmlns:a16="http://schemas.microsoft.com/office/drawing/2014/main" id="{F0491D5A-F0A9-4066-88F7-E11C1B470B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a:extLst>
            <a:ext uri="{FF2B5EF4-FFF2-40B4-BE49-F238E27FC236}">
              <a16:creationId xmlns:a16="http://schemas.microsoft.com/office/drawing/2014/main" id="{0748BB03-C75C-46C3-A1B6-114EA68AC0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a:extLst>
            <a:ext uri="{FF2B5EF4-FFF2-40B4-BE49-F238E27FC236}">
              <a16:creationId xmlns:a16="http://schemas.microsoft.com/office/drawing/2014/main" id="{D24E80BC-18EC-43AD-A91D-F8AA9FC4CE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a:extLst>
            <a:ext uri="{FF2B5EF4-FFF2-40B4-BE49-F238E27FC236}">
              <a16:creationId xmlns:a16="http://schemas.microsoft.com/office/drawing/2014/main" id="{0C6021A0-47A0-4E33-B505-A01C7ECB142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a:extLst>
            <a:ext uri="{FF2B5EF4-FFF2-40B4-BE49-F238E27FC236}">
              <a16:creationId xmlns:a16="http://schemas.microsoft.com/office/drawing/2014/main" id="{9B578C20-6AEE-4669-B78F-D61FA34BF9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a:extLst>
            <a:ext uri="{FF2B5EF4-FFF2-40B4-BE49-F238E27FC236}">
              <a16:creationId xmlns:a16="http://schemas.microsoft.com/office/drawing/2014/main" id="{BEB9B4D1-15D8-4AFC-A727-16873C8D7F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a:extLst>
            <a:ext uri="{FF2B5EF4-FFF2-40B4-BE49-F238E27FC236}">
              <a16:creationId xmlns:a16="http://schemas.microsoft.com/office/drawing/2014/main" id="{44AFB193-BFA6-4A48-8AFE-6241E78258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a:extLst>
            <a:ext uri="{FF2B5EF4-FFF2-40B4-BE49-F238E27FC236}">
              <a16:creationId xmlns:a16="http://schemas.microsoft.com/office/drawing/2014/main" id="{0C7F4E52-9EB2-4ACE-8BAE-947EC2EAD7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0" name="テキスト ボックス 549">
          <a:extLst>
            <a:ext uri="{FF2B5EF4-FFF2-40B4-BE49-F238E27FC236}">
              <a16:creationId xmlns:a16="http://schemas.microsoft.com/office/drawing/2014/main" id="{FB68570F-5765-4341-902F-1598095CD9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1" name="直線コネクタ 550">
          <a:extLst>
            <a:ext uri="{FF2B5EF4-FFF2-40B4-BE49-F238E27FC236}">
              <a16:creationId xmlns:a16="http://schemas.microsoft.com/office/drawing/2014/main" id="{1AB3AFED-C5DD-4D13-82BA-0422C61AAA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2" name="直線コネクタ 551">
          <a:extLst>
            <a:ext uri="{FF2B5EF4-FFF2-40B4-BE49-F238E27FC236}">
              <a16:creationId xmlns:a16="http://schemas.microsoft.com/office/drawing/2014/main" id="{EDE61307-2542-4824-BBBD-5E338E8BCCB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3" name="テキスト ボックス 552">
          <a:extLst>
            <a:ext uri="{FF2B5EF4-FFF2-40B4-BE49-F238E27FC236}">
              <a16:creationId xmlns:a16="http://schemas.microsoft.com/office/drawing/2014/main" id="{E46C06A8-2CE1-4E79-BC52-0E114481DA8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4" name="直線コネクタ 553">
          <a:extLst>
            <a:ext uri="{FF2B5EF4-FFF2-40B4-BE49-F238E27FC236}">
              <a16:creationId xmlns:a16="http://schemas.microsoft.com/office/drawing/2014/main" id="{1A44883B-1376-4CEF-ADBB-8B35AE91C9F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555" name="テキスト ボックス 554">
          <a:extLst>
            <a:ext uri="{FF2B5EF4-FFF2-40B4-BE49-F238E27FC236}">
              <a16:creationId xmlns:a16="http://schemas.microsoft.com/office/drawing/2014/main" id="{F08FB82C-154D-41C0-9F94-E2460BB0D2F1}"/>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6" name="直線コネクタ 555">
          <a:extLst>
            <a:ext uri="{FF2B5EF4-FFF2-40B4-BE49-F238E27FC236}">
              <a16:creationId xmlns:a16="http://schemas.microsoft.com/office/drawing/2014/main" id="{03C9B2C5-1BF4-46AF-8850-D54D7170054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557" name="テキスト ボックス 556">
          <a:extLst>
            <a:ext uri="{FF2B5EF4-FFF2-40B4-BE49-F238E27FC236}">
              <a16:creationId xmlns:a16="http://schemas.microsoft.com/office/drawing/2014/main" id="{D0388081-F9A3-48B4-BC9F-F0DD93EB4BFE}"/>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58" name="直線コネクタ 557">
          <a:extLst>
            <a:ext uri="{FF2B5EF4-FFF2-40B4-BE49-F238E27FC236}">
              <a16:creationId xmlns:a16="http://schemas.microsoft.com/office/drawing/2014/main" id="{7082EC98-7B61-430E-9845-B0FEC8AA944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559" name="テキスト ボックス 558">
          <a:extLst>
            <a:ext uri="{FF2B5EF4-FFF2-40B4-BE49-F238E27FC236}">
              <a16:creationId xmlns:a16="http://schemas.microsoft.com/office/drawing/2014/main" id="{CC363EB1-2467-45A0-8A07-3F4E7B34E42E}"/>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a:extLst>
            <a:ext uri="{FF2B5EF4-FFF2-40B4-BE49-F238E27FC236}">
              <a16:creationId xmlns:a16="http://schemas.microsoft.com/office/drawing/2014/main" id="{BD44C24E-000E-481D-9503-4CD377CB26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561" name="テキスト ボックス 560">
          <a:extLst>
            <a:ext uri="{FF2B5EF4-FFF2-40B4-BE49-F238E27FC236}">
              <a16:creationId xmlns:a16="http://schemas.microsoft.com/office/drawing/2014/main" id="{CABFEE6A-2827-4C43-89F6-2249E65B4425}"/>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庁舎】&#10;一人当たり面積グラフ枠">
          <a:extLst>
            <a:ext uri="{FF2B5EF4-FFF2-40B4-BE49-F238E27FC236}">
              <a16:creationId xmlns:a16="http://schemas.microsoft.com/office/drawing/2014/main" id="{D5328675-AA38-4A63-AE19-71EBE0A544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563" name="直線コネクタ 562">
          <a:extLst>
            <a:ext uri="{FF2B5EF4-FFF2-40B4-BE49-F238E27FC236}">
              <a16:creationId xmlns:a16="http://schemas.microsoft.com/office/drawing/2014/main" id="{47AD934C-FE3B-4DC7-AFCF-EC00718563F1}"/>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564" name="【庁舎】&#10;一人当たり面積最小値テキスト">
          <a:extLst>
            <a:ext uri="{FF2B5EF4-FFF2-40B4-BE49-F238E27FC236}">
              <a16:creationId xmlns:a16="http://schemas.microsoft.com/office/drawing/2014/main" id="{7B28054F-D558-4319-9820-2647D0E12A29}"/>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565" name="直線コネクタ 564">
          <a:extLst>
            <a:ext uri="{FF2B5EF4-FFF2-40B4-BE49-F238E27FC236}">
              <a16:creationId xmlns:a16="http://schemas.microsoft.com/office/drawing/2014/main" id="{E434536F-1DD6-4D85-9CBB-22DE4441BDCE}"/>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566" name="【庁舎】&#10;一人当たり面積最大値テキスト">
          <a:extLst>
            <a:ext uri="{FF2B5EF4-FFF2-40B4-BE49-F238E27FC236}">
              <a16:creationId xmlns:a16="http://schemas.microsoft.com/office/drawing/2014/main" id="{1BEDEDDE-A9B3-4AB2-98EF-C9A30BE2AF8F}"/>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567" name="直線コネクタ 566">
          <a:extLst>
            <a:ext uri="{FF2B5EF4-FFF2-40B4-BE49-F238E27FC236}">
              <a16:creationId xmlns:a16="http://schemas.microsoft.com/office/drawing/2014/main" id="{FDF55D36-93A8-49CB-AF53-334C21E0FB44}"/>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568" name="【庁舎】&#10;一人当たり面積平均値テキスト">
          <a:extLst>
            <a:ext uri="{FF2B5EF4-FFF2-40B4-BE49-F238E27FC236}">
              <a16:creationId xmlns:a16="http://schemas.microsoft.com/office/drawing/2014/main" id="{5E439420-838A-4147-BF34-6CA91B062FFD}"/>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569" name="フローチャート: 判断 568">
          <a:extLst>
            <a:ext uri="{FF2B5EF4-FFF2-40B4-BE49-F238E27FC236}">
              <a16:creationId xmlns:a16="http://schemas.microsoft.com/office/drawing/2014/main" id="{DB4C7A90-AD0A-47D3-B206-5E07F261AEC2}"/>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570" name="フローチャート: 判断 569">
          <a:extLst>
            <a:ext uri="{FF2B5EF4-FFF2-40B4-BE49-F238E27FC236}">
              <a16:creationId xmlns:a16="http://schemas.microsoft.com/office/drawing/2014/main" id="{530917DD-BE02-4FDB-A827-3533341415C7}"/>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140464</xdr:rowOff>
    </xdr:from>
    <xdr:ext cx="469744" cy="259045"/>
    <xdr:sp macro="" textlink="">
      <xdr:nvSpPr>
        <xdr:cNvPr id="571" name="n_1aveValue【庁舎】&#10;一人当たり面積">
          <a:extLst>
            <a:ext uri="{FF2B5EF4-FFF2-40B4-BE49-F238E27FC236}">
              <a16:creationId xmlns:a16="http://schemas.microsoft.com/office/drawing/2014/main" id="{6ED585C9-A7CD-4E7F-83EE-4880CD44A2F1}"/>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23096</xdr:rowOff>
    </xdr:from>
    <xdr:to>
      <xdr:col>107</xdr:col>
      <xdr:colOff>101600</xdr:colOff>
      <xdr:row>108</xdr:row>
      <xdr:rowOff>124696</xdr:rowOff>
    </xdr:to>
    <xdr:sp macro="" textlink="">
      <xdr:nvSpPr>
        <xdr:cNvPr id="572" name="フローチャート: 判断 571">
          <a:extLst>
            <a:ext uri="{FF2B5EF4-FFF2-40B4-BE49-F238E27FC236}">
              <a16:creationId xmlns:a16="http://schemas.microsoft.com/office/drawing/2014/main" id="{2F7A519E-F09D-436C-9C1C-8AE6BCEE0C8D}"/>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141223</xdr:rowOff>
    </xdr:from>
    <xdr:ext cx="469744" cy="259045"/>
    <xdr:sp macro="" textlink="">
      <xdr:nvSpPr>
        <xdr:cNvPr id="573" name="n_2aveValue【庁舎】&#10;一人当たり面積">
          <a:extLst>
            <a:ext uri="{FF2B5EF4-FFF2-40B4-BE49-F238E27FC236}">
              <a16:creationId xmlns:a16="http://schemas.microsoft.com/office/drawing/2014/main" id="{0665DDD8-A7C4-4509-B951-6308BCE4C327}"/>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23174</xdr:rowOff>
    </xdr:from>
    <xdr:to>
      <xdr:col>102</xdr:col>
      <xdr:colOff>165100</xdr:colOff>
      <xdr:row>108</xdr:row>
      <xdr:rowOff>124774</xdr:rowOff>
    </xdr:to>
    <xdr:sp macro="" textlink="">
      <xdr:nvSpPr>
        <xdr:cNvPr id="574" name="フローチャート: 判断 573">
          <a:extLst>
            <a:ext uri="{FF2B5EF4-FFF2-40B4-BE49-F238E27FC236}">
              <a16:creationId xmlns:a16="http://schemas.microsoft.com/office/drawing/2014/main" id="{E307C7C9-B9F3-471F-9450-E1A0BD563837}"/>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141301</xdr:rowOff>
    </xdr:from>
    <xdr:ext cx="469744" cy="259045"/>
    <xdr:sp macro="" textlink="">
      <xdr:nvSpPr>
        <xdr:cNvPr id="575" name="n_3aveValue【庁舎】&#10;一人当たり面積">
          <a:extLst>
            <a:ext uri="{FF2B5EF4-FFF2-40B4-BE49-F238E27FC236}">
              <a16:creationId xmlns:a16="http://schemas.microsoft.com/office/drawing/2014/main" id="{343B489E-6D7A-4026-81B2-BD8D680C98ED}"/>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9DB5B559-3B6F-41C6-A664-5B8CDE85AFF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50F8B7F4-1E77-471C-BAB4-3614CD9C84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D43AF180-7D8D-4B6D-A8C8-D6AB125548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9BDD8E9B-AD82-462A-B5A6-5CCCEA1E56E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87B3FE81-DF68-494F-B82E-B0A86D8BBB0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23209</xdr:rowOff>
    </xdr:from>
    <xdr:to>
      <xdr:col>116</xdr:col>
      <xdr:colOff>114300</xdr:colOff>
      <xdr:row>108</xdr:row>
      <xdr:rowOff>124809</xdr:rowOff>
    </xdr:to>
    <xdr:sp macro="" textlink="">
      <xdr:nvSpPr>
        <xdr:cNvPr id="581" name="楕円 580">
          <a:extLst>
            <a:ext uri="{FF2B5EF4-FFF2-40B4-BE49-F238E27FC236}">
              <a16:creationId xmlns:a16="http://schemas.microsoft.com/office/drawing/2014/main" id="{3A984EF7-D52C-432B-9C40-0625937CCF08}"/>
            </a:ext>
          </a:extLst>
        </xdr:cNvPr>
        <xdr:cNvSpPr/>
      </xdr:nvSpPr>
      <xdr:spPr>
        <a:xfrm>
          <a:off x="22110700" y="18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137333</xdr:rowOff>
    </xdr:from>
    <xdr:ext cx="469744" cy="259045"/>
    <xdr:sp macro="" textlink="">
      <xdr:nvSpPr>
        <xdr:cNvPr id="582" name="【庁舎】&#10;一人当たり面積該当値テキスト">
          <a:extLst>
            <a:ext uri="{FF2B5EF4-FFF2-40B4-BE49-F238E27FC236}">
              <a16:creationId xmlns:a16="http://schemas.microsoft.com/office/drawing/2014/main" id="{F442354E-28F8-4968-B890-1D66D0B86F2D}"/>
            </a:ext>
          </a:extLst>
        </xdr:cNvPr>
        <xdr:cNvSpPr txBox="1"/>
      </xdr:nvSpPr>
      <xdr:spPr>
        <a:xfrm>
          <a:off x="22199600" y="184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23261</xdr:rowOff>
    </xdr:from>
    <xdr:to>
      <xdr:col>112</xdr:col>
      <xdr:colOff>38100</xdr:colOff>
      <xdr:row>108</xdr:row>
      <xdr:rowOff>124861</xdr:rowOff>
    </xdr:to>
    <xdr:sp macro="" textlink="">
      <xdr:nvSpPr>
        <xdr:cNvPr id="583" name="楕円 582">
          <a:extLst>
            <a:ext uri="{FF2B5EF4-FFF2-40B4-BE49-F238E27FC236}">
              <a16:creationId xmlns:a16="http://schemas.microsoft.com/office/drawing/2014/main" id="{7DF915ED-EA96-4882-A8E9-2600401857CC}"/>
            </a:ext>
          </a:extLst>
        </xdr:cNvPr>
        <xdr:cNvSpPr/>
      </xdr:nvSpPr>
      <xdr:spPr>
        <a:xfrm>
          <a:off x="21272500" y="1853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74009</xdr:rowOff>
    </xdr:from>
    <xdr:to>
      <xdr:col>116</xdr:col>
      <xdr:colOff>63500</xdr:colOff>
      <xdr:row>108</xdr:row>
      <xdr:rowOff>74061</xdr:rowOff>
    </xdr:to>
    <xdr:cxnSp macro="">
      <xdr:nvCxnSpPr>
        <xdr:cNvPr id="584" name="直線コネクタ 583">
          <a:extLst>
            <a:ext uri="{FF2B5EF4-FFF2-40B4-BE49-F238E27FC236}">
              <a16:creationId xmlns:a16="http://schemas.microsoft.com/office/drawing/2014/main" id="{355095FB-6A4F-4B38-97B5-D480D4257624}"/>
            </a:ext>
          </a:extLst>
        </xdr:cNvPr>
        <xdr:cNvCxnSpPr/>
      </xdr:nvCxnSpPr>
      <xdr:spPr>
        <a:xfrm flipV="1">
          <a:off x="21323300" y="18590609"/>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23306</xdr:rowOff>
    </xdr:from>
    <xdr:to>
      <xdr:col>107</xdr:col>
      <xdr:colOff>101600</xdr:colOff>
      <xdr:row>108</xdr:row>
      <xdr:rowOff>124906</xdr:rowOff>
    </xdr:to>
    <xdr:sp macro="" textlink="">
      <xdr:nvSpPr>
        <xdr:cNvPr id="585" name="楕円 584">
          <a:extLst>
            <a:ext uri="{FF2B5EF4-FFF2-40B4-BE49-F238E27FC236}">
              <a16:creationId xmlns:a16="http://schemas.microsoft.com/office/drawing/2014/main" id="{A911B61C-2CF6-4BD9-A1EF-1E93B67AB43D}"/>
            </a:ext>
          </a:extLst>
        </xdr:cNvPr>
        <xdr:cNvSpPr/>
      </xdr:nvSpPr>
      <xdr:spPr>
        <a:xfrm>
          <a:off x="20383500" y="185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74061</xdr:rowOff>
    </xdr:from>
    <xdr:to>
      <xdr:col>111</xdr:col>
      <xdr:colOff>177800</xdr:colOff>
      <xdr:row>108</xdr:row>
      <xdr:rowOff>74106</xdr:rowOff>
    </xdr:to>
    <xdr:cxnSp macro="">
      <xdr:nvCxnSpPr>
        <xdr:cNvPr id="586" name="直線コネクタ 585">
          <a:extLst>
            <a:ext uri="{FF2B5EF4-FFF2-40B4-BE49-F238E27FC236}">
              <a16:creationId xmlns:a16="http://schemas.microsoft.com/office/drawing/2014/main" id="{1E3D7AD1-C1EE-415E-878F-FE8C1A37C2C0}"/>
            </a:ext>
          </a:extLst>
        </xdr:cNvPr>
        <xdr:cNvCxnSpPr/>
      </xdr:nvCxnSpPr>
      <xdr:spPr>
        <a:xfrm flipV="1">
          <a:off x="20434300" y="1859066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23375</xdr:rowOff>
    </xdr:from>
    <xdr:to>
      <xdr:col>102</xdr:col>
      <xdr:colOff>165100</xdr:colOff>
      <xdr:row>108</xdr:row>
      <xdr:rowOff>124975</xdr:rowOff>
    </xdr:to>
    <xdr:sp macro="" textlink="">
      <xdr:nvSpPr>
        <xdr:cNvPr id="587" name="楕円 586">
          <a:extLst>
            <a:ext uri="{FF2B5EF4-FFF2-40B4-BE49-F238E27FC236}">
              <a16:creationId xmlns:a16="http://schemas.microsoft.com/office/drawing/2014/main" id="{952B12BE-7D18-4E8E-ADD7-8C75C127FCF8}"/>
            </a:ext>
          </a:extLst>
        </xdr:cNvPr>
        <xdr:cNvSpPr/>
      </xdr:nvSpPr>
      <xdr:spPr>
        <a:xfrm>
          <a:off x="19494500" y="185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74106</xdr:rowOff>
    </xdr:from>
    <xdr:to>
      <xdr:col>107</xdr:col>
      <xdr:colOff>50800</xdr:colOff>
      <xdr:row>108</xdr:row>
      <xdr:rowOff>74175</xdr:rowOff>
    </xdr:to>
    <xdr:cxnSp macro="">
      <xdr:nvCxnSpPr>
        <xdr:cNvPr id="588" name="直線コネクタ 587">
          <a:extLst>
            <a:ext uri="{FF2B5EF4-FFF2-40B4-BE49-F238E27FC236}">
              <a16:creationId xmlns:a16="http://schemas.microsoft.com/office/drawing/2014/main" id="{6A94674D-43D1-4E50-99DA-88CCF51F6B7A}"/>
            </a:ext>
          </a:extLst>
        </xdr:cNvPr>
        <xdr:cNvCxnSpPr/>
      </xdr:nvCxnSpPr>
      <xdr:spPr>
        <a:xfrm flipV="1">
          <a:off x="19545300" y="1859070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115988</xdr:rowOff>
    </xdr:from>
    <xdr:ext cx="469744" cy="259045"/>
    <xdr:sp macro="" textlink="">
      <xdr:nvSpPr>
        <xdr:cNvPr id="589" name="n_1mainValue【庁舎】&#10;一人当たり面積">
          <a:extLst>
            <a:ext uri="{FF2B5EF4-FFF2-40B4-BE49-F238E27FC236}">
              <a16:creationId xmlns:a16="http://schemas.microsoft.com/office/drawing/2014/main" id="{49F7E656-02E3-4021-8CF7-EDC19DAE73F3}"/>
            </a:ext>
          </a:extLst>
        </xdr:cNvPr>
        <xdr:cNvSpPr txBox="1"/>
      </xdr:nvSpPr>
      <xdr:spPr>
        <a:xfrm>
          <a:off x="21075727" y="1863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116033</xdr:rowOff>
    </xdr:from>
    <xdr:ext cx="469744" cy="259045"/>
    <xdr:sp macro="" textlink="">
      <xdr:nvSpPr>
        <xdr:cNvPr id="590" name="n_2mainValue【庁舎】&#10;一人当たり面積">
          <a:extLst>
            <a:ext uri="{FF2B5EF4-FFF2-40B4-BE49-F238E27FC236}">
              <a16:creationId xmlns:a16="http://schemas.microsoft.com/office/drawing/2014/main" id="{A415AA42-8D37-407B-A2FF-3675362445E9}"/>
            </a:ext>
          </a:extLst>
        </xdr:cNvPr>
        <xdr:cNvSpPr txBox="1"/>
      </xdr:nvSpPr>
      <xdr:spPr>
        <a:xfrm>
          <a:off x="20199427" y="1863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116102</xdr:rowOff>
    </xdr:from>
    <xdr:ext cx="469744" cy="259045"/>
    <xdr:sp macro="" textlink="">
      <xdr:nvSpPr>
        <xdr:cNvPr id="591" name="n_3mainValue【庁舎】&#10;一人当たり面積">
          <a:extLst>
            <a:ext uri="{FF2B5EF4-FFF2-40B4-BE49-F238E27FC236}">
              <a16:creationId xmlns:a16="http://schemas.microsoft.com/office/drawing/2014/main" id="{343F60CD-6CB5-48B3-ACC0-228FDEBD22D2}"/>
            </a:ext>
          </a:extLst>
        </xdr:cNvPr>
        <xdr:cNvSpPr txBox="1"/>
      </xdr:nvSpPr>
      <xdr:spPr>
        <a:xfrm>
          <a:off x="19310427" y="1863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a:extLst>
            <a:ext uri="{FF2B5EF4-FFF2-40B4-BE49-F238E27FC236}">
              <a16:creationId xmlns:a16="http://schemas.microsoft.com/office/drawing/2014/main" id="{D648DB8A-6266-4EF8-B7DE-AF22C28377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a:extLst>
            <a:ext uri="{FF2B5EF4-FFF2-40B4-BE49-F238E27FC236}">
              <a16:creationId xmlns:a16="http://schemas.microsoft.com/office/drawing/2014/main" id="{108FBDE3-694A-4C5E-8620-4DAA3C0D77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a:extLst>
            <a:ext uri="{FF2B5EF4-FFF2-40B4-BE49-F238E27FC236}">
              <a16:creationId xmlns:a16="http://schemas.microsoft.com/office/drawing/2014/main" id="{88909075-09DA-447F-BDE7-94A3C08F1C1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類似団体と比較し特に有形固定資産減価償却率が高くなっている施設は、体育館、消防施設となっている。</a:t>
          </a:r>
        </a:p>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年建設のスポーツセンターについては耐震調査の結果を受け、改修や新規建設を検討している。</a:t>
          </a:r>
        </a:p>
        <a:p>
          <a:r>
            <a:rPr kumimoji="1" lang="ja-JP" altLang="en-US" sz="1300">
              <a:latin typeface="ＭＳ Ｐゴシック" panose="020B0600070205080204" pitchFamily="50" charset="-128"/>
              <a:ea typeface="ＭＳ Ｐゴシック" panose="020B0600070205080204" pitchFamily="50" charset="-128"/>
            </a:rPr>
            <a:t>消防施設については全部で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ヶ所あり、昭和５０年から平成２７年に建設しており老朽化を見ながら改修を進めていく。</a:t>
          </a:r>
        </a:p>
        <a:p>
          <a:r>
            <a:rPr kumimoji="1" lang="ja-JP" altLang="en-US" sz="1300">
              <a:latin typeface="ＭＳ Ｐゴシック" panose="020B0600070205080204" pitchFamily="50" charset="-128"/>
              <a:ea typeface="ＭＳ Ｐゴシック" panose="020B0600070205080204" pitchFamily="50" charset="-128"/>
            </a:rPr>
            <a:t>類似団体を</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ポイント上回っている庁舎については、平成以降の建設であるため、今後修繕などにより維持していく。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6,539
6,513
11.50
5,517,484
5,340,910
176,505
2,493,433
5,354,392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基準財政収入額は減少し、基準財政需要額は増加している。前年数値から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減少となり、依然として類似団体平均より低い数値である。</a:t>
          </a:r>
        </a:p>
        <a:p>
          <a:r>
            <a:rPr kumimoji="1" lang="ja-JP" altLang="en-US" sz="1300">
              <a:latin typeface="ＭＳ Ｐゴシック" panose="020B0600070205080204" pitchFamily="50" charset="-128"/>
              <a:ea typeface="ＭＳ Ｐゴシック" panose="020B0600070205080204" pitchFamily="50" charset="-128"/>
            </a:rPr>
            <a:t>　今後も、地方税の徴収率を高く維持し、企業誘致等による法人税の確保及び定住促進事業による税収の増額を図り、財政基盤の強化に努める。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昨年度の数値</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と増加し、類似団体平均より高い数値となった。</a:t>
          </a:r>
        </a:p>
        <a:p>
          <a:r>
            <a:rPr kumimoji="1" lang="ja-JP" altLang="en-US" sz="1300">
              <a:latin typeface="ＭＳ Ｐゴシック" panose="020B0600070205080204" pitchFamily="50" charset="-128"/>
              <a:ea typeface="ＭＳ Ｐゴシック" panose="020B0600070205080204" pitchFamily="50" charset="-128"/>
            </a:rPr>
            <a:t>　歳入において、地方税、地方消費税及び普通交付税が増加したが、歳出では学校建設に係る償還が始まり、公債費が１億円以上増加した結果、比率は増加となった。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143002</xdr:rowOff>
    </xdr:from>
    <xdr:to>
      <xdr:col>23</xdr:col>
      <xdr:colOff>133350</xdr:colOff>
      <xdr:row>66</xdr:row>
      <xdr:rowOff>48768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8725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118381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91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143002</xdr:rowOff>
    </xdr:from>
    <xdr:to>
      <xdr:col>19</xdr:col>
      <xdr:colOff>133350</xdr:colOff>
      <xdr:row>66</xdr:row>
      <xdr:rowOff>101854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8725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25290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8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66</xdr:row>
      <xdr:rowOff>101854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90732"/>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155719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66</xdr:row>
      <xdr:rowOff>39116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9073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136415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3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169418</xdr:rowOff>
    </xdr:from>
    <xdr:to>
      <xdr:col>23</xdr:col>
      <xdr:colOff>184150</xdr:colOff>
      <xdr:row>66</xdr:row>
      <xdr:rowOff>99568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141495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8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92202</xdr:rowOff>
    </xdr:from>
    <xdr:to>
      <xdr:col>19</xdr:col>
      <xdr:colOff>184150</xdr:colOff>
      <xdr:row>66</xdr:row>
      <xdr:rowOff>22352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51054</xdr:rowOff>
    </xdr:from>
    <xdr:to>
      <xdr:col>15</xdr:col>
      <xdr:colOff>133350</xdr:colOff>
      <xdr:row>66</xdr:row>
      <xdr:rowOff>152654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137431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107459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人件費、物件費共に前年度より増加した。特に、ふるさと納税が高い伸びを示しており、返礼品等により増加した。</a:t>
          </a:r>
        </a:p>
        <a:p>
          <a:r>
            <a:rPr kumimoji="1" lang="ja-JP" altLang="en-US" sz="1300">
              <a:latin typeface="ＭＳ Ｐゴシック" panose="020B0600070205080204" pitchFamily="50" charset="-128"/>
              <a:ea typeface="ＭＳ Ｐゴシック" panose="020B0600070205080204" pitchFamily="50" charset="-128"/>
            </a:rPr>
            <a:t>人件費及び物件費については適正な管理に努める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158139</xdr:rowOff>
    </xdr:from>
    <xdr:to>
      <xdr:col>23</xdr:col>
      <xdr:colOff>133350</xdr:colOff>
      <xdr:row>84</xdr:row>
      <xdr:rowOff>124509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388489"/>
          <a:ext cx="838200" cy="1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97775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56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39563</xdr:rowOff>
    </xdr:from>
    <xdr:to>
      <xdr:col>19</xdr:col>
      <xdr:colOff>133350</xdr:colOff>
      <xdr:row>83</xdr:row>
      <xdr:rowOff>158139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98463"/>
          <a:ext cx="889000" cy="29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22902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8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155873</xdr:rowOff>
    </xdr:from>
    <xdr:to>
      <xdr:col>15</xdr:col>
      <xdr:colOff>82550</xdr:colOff>
      <xdr:row>82</xdr:row>
      <xdr:rowOff>39563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43323"/>
          <a:ext cx="889000" cy="5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155873</xdr:rowOff>
    </xdr:from>
    <xdr:to>
      <xdr:col>11</xdr:col>
      <xdr:colOff>31750</xdr:colOff>
      <xdr:row>81</xdr:row>
      <xdr:rowOff>163948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43323"/>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73709</xdr:rowOff>
    </xdr:from>
    <xdr:to>
      <xdr:col>23</xdr:col>
      <xdr:colOff>184150</xdr:colOff>
      <xdr:row>85</xdr:row>
      <xdr:rowOff>3859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45786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107339</xdr:rowOff>
    </xdr:from>
    <xdr:to>
      <xdr:col>19</xdr:col>
      <xdr:colOff>184150</xdr:colOff>
      <xdr:row>84</xdr:row>
      <xdr:rowOff>37489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22266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24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160213</xdr:rowOff>
    </xdr:from>
    <xdr:to>
      <xdr:col>15</xdr:col>
      <xdr:colOff>133350</xdr:colOff>
      <xdr:row>82</xdr:row>
      <xdr:rowOff>90363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4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100540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105073</xdr:rowOff>
    </xdr:from>
    <xdr:to>
      <xdr:col>11</xdr:col>
      <xdr:colOff>82550</xdr:colOff>
      <xdr:row>82</xdr:row>
      <xdr:rowOff>35223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9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45400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6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113148</xdr:rowOff>
    </xdr:from>
    <xdr:to>
      <xdr:col>7</xdr:col>
      <xdr:colOff>31750</xdr:colOff>
      <xdr:row>82</xdr:row>
      <xdr:rowOff>43298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53475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類似団体平均、全国町村平均を下回っており、今後も適切な指数になるよう努める。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43241</xdr:rowOff>
    </xdr:from>
    <xdr:to>
      <xdr:col>81</xdr:col>
      <xdr:colOff>44450</xdr:colOff>
      <xdr:row>85</xdr:row>
      <xdr:rowOff>54732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164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43241</xdr:rowOff>
    </xdr:from>
    <xdr:to>
      <xdr:col>77</xdr:col>
      <xdr:colOff>44450</xdr:colOff>
      <xdr:row>85</xdr:row>
      <xdr:rowOff>158145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164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158145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7052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157238</xdr:rowOff>
    </xdr:from>
    <xdr:to>
      <xdr:col>68</xdr:col>
      <xdr:colOff>152400</xdr:colOff>
      <xdr:row>84</xdr:row>
      <xdr:rowOff>168729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590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3932</xdr:rowOff>
    </xdr:from>
    <xdr:to>
      <xdr:col>81</xdr:col>
      <xdr:colOff>95250</xdr:colOff>
      <xdr:row>85</xdr:row>
      <xdr:rowOff>105532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20459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163891</xdr:rowOff>
    </xdr:from>
    <xdr:to>
      <xdr:col>77</xdr:col>
      <xdr:colOff>95250</xdr:colOff>
      <xdr:row>85</xdr:row>
      <xdr:rowOff>94041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104218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人口は減少し続けているが、人口減少と合わせての業務削減は難しく、定員適正化計画により職員数の削減をしたが、今後も適正な定員管理に努める。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140305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77896"/>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74809</xdr:rowOff>
    </xdr:from>
    <xdr:to>
      <xdr:col>77</xdr:col>
      <xdr:colOff>44450</xdr:colOff>
      <xdr:row>60</xdr:row>
      <xdr:rowOff>90896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618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92287</xdr:rowOff>
    </xdr:from>
    <xdr:to>
      <xdr:col>72</xdr:col>
      <xdr:colOff>203200</xdr:colOff>
      <xdr:row>60</xdr:row>
      <xdr:rowOff>74809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207837"/>
          <a:ext cx="889000" cy="1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73902</xdr:rowOff>
    </xdr:from>
    <xdr:to>
      <xdr:col>68</xdr:col>
      <xdr:colOff>152400</xdr:colOff>
      <xdr:row>59</xdr:row>
      <xdr:rowOff>92287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89452"/>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77064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89505</xdr:rowOff>
    </xdr:from>
    <xdr:to>
      <xdr:col>81</xdr:col>
      <xdr:colOff>95250</xdr:colOff>
      <xdr:row>61</xdr:row>
      <xdr:rowOff>19655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106032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151873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24009</xdr:rowOff>
    </xdr:from>
    <xdr:to>
      <xdr:col>73</xdr:col>
      <xdr:colOff>44450</xdr:colOff>
      <xdr:row>60</xdr:row>
      <xdr:rowOff>125609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135786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41487</xdr:rowOff>
    </xdr:from>
    <xdr:to>
      <xdr:col>68</xdr:col>
      <xdr:colOff>203200</xdr:colOff>
      <xdr:row>59</xdr:row>
      <xdr:rowOff>143087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153264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23102</xdr:rowOff>
    </xdr:from>
    <xdr:to>
      <xdr:col>64</xdr:col>
      <xdr:colOff>152400</xdr:colOff>
      <xdr:row>59</xdr:row>
      <xdr:rowOff>124702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134879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に増加した。小中一貫校校舎改築事業に係る地方債の元金償還が始まり、償還金の額が増加した。今後比率は類似団体程度の率へ増加していくものと考える。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39</xdr:row>
      <xdr:rowOff>16933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9892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107121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83820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59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39</xdr:row>
      <xdr:rowOff>57150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908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46567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7437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122360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154110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上回ったため算定されない。地方債残高の減少など将来負担額は減少し、ふるさと応援寄附金基金等の増加により充当可能財源は増加した。今後、充当可能基金残高の推移等をみながら、事業の選択を行い比率の維持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132842</xdr:rowOff>
    </xdr:from>
    <xdr:to>
      <xdr:col>77</xdr:col>
      <xdr:colOff>44450</xdr:colOff>
      <xdr:row>16</xdr:row>
      <xdr:rowOff>150927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33142"/>
          <a:ext cx="889000" cy="36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125832</xdr:rowOff>
    </xdr:from>
    <xdr:to>
      <xdr:col>72</xdr:col>
      <xdr:colOff>203200</xdr:colOff>
      <xdr:row>16</xdr:row>
      <xdr:rowOff>150927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869032"/>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125832</xdr:rowOff>
    </xdr:from>
    <xdr:to>
      <xdr:col>68</xdr:col>
      <xdr:colOff>152400</xdr:colOff>
      <xdr:row>17</xdr:row>
      <xdr:rowOff>44145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869032"/>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73711</xdr:rowOff>
    </xdr:from>
    <xdr:to>
      <xdr:col>73</xdr:col>
      <xdr:colOff>44450</xdr:colOff>
      <xdr:row>16</xdr:row>
      <xdr:rowOff>3861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82042</xdr:rowOff>
    </xdr:from>
    <xdr:to>
      <xdr:col>77</xdr:col>
      <xdr:colOff>95250</xdr:colOff>
      <xdr:row>15</xdr:row>
      <xdr:rowOff>12192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100127</xdr:rowOff>
    </xdr:from>
    <xdr:to>
      <xdr:col>73</xdr:col>
      <xdr:colOff>44450</xdr:colOff>
      <xdr:row>17</xdr:row>
      <xdr:rowOff>30277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15054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75032</xdr:rowOff>
    </xdr:from>
    <xdr:to>
      <xdr:col>68</xdr:col>
      <xdr:colOff>203200</xdr:colOff>
      <xdr:row>17</xdr:row>
      <xdr:rowOff>5182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161409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164795</xdr:rowOff>
    </xdr:from>
    <xdr:to>
      <xdr:col>64</xdr:col>
      <xdr:colOff>152400</xdr:colOff>
      <xdr:row>17</xdr:row>
      <xdr:rowOff>94945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79722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9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6,539
6,513
11.50
5,517,484
5,340,910
176,505
2,493,433
5,354,392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類似団体より数値としては、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率は前年から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ポイント増となっており、今後も適正な人員管理に努める。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92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055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162831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208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標準財政規模比較では類似団体より数値としては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引き続き需用費等の支出を抑制し、今後も歳出の抑制に努める。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167005</xdr:rowOff>
    </xdr:from>
    <xdr:to>
      <xdr:col>82</xdr:col>
      <xdr:colOff>107950</xdr:colOff>
      <xdr:row>14</xdr:row>
      <xdr:rowOff>6985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3958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xdr:rowOff>
    </xdr:from>
    <xdr:to>
      <xdr:col>78</xdr:col>
      <xdr:colOff>69850</xdr:colOff>
      <xdr:row>14</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072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xdr:rowOff>
    </xdr:from>
    <xdr:to>
      <xdr:col>73</xdr:col>
      <xdr:colOff>180975</xdr:colOff>
      <xdr:row>14</xdr:row>
      <xdr:rowOff>64135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0728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52705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072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116205</xdr:rowOff>
    </xdr:from>
    <xdr:to>
      <xdr:col>82</xdr:col>
      <xdr:colOff>158750</xdr:colOff>
      <xdr:row>14</xdr:row>
      <xdr:rowOff>46355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24782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127635</xdr:rowOff>
    </xdr:from>
    <xdr:to>
      <xdr:col>78</xdr:col>
      <xdr:colOff>120650</xdr:colOff>
      <xdr:row>14</xdr:row>
      <xdr:rowOff>57785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67962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2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xdr:rowOff>
    </xdr:from>
    <xdr:to>
      <xdr:col>74</xdr:col>
      <xdr:colOff>31750</xdr:colOff>
      <xdr:row>14</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125112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127635</xdr:rowOff>
    </xdr:from>
    <xdr:to>
      <xdr:col>69</xdr:col>
      <xdr:colOff>142875</xdr:colOff>
      <xdr:row>14</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67962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類似団体より数値としては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前年から数値は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ポイント減少したものの、障がい者自立支援等に係る対象者や高度医療による一件当たりに係る費用の増加により大きく変動する。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85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41275</xdr:rowOff>
    </xdr:from>
    <xdr:to>
      <xdr:col>19</xdr:col>
      <xdr:colOff>187325</xdr:colOff>
      <xdr:row>58</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139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98425</xdr:rowOff>
    </xdr:from>
    <xdr:to>
      <xdr:col>15</xdr:col>
      <xdr:colOff>98425</xdr:colOff>
      <xdr:row>58</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710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84138</xdr:rowOff>
    </xdr:from>
    <xdr:to>
      <xdr:col>11</xdr:col>
      <xdr:colOff>9525</xdr:colOff>
      <xdr:row>57</xdr:row>
      <xdr:rowOff>98425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567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161925</xdr:rowOff>
    </xdr:from>
    <xdr:to>
      <xdr:col>20</xdr:col>
      <xdr:colOff>38100</xdr:colOff>
      <xdr:row>57</xdr:row>
      <xdr:rowOff>92075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76852</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47625</xdr:rowOff>
    </xdr:from>
    <xdr:to>
      <xdr:col>11</xdr:col>
      <xdr:colOff>60325</xdr:colOff>
      <xdr:row>57</xdr:row>
      <xdr:rowOff>149225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134002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33338</xdr:rowOff>
    </xdr:from>
    <xdr:to>
      <xdr:col>6</xdr:col>
      <xdr:colOff>171450</xdr:colOff>
      <xdr:row>57</xdr:row>
      <xdr:rowOff>134938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119715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類似団体より数値としては、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繰出金は基準額の増減などにより変動するものの、前年度と同程度の負担となっているが、今後国民健康保険事業の広域化などにより一般会計からの繰出金が増加する見込みである。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111760</xdr:rowOff>
    </xdr:from>
    <xdr:to>
      <xdr:col>82</xdr:col>
      <xdr:colOff>107950</xdr:colOff>
      <xdr:row>56</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類似団体より数値としては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病院事業廃止により数値は減少した。</a:t>
          </a:r>
        </a:p>
        <a:p>
          <a:r>
            <a:rPr kumimoji="1" lang="ja-JP" altLang="en-US" sz="1300">
              <a:latin typeface="ＭＳ Ｐゴシック" panose="020B0600070205080204" pitchFamily="50" charset="-128"/>
              <a:ea typeface="ＭＳ Ｐゴシック" panose="020B0600070205080204" pitchFamily="50" charset="-128"/>
            </a:rPr>
            <a:t>一部事務組合等に対する負担金などの増減により数値の増減の影響はあるが、事業の選択・整理を図り、歳出の抑制に努める。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25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37</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2546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312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類似団体より数値としては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小中一貫校校舎改築事業等の大型事業に係る地方債の元金償還が始まったため、数値が増加した。</a:t>
          </a:r>
        </a:p>
        <a:p>
          <a:r>
            <a:rPr kumimoji="1" lang="ja-JP" altLang="en-US" sz="1300">
              <a:latin typeface="ＭＳ Ｐゴシック" panose="020B0600070205080204" pitchFamily="50" charset="-128"/>
              <a:ea typeface="ＭＳ Ｐゴシック" panose="020B0600070205080204" pitchFamily="50" charset="-128"/>
            </a:rPr>
            <a:t>少しでも有利な起債の活用を検討し、他の大規模な事業計画の整理・縮小を図り、起債抑制に努める。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202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61686</xdr:rowOff>
    </xdr:from>
    <xdr:to>
      <xdr:col>19</xdr:col>
      <xdr:colOff>187325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918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6169</xdr:rowOff>
    </xdr:from>
    <xdr:to>
      <xdr:col>15</xdr:col>
      <xdr:colOff>98425</xdr:colOff>
      <xdr:row>76</xdr:row>
      <xdr:rowOff>61686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363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18160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6169</xdr:rowOff>
    </xdr:from>
    <xdr:to>
      <xdr:col>11</xdr:col>
      <xdr:colOff>9525</xdr:colOff>
      <xdr:row>76</xdr:row>
      <xdr:rowOff>38826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036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156953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10886</xdr:rowOff>
    </xdr:from>
    <xdr:to>
      <xdr:col>15</xdr:col>
      <xdr:colOff>149225</xdr:colOff>
      <xdr:row>76</xdr:row>
      <xdr:rowOff>112486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126819</xdr:rowOff>
    </xdr:from>
    <xdr:to>
      <xdr:col>11</xdr:col>
      <xdr:colOff>60325</xdr:colOff>
      <xdr:row>76</xdr:row>
      <xdr:rowOff>56969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41746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159476</xdr:rowOff>
    </xdr:from>
    <xdr:to>
      <xdr:col>6</xdr:col>
      <xdr:colOff>171450</xdr:colOff>
      <xdr:row>76</xdr:row>
      <xdr:rowOff>89626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74403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類似団体より数値として、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町税等の歳入経常一般財源が増となり、公債費では伸びたものの、扶助費等で減少し、数値は減少した。</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77</xdr:row>
      <xdr:rowOff>151493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433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151493</xdr:rowOff>
    </xdr:from>
    <xdr:to>
      <xdr:col>78</xdr:col>
      <xdr:colOff>69850</xdr:colOff>
      <xdr:row>79</xdr:row>
      <xdr:rowOff>95976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53143"/>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15966</xdr:rowOff>
    </xdr:from>
    <xdr:to>
      <xdr:col>73</xdr:col>
      <xdr:colOff>180975</xdr:colOff>
      <xdr:row>79</xdr:row>
      <xdr:rowOff>95976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8906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19793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15966</xdr:rowOff>
    </xdr:from>
    <xdr:to>
      <xdr:col>69</xdr:col>
      <xdr:colOff>92075</xdr:colOff>
      <xdr:row>79</xdr:row>
      <xdr:rowOff>33927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8906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145522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75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107422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100693</xdr:rowOff>
    </xdr:from>
    <xdr:to>
      <xdr:col>78</xdr:col>
      <xdr:colOff>120650</xdr:colOff>
      <xdr:row>78</xdr:row>
      <xdr:rowOff>30843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41020</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45176</xdr:rowOff>
    </xdr:from>
    <xdr:to>
      <xdr:col>74</xdr:col>
      <xdr:colOff>31750</xdr:colOff>
      <xdr:row>79</xdr:row>
      <xdr:rowOff>146776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131553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7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136616</xdr:rowOff>
    </xdr:from>
    <xdr:to>
      <xdr:col>69</xdr:col>
      <xdr:colOff>142875</xdr:colOff>
      <xdr:row>78</xdr:row>
      <xdr:rowOff>66766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76943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154577</xdr:rowOff>
    </xdr:from>
    <xdr:to>
      <xdr:col>65</xdr:col>
      <xdr:colOff>53975</xdr:colOff>
      <xdr:row>79</xdr:row>
      <xdr:rowOff>84727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69504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108185</xdr:rowOff>
    </xdr:from>
    <xdr:to>
      <xdr:col>29</xdr:col>
      <xdr:colOff>127000</xdr:colOff>
      <xdr:row>17</xdr:row>
      <xdr:rowOff>149470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70460"/>
          <a:ext cx="647700" cy="41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149470</xdr:rowOff>
    </xdr:from>
    <xdr:to>
      <xdr:col>26</xdr:col>
      <xdr:colOff>50800</xdr:colOff>
      <xdr:row>18</xdr:row>
      <xdr:rowOff>99352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11745"/>
          <a:ext cx="698500" cy="121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99352</xdr:rowOff>
    </xdr:from>
    <xdr:to>
      <xdr:col>22</xdr:col>
      <xdr:colOff>114300</xdr:colOff>
      <xdr:row>18</xdr:row>
      <xdr:rowOff>134629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33077"/>
          <a:ext cx="698500" cy="3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111888</xdr:rowOff>
    </xdr:from>
    <xdr:to>
      <xdr:col>18</xdr:col>
      <xdr:colOff>177800</xdr:colOff>
      <xdr:row>18</xdr:row>
      <xdr:rowOff>134629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45613"/>
          <a:ext cx="698500" cy="2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94538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57385</xdr:rowOff>
    </xdr:from>
    <xdr:to>
      <xdr:col>29</xdr:col>
      <xdr:colOff>177800</xdr:colOff>
      <xdr:row>17</xdr:row>
      <xdr:rowOff>158985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1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29462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98670</xdr:rowOff>
    </xdr:from>
    <xdr:to>
      <xdr:col>26</xdr:col>
      <xdr:colOff>101600</xdr:colOff>
      <xdr:row>18</xdr:row>
      <xdr:rowOff>28820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4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48552</xdr:rowOff>
    </xdr:from>
    <xdr:to>
      <xdr:col>22</xdr:col>
      <xdr:colOff>165100</xdr:colOff>
      <xdr:row>18</xdr:row>
      <xdr:rowOff>150152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134929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83829</xdr:rowOff>
    </xdr:from>
    <xdr:to>
      <xdr:col>19</xdr:col>
      <xdr:colOff>38100</xdr:colOff>
      <xdr:row>19</xdr:row>
      <xdr:rowOff>13979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1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170206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0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61088</xdr:rowOff>
    </xdr:from>
    <xdr:to>
      <xdr:col>15</xdr:col>
      <xdr:colOff>101600</xdr:colOff>
      <xdr:row>18</xdr:row>
      <xdr:rowOff>162688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4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147465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8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139497</xdr:rowOff>
    </xdr:from>
    <xdr:to>
      <xdr:col>29</xdr:col>
      <xdr:colOff>127000</xdr:colOff>
      <xdr:row>37</xdr:row>
      <xdr:rowOff>32265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92747"/>
          <a:ext cx="647700" cy="6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32265</xdr:rowOff>
    </xdr:from>
    <xdr:to>
      <xdr:col>26</xdr:col>
      <xdr:colOff>50800</xdr:colOff>
      <xdr:row>37</xdr:row>
      <xdr:rowOff>182607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56965"/>
          <a:ext cx="698500" cy="150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81583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9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182607</xdr:rowOff>
    </xdr:from>
    <xdr:to>
      <xdr:col>22</xdr:col>
      <xdr:colOff>114300</xdr:colOff>
      <xdr:row>37</xdr:row>
      <xdr:rowOff>199390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307307"/>
          <a:ext cx="698500" cy="16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75870</xdr:rowOff>
    </xdr:from>
    <xdr:to>
      <xdr:col>18</xdr:col>
      <xdr:colOff>177800</xdr:colOff>
      <xdr:row>37</xdr:row>
      <xdr:rowOff>199390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00570"/>
          <a:ext cx="698500" cy="12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129589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88697</xdr:rowOff>
    </xdr:from>
    <xdr:to>
      <xdr:col>29</xdr:col>
      <xdr:colOff>177800</xdr:colOff>
      <xdr:row>37</xdr:row>
      <xdr:rowOff>18847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60774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152915</xdr:rowOff>
    </xdr:from>
    <xdr:to>
      <xdr:col>26</xdr:col>
      <xdr:colOff>101600</xdr:colOff>
      <xdr:row>37</xdr:row>
      <xdr:rowOff>83065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06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67842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9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131807</xdr:rowOff>
    </xdr:from>
    <xdr:to>
      <xdr:col>22</xdr:col>
      <xdr:colOff>165100</xdr:colOff>
      <xdr:row>37</xdr:row>
      <xdr:rowOff>233407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5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218184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4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148590</xdr:rowOff>
    </xdr:from>
    <xdr:to>
      <xdr:col>19</xdr:col>
      <xdr:colOff>38100</xdr:colOff>
      <xdr:row>37</xdr:row>
      <xdr:rowOff>250190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234967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25070</xdr:rowOff>
    </xdr:from>
    <xdr:to>
      <xdr:col>15</xdr:col>
      <xdr:colOff>101600</xdr:colOff>
      <xdr:row>37</xdr:row>
      <xdr:rowOff>126670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111447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6,539
6,513
11.50
5,517,484
5,340,910
176,505
2,493,433
5,354,392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116276</xdr:rowOff>
    </xdr:from>
    <xdr:to>
      <xdr:col>24</xdr:col>
      <xdr:colOff>63500</xdr:colOff>
      <xdr:row>35</xdr:row>
      <xdr:rowOff>168275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7026"/>
          <a:ext cx="838200" cy="5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168275</xdr:rowOff>
    </xdr:from>
    <xdr:to>
      <xdr:col>19</xdr:col>
      <xdr:colOff>177800</xdr:colOff>
      <xdr:row>36</xdr:row>
      <xdr:rowOff>111773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9025"/>
          <a:ext cx="8890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111773</xdr:rowOff>
    </xdr:from>
    <xdr:to>
      <xdr:col>15</xdr:col>
      <xdr:colOff>50800</xdr:colOff>
      <xdr:row>36</xdr:row>
      <xdr:rowOff>132712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3973"/>
          <a:ext cx="8890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118722</xdr:rowOff>
    </xdr:from>
    <xdr:to>
      <xdr:col>10</xdr:col>
      <xdr:colOff>114300</xdr:colOff>
      <xdr:row>36</xdr:row>
      <xdr:rowOff>132712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0922"/>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65476</xdr:rowOff>
    </xdr:from>
    <xdr:to>
      <xdr:col>24</xdr:col>
      <xdr:colOff>114300</xdr:colOff>
      <xdr:row>35</xdr:row>
      <xdr:rowOff>167076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88353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117475</xdr:rowOff>
    </xdr:from>
    <xdr:to>
      <xdr:col>20</xdr:col>
      <xdr:colOff>38100</xdr:colOff>
      <xdr:row>36</xdr:row>
      <xdr:rowOff>47625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64152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9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60973</xdr:rowOff>
    </xdr:from>
    <xdr:to>
      <xdr:col>15</xdr:col>
      <xdr:colOff>101600</xdr:colOff>
      <xdr:row>36</xdr:row>
      <xdr:rowOff>162573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153700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2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81912</xdr:rowOff>
    </xdr:from>
    <xdr:to>
      <xdr:col>10</xdr:col>
      <xdr:colOff>165100</xdr:colOff>
      <xdr:row>37</xdr:row>
      <xdr:rowOff>12062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3189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4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67922</xdr:rowOff>
    </xdr:from>
    <xdr:to>
      <xdr:col>6</xdr:col>
      <xdr:colOff>38100</xdr:colOff>
      <xdr:row>36</xdr:row>
      <xdr:rowOff>169522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160649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3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92462</xdr:rowOff>
    </xdr:from>
    <xdr:to>
      <xdr:col>24</xdr:col>
      <xdr:colOff>63500</xdr:colOff>
      <xdr:row>55</xdr:row>
      <xdr:rowOff>52905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50762"/>
          <a:ext cx="838200" cy="13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25703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55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52905</xdr:rowOff>
    </xdr:from>
    <xdr:to>
      <xdr:col>19</xdr:col>
      <xdr:colOff>177800</xdr:colOff>
      <xdr:row>56</xdr:row>
      <xdr:rowOff>139892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82655"/>
          <a:ext cx="889000" cy="2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139892</xdr:rowOff>
    </xdr:from>
    <xdr:to>
      <xdr:col>15</xdr:col>
      <xdr:colOff>50800</xdr:colOff>
      <xdr:row>57</xdr:row>
      <xdr:rowOff>19036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1092"/>
          <a:ext cx="889000" cy="5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19036</xdr:rowOff>
    </xdr:from>
    <xdr:to>
      <xdr:col>10</xdr:col>
      <xdr:colOff>114300</xdr:colOff>
      <xdr:row>57</xdr:row>
      <xdr:rowOff>22908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91686"/>
          <a:ext cx="8890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41662</xdr:rowOff>
    </xdr:from>
    <xdr:to>
      <xdr:col>24</xdr:col>
      <xdr:colOff>114300</xdr:colOff>
      <xdr:row>54</xdr:row>
      <xdr:rowOff>143262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64539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5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2105</xdr:rowOff>
    </xdr:from>
    <xdr:to>
      <xdr:col>20</xdr:col>
      <xdr:colOff>38100</xdr:colOff>
      <xdr:row>55</xdr:row>
      <xdr:rowOff>103705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120232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89092</xdr:rowOff>
    </xdr:from>
    <xdr:to>
      <xdr:col>15</xdr:col>
      <xdr:colOff>101600</xdr:colOff>
      <xdr:row>57</xdr:row>
      <xdr:rowOff>19242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139686</xdr:rowOff>
    </xdr:from>
    <xdr:to>
      <xdr:col>10</xdr:col>
      <xdr:colOff>165100</xdr:colOff>
      <xdr:row>57</xdr:row>
      <xdr:rowOff>69836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60963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143558</xdr:rowOff>
    </xdr:from>
    <xdr:to>
      <xdr:col>6</xdr:col>
      <xdr:colOff>38100</xdr:colOff>
      <xdr:row>57</xdr:row>
      <xdr:rowOff>73708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64835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3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125368</xdr:rowOff>
    </xdr:from>
    <xdr:to>
      <xdr:col>24</xdr:col>
      <xdr:colOff>63500</xdr:colOff>
      <xdr:row>78</xdr:row>
      <xdr:rowOff>128178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98468"/>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126602</xdr:rowOff>
    </xdr:from>
    <xdr:to>
      <xdr:col>19</xdr:col>
      <xdr:colOff>177800</xdr:colOff>
      <xdr:row>78</xdr:row>
      <xdr:rowOff>128178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99702"/>
          <a:ext cx="889000" cy="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126442</xdr:rowOff>
    </xdr:from>
    <xdr:to>
      <xdr:col>15</xdr:col>
      <xdr:colOff>50800</xdr:colOff>
      <xdr:row>78</xdr:row>
      <xdr:rowOff>126602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99542"/>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126442</xdr:rowOff>
    </xdr:from>
    <xdr:to>
      <xdr:col>10</xdr:col>
      <xdr:colOff>114300</xdr:colOff>
      <xdr:row>78</xdr:row>
      <xdr:rowOff>127446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99542"/>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74568</xdr:rowOff>
    </xdr:from>
    <xdr:to>
      <xdr:col>24</xdr:col>
      <xdr:colOff>114300</xdr:colOff>
      <xdr:row>79</xdr:row>
      <xdr:rowOff>4718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160945</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6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77378</xdr:rowOff>
    </xdr:from>
    <xdr:to>
      <xdr:col>20</xdr:col>
      <xdr:colOff>38100</xdr:colOff>
      <xdr:row>79</xdr:row>
      <xdr:rowOff>7528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170105</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17" y="1354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75802</xdr:rowOff>
    </xdr:from>
    <xdr:to>
      <xdr:col>15</xdr:col>
      <xdr:colOff>101600</xdr:colOff>
      <xdr:row>79</xdr:row>
      <xdr:rowOff>5952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168529</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9017" y="13541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75642</xdr:rowOff>
    </xdr:from>
    <xdr:to>
      <xdr:col>10</xdr:col>
      <xdr:colOff>165100</xdr:colOff>
      <xdr:row>79</xdr:row>
      <xdr:rowOff>5792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168369</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4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76646</xdr:rowOff>
    </xdr:from>
    <xdr:to>
      <xdr:col>6</xdr:col>
      <xdr:colOff>38100</xdr:colOff>
      <xdr:row>79</xdr:row>
      <xdr:rowOff>6796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169373</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32993</xdr:rowOff>
    </xdr:from>
    <xdr:to>
      <xdr:col>24</xdr:col>
      <xdr:colOff>63500</xdr:colOff>
      <xdr:row>96</xdr:row>
      <xdr:rowOff>37875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92193"/>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3111</xdr:rowOff>
    </xdr:from>
    <xdr:to>
      <xdr:col>19</xdr:col>
      <xdr:colOff>177800</xdr:colOff>
      <xdr:row>96</xdr:row>
      <xdr:rowOff>37875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62311"/>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3111</xdr:rowOff>
    </xdr:from>
    <xdr:to>
      <xdr:col>15</xdr:col>
      <xdr:colOff>50800</xdr:colOff>
      <xdr:row>97</xdr:row>
      <xdr:rowOff>16681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62311"/>
          <a:ext cx="889000" cy="1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16681</xdr:rowOff>
    </xdr:from>
    <xdr:to>
      <xdr:col>10</xdr:col>
      <xdr:colOff>114300</xdr:colOff>
      <xdr:row>97</xdr:row>
      <xdr:rowOff>70222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47331"/>
          <a:ext cx="889000" cy="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153643</xdr:rowOff>
    </xdr:from>
    <xdr:to>
      <xdr:col>24</xdr:col>
      <xdr:colOff>114300</xdr:colOff>
      <xdr:row>96</xdr:row>
      <xdr:rowOff>83793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5070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9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158525</xdr:rowOff>
    </xdr:from>
    <xdr:to>
      <xdr:col>20</xdr:col>
      <xdr:colOff>38100</xdr:colOff>
      <xdr:row>96</xdr:row>
      <xdr:rowOff>88675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105202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22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123761</xdr:rowOff>
    </xdr:from>
    <xdr:to>
      <xdr:col>15</xdr:col>
      <xdr:colOff>101600</xdr:colOff>
      <xdr:row>96</xdr:row>
      <xdr:rowOff>53911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70438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137331</xdr:rowOff>
    </xdr:from>
    <xdr:to>
      <xdr:col>10</xdr:col>
      <xdr:colOff>165100</xdr:colOff>
      <xdr:row>97</xdr:row>
      <xdr:rowOff>67481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19422</xdr:rowOff>
    </xdr:from>
    <xdr:to>
      <xdr:col>6</xdr:col>
      <xdr:colOff>38100</xdr:colOff>
      <xdr:row>97</xdr:row>
      <xdr:rowOff>121022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137549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157123</xdr:rowOff>
    </xdr:from>
    <xdr:to>
      <xdr:col>55</xdr:col>
      <xdr:colOff>0</xdr:colOff>
      <xdr:row>38</xdr:row>
      <xdr:rowOff>6758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500773"/>
          <a:ext cx="8382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86718</xdr:rowOff>
    </xdr:from>
    <xdr:to>
      <xdr:col>50</xdr:col>
      <xdr:colOff>114300</xdr:colOff>
      <xdr:row>38</xdr:row>
      <xdr:rowOff>6758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430368"/>
          <a:ext cx="889000" cy="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43467</xdr:rowOff>
    </xdr:from>
    <xdr:to>
      <xdr:col>45</xdr:col>
      <xdr:colOff>177800</xdr:colOff>
      <xdr:row>37</xdr:row>
      <xdr:rowOff>86718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87117"/>
          <a:ext cx="8890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43467</xdr:rowOff>
    </xdr:from>
    <xdr:to>
      <xdr:col>41</xdr:col>
      <xdr:colOff>50800</xdr:colOff>
      <xdr:row>37</xdr:row>
      <xdr:rowOff>82348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87117"/>
          <a:ext cx="889000" cy="3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106323</xdr:rowOff>
    </xdr:from>
    <xdr:to>
      <xdr:col>55</xdr:col>
      <xdr:colOff>50800</xdr:colOff>
      <xdr:row>38</xdr:row>
      <xdr:rowOff>36473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21250</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127408</xdr:rowOff>
    </xdr:from>
    <xdr:to>
      <xdr:col>50</xdr:col>
      <xdr:colOff>165100</xdr:colOff>
      <xdr:row>38</xdr:row>
      <xdr:rowOff>57558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48685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56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35918</xdr:rowOff>
    </xdr:from>
    <xdr:to>
      <xdr:col>46</xdr:col>
      <xdr:colOff>38100</xdr:colOff>
      <xdr:row>37</xdr:row>
      <xdr:rowOff>137518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7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128645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7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164117</xdr:rowOff>
    </xdr:from>
    <xdr:to>
      <xdr:col>41</xdr:col>
      <xdr:colOff>101600</xdr:colOff>
      <xdr:row>37</xdr:row>
      <xdr:rowOff>94267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85394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31548</xdr:rowOff>
    </xdr:from>
    <xdr:to>
      <xdr:col>36</xdr:col>
      <xdr:colOff>165100</xdr:colOff>
      <xdr:row>37</xdr:row>
      <xdr:rowOff>133148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124275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136801</xdr:rowOff>
    </xdr:from>
    <xdr:to>
      <xdr:col>55</xdr:col>
      <xdr:colOff>0</xdr:colOff>
      <xdr:row>59</xdr:row>
      <xdr:rowOff>16542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0901"/>
          <a:ext cx="838200" cy="5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136801</xdr:rowOff>
    </xdr:from>
    <xdr:to>
      <xdr:col>50</xdr:col>
      <xdr:colOff>114300</xdr:colOff>
      <xdr:row>59</xdr:row>
      <xdr:rowOff>20648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80901"/>
          <a:ext cx="889000" cy="5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20648</xdr:rowOff>
    </xdr:from>
    <xdr:to>
      <xdr:col>45</xdr:col>
      <xdr:colOff>177800</xdr:colOff>
      <xdr:row>59</xdr:row>
      <xdr:rowOff>30997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6198"/>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84643</xdr:rowOff>
    </xdr:from>
    <xdr:to>
      <xdr:col>41</xdr:col>
      <xdr:colOff>50800</xdr:colOff>
      <xdr:row>59</xdr:row>
      <xdr:rowOff>30997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8743"/>
          <a:ext cx="889000" cy="1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137192</xdr:rowOff>
    </xdr:from>
    <xdr:to>
      <xdr:col>55</xdr:col>
      <xdr:colOff>50800</xdr:colOff>
      <xdr:row>59</xdr:row>
      <xdr:rowOff>67342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52119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9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86001</xdr:rowOff>
    </xdr:from>
    <xdr:to>
      <xdr:col>50</xdr:col>
      <xdr:colOff>165100</xdr:colOff>
      <xdr:row>59</xdr:row>
      <xdr:rowOff>16151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2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141298</xdr:rowOff>
    </xdr:from>
    <xdr:to>
      <xdr:col>46</xdr:col>
      <xdr:colOff>38100</xdr:colOff>
      <xdr:row>59</xdr:row>
      <xdr:rowOff>71448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62575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151647</xdr:rowOff>
    </xdr:from>
    <xdr:to>
      <xdr:col>41</xdr:col>
      <xdr:colOff>101600</xdr:colOff>
      <xdr:row>59</xdr:row>
      <xdr:rowOff>81797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72924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33843</xdr:rowOff>
    </xdr:from>
    <xdr:to>
      <xdr:col>36</xdr:col>
      <xdr:colOff>165100</xdr:colOff>
      <xdr:row>58</xdr:row>
      <xdr:rowOff>135443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126570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132919</xdr:rowOff>
    </xdr:from>
    <xdr:to>
      <xdr:col>55</xdr:col>
      <xdr:colOff>0</xdr:colOff>
      <xdr:row>78</xdr:row>
      <xdr:rowOff>134917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6019"/>
          <a:ext cx="8382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134917</xdr:rowOff>
    </xdr:from>
    <xdr:to>
      <xdr:col>50</xdr:col>
      <xdr:colOff>114300</xdr:colOff>
      <xdr:row>78</xdr:row>
      <xdr:rowOff>135852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8017"/>
          <a:ext cx="889000" cy="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120616</xdr:rowOff>
    </xdr:from>
    <xdr:to>
      <xdr:col>45</xdr:col>
      <xdr:colOff>177800</xdr:colOff>
      <xdr:row>78</xdr:row>
      <xdr:rowOff>135852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93716"/>
          <a:ext cx="889000" cy="1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169928</xdr:rowOff>
    </xdr:from>
    <xdr:to>
      <xdr:col>41</xdr:col>
      <xdr:colOff>50800</xdr:colOff>
      <xdr:row>78</xdr:row>
      <xdr:rowOff>120616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71578"/>
          <a:ext cx="889000" cy="12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58320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82119</xdr:rowOff>
    </xdr:from>
    <xdr:to>
      <xdr:col>55</xdr:col>
      <xdr:colOff>50800</xdr:colOff>
      <xdr:row>79</xdr:row>
      <xdr:rowOff>12269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168496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84117</xdr:rowOff>
    </xdr:from>
    <xdr:to>
      <xdr:col>50</xdr:col>
      <xdr:colOff>165100</xdr:colOff>
      <xdr:row>79</xdr:row>
      <xdr:rowOff>14267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5394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85052</xdr:rowOff>
    </xdr:from>
    <xdr:to>
      <xdr:col>46</xdr:col>
      <xdr:colOff>38100</xdr:colOff>
      <xdr:row>79</xdr:row>
      <xdr:rowOff>15202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6329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69816</xdr:rowOff>
    </xdr:from>
    <xdr:to>
      <xdr:col>41</xdr:col>
      <xdr:colOff>101600</xdr:colOff>
      <xdr:row>78</xdr:row>
      <xdr:rowOff>171416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162543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119128</xdr:rowOff>
    </xdr:from>
    <xdr:to>
      <xdr:col>36</xdr:col>
      <xdr:colOff>165100</xdr:colOff>
      <xdr:row>78</xdr:row>
      <xdr:rowOff>49278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65805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39047</xdr:rowOff>
    </xdr:from>
    <xdr:to>
      <xdr:col>55</xdr:col>
      <xdr:colOff>0</xdr:colOff>
      <xdr:row>98</xdr:row>
      <xdr:rowOff>154448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41147"/>
          <a:ext cx="838200" cy="1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39047</xdr:rowOff>
    </xdr:from>
    <xdr:to>
      <xdr:col>50</xdr:col>
      <xdr:colOff>114300</xdr:colOff>
      <xdr:row>98</xdr:row>
      <xdr:rowOff>162678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41147"/>
          <a:ext cx="889000" cy="1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162678</xdr:rowOff>
    </xdr:from>
    <xdr:to>
      <xdr:col>45</xdr:col>
      <xdr:colOff>177800</xdr:colOff>
      <xdr:row>99</xdr:row>
      <xdr:rowOff>42168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64778"/>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102130</xdr:rowOff>
    </xdr:from>
    <xdr:to>
      <xdr:col>41</xdr:col>
      <xdr:colOff>50800</xdr:colOff>
      <xdr:row>99</xdr:row>
      <xdr:rowOff>42168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04230"/>
          <a:ext cx="889000" cy="1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103648</xdr:rowOff>
    </xdr:from>
    <xdr:to>
      <xdr:col>55</xdr:col>
      <xdr:colOff>50800</xdr:colOff>
      <xdr:row>99</xdr:row>
      <xdr:rowOff>33798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0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18575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159697</xdr:rowOff>
    </xdr:from>
    <xdr:to>
      <xdr:col>50</xdr:col>
      <xdr:colOff>165100</xdr:colOff>
      <xdr:row>98</xdr:row>
      <xdr:rowOff>89847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80974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111878</xdr:rowOff>
    </xdr:from>
    <xdr:to>
      <xdr:col>46</xdr:col>
      <xdr:colOff>38100</xdr:colOff>
      <xdr:row>99</xdr:row>
      <xdr:rowOff>42028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33155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700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162818</xdr:rowOff>
    </xdr:from>
    <xdr:to>
      <xdr:col>41</xdr:col>
      <xdr:colOff>101600</xdr:colOff>
      <xdr:row>99</xdr:row>
      <xdr:rowOff>92968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84095</xdr:rowOff>
    </xdr:from>
    <xdr:ext cx="378565"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2017" y="17057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51330</xdr:rowOff>
    </xdr:from>
    <xdr:to>
      <xdr:col>36</xdr:col>
      <xdr:colOff>165100</xdr:colOff>
      <xdr:row>98</xdr:row>
      <xdr:rowOff>152930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144057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41897</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28447"/>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32830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1938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32830</xdr:rowOff>
    </xdr:from>
    <xdr:to>
      <xdr:col>76</xdr:col>
      <xdr:colOff>114300</xdr:colOff>
      <xdr:row>39</xdr:row>
      <xdr:rowOff>36830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1938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36830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162547</xdr:rowOff>
    </xdr:from>
    <xdr:to>
      <xdr:col>85</xdr:col>
      <xdr:colOff>177800</xdr:colOff>
      <xdr:row>39</xdr:row>
      <xdr:rowOff>92697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77474</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153480</xdr:rowOff>
    </xdr:from>
    <xdr:to>
      <xdr:col>76</xdr:col>
      <xdr:colOff>165100</xdr:colOff>
      <xdr:row>39</xdr:row>
      <xdr:rowOff>83630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74757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157480</xdr:rowOff>
    </xdr:from>
    <xdr:to>
      <xdr:col>72</xdr:col>
      <xdr:colOff>38100</xdr:colOff>
      <xdr:row>39</xdr:row>
      <xdr:rowOff>87630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78757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3609</xdr:rowOff>
    </xdr:from>
    <xdr:to>
      <xdr:col>85</xdr:col>
      <xdr:colOff>127000</xdr:colOff>
      <xdr:row>76</xdr:row>
      <xdr:rowOff>85651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03380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85651</xdr:rowOff>
    </xdr:from>
    <xdr:to>
      <xdr:col>81</xdr:col>
      <xdr:colOff>50800</xdr:colOff>
      <xdr:row>76</xdr:row>
      <xdr:rowOff>85773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1585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85773</xdr:rowOff>
    </xdr:from>
    <xdr:to>
      <xdr:col>76</xdr:col>
      <xdr:colOff>114300</xdr:colOff>
      <xdr:row>77</xdr:row>
      <xdr:rowOff>8910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15973"/>
          <a:ext cx="889000" cy="9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24181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168540</xdr:rowOff>
    </xdr:from>
    <xdr:to>
      <xdr:col>71</xdr:col>
      <xdr:colOff>177800</xdr:colOff>
      <xdr:row>77</xdr:row>
      <xdr:rowOff>8910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98740"/>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124260</xdr:rowOff>
    </xdr:from>
    <xdr:to>
      <xdr:col>85</xdr:col>
      <xdr:colOff>177800</xdr:colOff>
      <xdr:row>76</xdr:row>
      <xdr:rowOff>54409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83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147137</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83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34851</xdr:rowOff>
    </xdr:from>
    <xdr:to>
      <xdr:col>81</xdr:col>
      <xdr:colOff>101600</xdr:colOff>
      <xdr:row>76</xdr:row>
      <xdr:rowOff>136451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152977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4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34973</xdr:rowOff>
    </xdr:from>
    <xdr:to>
      <xdr:col>76</xdr:col>
      <xdr:colOff>165100</xdr:colOff>
      <xdr:row>76</xdr:row>
      <xdr:rowOff>136573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153100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4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129560</xdr:rowOff>
    </xdr:from>
    <xdr:to>
      <xdr:col>72</xdr:col>
      <xdr:colOff>38100</xdr:colOff>
      <xdr:row>77</xdr:row>
      <xdr:rowOff>59710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50837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117740</xdr:rowOff>
    </xdr:from>
    <xdr:to>
      <xdr:col>67</xdr:col>
      <xdr:colOff>101600</xdr:colOff>
      <xdr:row>77</xdr:row>
      <xdr:rowOff>47890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39017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66042</xdr:rowOff>
    </xdr:from>
    <xdr:to>
      <xdr:col>85</xdr:col>
      <xdr:colOff>127000</xdr:colOff>
      <xdr:row>97</xdr:row>
      <xdr:rowOff>107314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525242"/>
          <a:ext cx="838200" cy="2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126866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5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107314</xdr:rowOff>
    </xdr:from>
    <xdr:to>
      <xdr:col>81</xdr:col>
      <xdr:colOff>50800</xdr:colOff>
      <xdr:row>98</xdr:row>
      <xdr:rowOff>94549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37964"/>
          <a:ext cx="889000" cy="1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57173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30593</xdr:rowOff>
    </xdr:from>
    <xdr:to>
      <xdr:col>76</xdr:col>
      <xdr:colOff>114300</xdr:colOff>
      <xdr:row>98</xdr:row>
      <xdr:rowOff>94549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32693"/>
          <a:ext cx="889000" cy="6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30593</xdr:rowOff>
    </xdr:from>
    <xdr:to>
      <xdr:col>71</xdr:col>
      <xdr:colOff>177800</xdr:colOff>
      <xdr:row>98</xdr:row>
      <xdr:rowOff>107618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32693"/>
          <a:ext cx="889000" cy="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15242</xdr:rowOff>
    </xdr:from>
    <xdr:to>
      <xdr:col>85</xdr:col>
      <xdr:colOff>177800</xdr:colOff>
      <xdr:row>96</xdr:row>
      <xdr:rowOff>116842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4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38119</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32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56514</xdr:rowOff>
    </xdr:from>
    <xdr:to>
      <xdr:col>81</xdr:col>
      <xdr:colOff>101600</xdr:colOff>
      <xdr:row>97</xdr:row>
      <xdr:rowOff>158114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43749</xdr:rowOff>
    </xdr:from>
    <xdr:to>
      <xdr:col>76</xdr:col>
      <xdr:colOff>165100</xdr:colOff>
      <xdr:row>98</xdr:row>
      <xdr:rowOff>145349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136476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151243</xdr:rowOff>
    </xdr:from>
    <xdr:to>
      <xdr:col>72</xdr:col>
      <xdr:colOff>38100</xdr:colOff>
      <xdr:row>98</xdr:row>
      <xdr:rowOff>81393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97920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56818</xdr:rowOff>
    </xdr:from>
    <xdr:to>
      <xdr:col>67</xdr:col>
      <xdr:colOff>101600</xdr:colOff>
      <xdr:row>98</xdr:row>
      <xdr:rowOff>158418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149545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111216</xdr:rowOff>
    </xdr:from>
    <xdr:to>
      <xdr:col>116</xdr:col>
      <xdr:colOff>63500</xdr:colOff>
      <xdr:row>38</xdr:row>
      <xdr:rowOff>118166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26316"/>
          <a:ext cx="8382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101341</xdr:rowOff>
    </xdr:from>
    <xdr:to>
      <xdr:col>111</xdr:col>
      <xdr:colOff>177800</xdr:colOff>
      <xdr:row>38</xdr:row>
      <xdr:rowOff>111216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16441"/>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101341</xdr:rowOff>
    </xdr:from>
    <xdr:to>
      <xdr:col>107</xdr:col>
      <xdr:colOff>50800</xdr:colOff>
      <xdr:row>38</xdr:row>
      <xdr:rowOff>102164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61644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102164</xdr:rowOff>
    </xdr:from>
    <xdr:to>
      <xdr:col>102</xdr:col>
      <xdr:colOff>114300</xdr:colOff>
      <xdr:row>38</xdr:row>
      <xdr:rowOff>103261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61726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67366</xdr:rowOff>
    </xdr:from>
    <xdr:to>
      <xdr:col>116</xdr:col>
      <xdr:colOff>114300</xdr:colOff>
      <xdr:row>38</xdr:row>
      <xdr:rowOff>168966</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5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153967</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60416</xdr:rowOff>
    </xdr:from>
    <xdr:to>
      <xdr:col>112</xdr:col>
      <xdr:colOff>38100</xdr:colOff>
      <xdr:row>38</xdr:row>
      <xdr:rowOff>162016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5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153143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668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50541</xdr:rowOff>
    </xdr:from>
    <xdr:to>
      <xdr:col>107</xdr:col>
      <xdr:colOff>101600</xdr:colOff>
      <xdr:row>38</xdr:row>
      <xdr:rowOff>152141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5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143268</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65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51364</xdr:rowOff>
    </xdr:from>
    <xdr:to>
      <xdr:col>102</xdr:col>
      <xdr:colOff>165100</xdr:colOff>
      <xdr:row>38</xdr:row>
      <xdr:rowOff>152964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144091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5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52461</xdr:rowOff>
    </xdr:from>
    <xdr:to>
      <xdr:col>98</xdr:col>
      <xdr:colOff>38100</xdr:colOff>
      <xdr:row>38</xdr:row>
      <xdr:rowOff>154061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145188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6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17780</xdr:rowOff>
    </xdr:from>
    <xdr:to>
      <xdr:col>116</xdr:col>
      <xdr:colOff>63500</xdr:colOff>
      <xdr:row>58</xdr:row>
      <xdr:rowOff>22123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61880"/>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22123</xdr:rowOff>
    </xdr:from>
    <xdr:to>
      <xdr:col>111</xdr:col>
      <xdr:colOff>177800</xdr:colOff>
      <xdr:row>58</xdr:row>
      <xdr:rowOff>26391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66223"/>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81577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26391</xdr:rowOff>
    </xdr:from>
    <xdr:to>
      <xdr:col>107</xdr:col>
      <xdr:colOff>50800</xdr:colOff>
      <xdr:row>58</xdr:row>
      <xdr:rowOff>29134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7049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29134</xdr:rowOff>
    </xdr:from>
    <xdr:to>
      <xdr:col>102</xdr:col>
      <xdr:colOff>114300</xdr:colOff>
      <xdr:row>58</xdr:row>
      <xdr:rowOff>31648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7323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138430</xdr:rowOff>
    </xdr:from>
    <xdr:to>
      <xdr:col>116</xdr:col>
      <xdr:colOff>114300</xdr:colOff>
      <xdr:row>58</xdr:row>
      <xdr:rowOff>68580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161307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142773</xdr:rowOff>
    </xdr:from>
    <xdr:to>
      <xdr:col>112</xdr:col>
      <xdr:colOff>38100</xdr:colOff>
      <xdr:row>58</xdr:row>
      <xdr:rowOff>72923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89450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9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147041</xdr:rowOff>
    </xdr:from>
    <xdr:to>
      <xdr:col>107</xdr:col>
      <xdr:colOff>101600</xdr:colOff>
      <xdr:row>58</xdr:row>
      <xdr:rowOff>77191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68318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149784</xdr:rowOff>
    </xdr:from>
    <xdr:to>
      <xdr:col>102</xdr:col>
      <xdr:colOff>165100</xdr:colOff>
      <xdr:row>58</xdr:row>
      <xdr:rowOff>79934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96461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152298</xdr:rowOff>
    </xdr:from>
    <xdr:to>
      <xdr:col>98</xdr:col>
      <xdr:colOff>38100</xdr:colOff>
      <xdr:row>58</xdr:row>
      <xdr:rowOff>82448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73575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1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100349</xdr:rowOff>
    </xdr:from>
    <xdr:to>
      <xdr:col>116</xdr:col>
      <xdr:colOff>63500</xdr:colOff>
      <xdr:row>77</xdr:row>
      <xdr:rowOff>2453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30549"/>
          <a:ext cx="838200" cy="7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2453</xdr:rowOff>
    </xdr:from>
    <xdr:to>
      <xdr:col>111</xdr:col>
      <xdr:colOff>177800</xdr:colOff>
      <xdr:row>77</xdr:row>
      <xdr:rowOff>138764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204103"/>
          <a:ext cx="889000" cy="1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138764</xdr:rowOff>
    </xdr:from>
    <xdr:to>
      <xdr:col>107</xdr:col>
      <xdr:colOff>50800</xdr:colOff>
      <xdr:row>77</xdr:row>
      <xdr:rowOff>142182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40414"/>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142182</xdr:rowOff>
    </xdr:from>
    <xdr:to>
      <xdr:col>102</xdr:col>
      <xdr:colOff>114300</xdr:colOff>
      <xdr:row>78</xdr:row>
      <xdr:rowOff>2442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43832"/>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71827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3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49549</xdr:rowOff>
    </xdr:from>
    <xdr:to>
      <xdr:col>116</xdr:col>
      <xdr:colOff>114300</xdr:colOff>
      <xdr:row>76</xdr:row>
      <xdr:rowOff>151149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72425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123103</xdr:rowOff>
    </xdr:from>
    <xdr:to>
      <xdr:col>112</xdr:col>
      <xdr:colOff>38100</xdr:colOff>
      <xdr:row>77</xdr:row>
      <xdr:rowOff>53253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44380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87964</xdr:rowOff>
    </xdr:from>
    <xdr:to>
      <xdr:col>107</xdr:col>
      <xdr:colOff>101600</xdr:colOff>
      <xdr:row>78</xdr:row>
      <xdr:rowOff>18114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9241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91382</xdr:rowOff>
    </xdr:from>
    <xdr:to>
      <xdr:col>102</xdr:col>
      <xdr:colOff>165100</xdr:colOff>
      <xdr:row>78</xdr:row>
      <xdr:rowOff>21532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12659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123092</xdr:rowOff>
    </xdr:from>
    <xdr:to>
      <xdr:col>98</xdr:col>
      <xdr:colOff>38100</xdr:colOff>
      <xdr:row>78</xdr:row>
      <xdr:rowOff>53242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44369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類似団体平均と比べると物件費が前年数値から増加しており、ふるさと応援寄附金事業により増加している。</a:t>
          </a:r>
        </a:p>
        <a:p>
          <a:r>
            <a:rPr kumimoji="1" lang="ja-JP" altLang="en-US" sz="1300">
              <a:latin typeface="ＭＳ Ｐゴシック" panose="020B0600070205080204" pitchFamily="50" charset="-128"/>
              <a:ea typeface="ＭＳ Ｐゴシック" panose="020B0600070205080204" pitchFamily="50" charset="-128"/>
            </a:rPr>
            <a:t>扶助費については昨年や一昨年と同水準で推移しており、類似団体平均額を上回っている。</a:t>
          </a:r>
        </a:p>
        <a:p>
          <a:r>
            <a:rPr kumimoji="1" lang="ja-JP" altLang="en-US" sz="1300">
              <a:latin typeface="ＭＳ Ｐゴシック" panose="020B0600070205080204" pitchFamily="50" charset="-128"/>
              <a:ea typeface="ＭＳ Ｐゴシック" panose="020B0600070205080204" pitchFamily="50" charset="-128"/>
            </a:rPr>
            <a:t>公債費では小中一貫校校舎改築事業の大規模改修に係る元金償還を行っており、類似団体平均額を上回っている。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普通建設事業費については、新規整備及び更新整備ともに小中一貫校校舎改築事業の大規模改修後であり、抑制しているため、類似団体平均額を下回っている。</a:t>
          </a:r>
        </a:p>
        <a:p>
          <a:r>
            <a:rPr kumimoji="1" lang="ja-JP" altLang="en-US" sz="1300">
              <a:latin typeface="ＭＳ Ｐゴシック" panose="020B0600070205080204" pitchFamily="50" charset="-128"/>
              <a:ea typeface="ＭＳ Ｐゴシック" panose="020B0600070205080204" pitchFamily="50" charset="-128"/>
            </a:rPr>
            <a:t>積立金については、病院事業特別会計の清算金や、ふるさと応援寄附金の増により増加している。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財政力指数が</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と低いことから、一人当たりのコストは、扶助費を始め経常的に係る費用が上回るか団体平均に近い数値となっており、普通建設事業費等については低くなっている。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佐賀県大町町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6,539
6,513
11.50
5,517,484
5,340,910
176,505
2,493,433
5,354,392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145923</xdr:rowOff>
    </xdr:from>
    <xdr:to>
      <xdr:col>24</xdr:col>
      <xdr:colOff>63500</xdr:colOff>
      <xdr:row>35</xdr:row>
      <xdr:rowOff>162814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667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162814</xdr:rowOff>
    </xdr:from>
    <xdr:to>
      <xdr:col>19</xdr:col>
      <xdr:colOff>177800</xdr:colOff>
      <xdr:row>36</xdr:row>
      <xdr:rowOff>7493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63564"/>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117094</xdr:rowOff>
    </xdr:from>
    <xdr:to>
      <xdr:col>15</xdr:col>
      <xdr:colOff>50800</xdr:colOff>
      <xdr:row>36</xdr:row>
      <xdr:rowOff>7493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7844"/>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117094</xdr:rowOff>
    </xdr:from>
    <xdr:to>
      <xdr:col>10</xdr:col>
      <xdr:colOff>114300</xdr:colOff>
      <xdr:row>35</xdr:row>
      <xdr:rowOff>153289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784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95123</xdr:rowOff>
    </xdr:from>
    <xdr:to>
      <xdr:col>24</xdr:col>
      <xdr:colOff>114300</xdr:colOff>
      <xdr:row>36</xdr:row>
      <xdr:rowOff>25273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118000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112014</xdr:rowOff>
    </xdr:from>
    <xdr:to>
      <xdr:col>20</xdr:col>
      <xdr:colOff>38100</xdr:colOff>
      <xdr:row>36</xdr:row>
      <xdr:rowOff>42164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58691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128143</xdr:rowOff>
    </xdr:from>
    <xdr:to>
      <xdr:col>15</xdr:col>
      <xdr:colOff>101600</xdr:colOff>
      <xdr:row>36</xdr:row>
      <xdr:rowOff>58293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74820</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66294</xdr:rowOff>
    </xdr:from>
    <xdr:to>
      <xdr:col>10</xdr:col>
      <xdr:colOff>165100</xdr:colOff>
      <xdr:row>35</xdr:row>
      <xdr:rowOff>167894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12971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102489</xdr:rowOff>
    </xdr:from>
    <xdr:to>
      <xdr:col>6</xdr:col>
      <xdr:colOff>38100</xdr:colOff>
      <xdr:row>36</xdr:row>
      <xdr:rowOff>32639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49166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117477</xdr:rowOff>
    </xdr:from>
    <xdr:to>
      <xdr:col>24</xdr:col>
      <xdr:colOff>63500</xdr:colOff>
      <xdr:row>57</xdr:row>
      <xdr:rowOff>97048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18677"/>
          <a:ext cx="838200" cy="15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106205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97048</xdr:rowOff>
    </xdr:from>
    <xdr:to>
      <xdr:col>19</xdr:col>
      <xdr:colOff>177800</xdr:colOff>
      <xdr:row>58</xdr:row>
      <xdr:rowOff>93438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69698"/>
          <a:ext cx="889000" cy="1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35248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77067</xdr:rowOff>
    </xdr:from>
    <xdr:to>
      <xdr:col>15</xdr:col>
      <xdr:colOff>50800</xdr:colOff>
      <xdr:row>58</xdr:row>
      <xdr:rowOff>93438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21167"/>
          <a:ext cx="889000" cy="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77067</xdr:rowOff>
    </xdr:from>
    <xdr:to>
      <xdr:col>10</xdr:col>
      <xdr:colOff>114300</xdr:colOff>
      <xdr:row>58</xdr:row>
      <xdr:rowOff>117628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1167"/>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66677</xdr:rowOff>
    </xdr:from>
    <xdr:to>
      <xdr:col>24</xdr:col>
      <xdr:colOff>114300</xdr:colOff>
      <xdr:row>56</xdr:row>
      <xdr:rowOff>168277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89554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1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46248</xdr:rowOff>
    </xdr:from>
    <xdr:to>
      <xdr:col>20</xdr:col>
      <xdr:colOff>38100</xdr:colOff>
      <xdr:row>57</xdr:row>
      <xdr:rowOff>147848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164375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9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42638</xdr:rowOff>
    </xdr:from>
    <xdr:to>
      <xdr:col>15</xdr:col>
      <xdr:colOff>101600</xdr:colOff>
      <xdr:row>58</xdr:row>
      <xdr:rowOff>144238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135365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26267</xdr:rowOff>
    </xdr:from>
    <xdr:to>
      <xdr:col>10</xdr:col>
      <xdr:colOff>165100</xdr:colOff>
      <xdr:row>58</xdr:row>
      <xdr:rowOff>127867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118994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6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66828</xdr:rowOff>
    </xdr:from>
    <xdr:to>
      <xdr:col>6</xdr:col>
      <xdr:colOff>38100</xdr:colOff>
      <xdr:row>58</xdr:row>
      <xdr:rowOff>168428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63391</xdr:rowOff>
    </xdr:from>
    <xdr:to>
      <xdr:col>24</xdr:col>
      <xdr:colOff>63500</xdr:colOff>
      <xdr:row>73</xdr:row>
      <xdr:rowOff>25085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407791"/>
          <a:ext cx="838200" cy="13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25085</xdr:rowOff>
    </xdr:from>
    <xdr:to>
      <xdr:col>19</xdr:col>
      <xdr:colOff>177800</xdr:colOff>
      <xdr:row>74</xdr:row>
      <xdr:rowOff>49958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40935"/>
          <a:ext cx="889000" cy="19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49958</xdr:rowOff>
    </xdr:from>
    <xdr:to>
      <xdr:col>15</xdr:col>
      <xdr:colOff>50800</xdr:colOff>
      <xdr:row>75</xdr:row>
      <xdr:rowOff>7569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7258"/>
          <a:ext cx="889000" cy="1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4750</xdr:rowOff>
    </xdr:from>
    <xdr:to>
      <xdr:col>10</xdr:col>
      <xdr:colOff>114300</xdr:colOff>
      <xdr:row>75</xdr:row>
      <xdr:rowOff>7569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63500"/>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12591</xdr:rowOff>
    </xdr:from>
    <xdr:to>
      <xdr:col>24</xdr:col>
      <xdr:colOff>114300</xdr:colOff>
      <xdr:row>72</xdr:row>
      <xdr:rowOff>114191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35468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0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145735</xdr:rowOff>
    </xdr:from>
    <xdr:to>
      <xdr:col>20</xdr:col>
      <xdr:colOff>38100</xdr:colOff>
      <xdr:row>73</xdr:row>
      <xdr:rowOff>75885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92412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6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170608</xdr:rowOff>
    </xdr:from>
    <xdr:to>
      <xdr:col>15</xdr:col>
      <xdr:colOff>101600</xdr:colOff>
      <xdr:row>74</xdr:row>
      <xdr:rowOff>100758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117285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6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128219</xdr:rowOff>
    </xdr:from>
    <xdr:to>
      <xdr:col>10</xdr:col>
      <xdr:colOff>165100</xdr:colOff>
      <xdr:row>75</xdr:row>
      <xdr:rowOff>58369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74896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9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125400</xdr:rowOff>
    </xdr:from>
    <xdr:to>
      <xdr:col>6</xdr:col>
      <xdr:colOff>38100</xdr:colOff>
      <xdr:row>75</xdr:row>
      <xdr:rowOff>55550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72077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132696</xdr:rowOff>
    </xdr:from>
    <xdr:to>
      <xdr:col>24</xdr:col>
      <xdr:colOff>63500</xdr:colOff>
      <xdr:row>98</xdr:row>
      <xdr:rowOff>144238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4796"/>
          <a:ext cx="8382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101239</xdr:rowOff>
    </xdr:from>
    <xdr:to>
      <xdr:col>19</xdr:col>
      <xdr:colOff>177800</xdr:colOff>
      <xdr:row>98</xdr:row>
      <xdr:rowOff>144238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03339"/>
          <a:ext cx="889000" cy="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94489</xdr:rowOff>
    </xdr:from>
    <xdr:to>
      <xdr:col>15</xdr:col>
      <xdr:colOff>50800</xdr:colOff>
      <xdr:row>98</xdr:row>
      <xdr:rowOff>101239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96589"/>
          <a:ext cx="889000" cy="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94489</xdr:rowOff>
    </xdr:from>
    <xdr:to>
      <xdr:col>10</xdr:col>
      <xdr:colOff>114300</xdr:colOff>
      <xdr:row>98</xdr:row>
      <xdr:rowOff>99313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6589"/>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81896</xdr:rowOff>
    </xdr:from>
    <xdr:to>
      <xdr:col>24</xdr:col>
      <xdr:colOff>114300</xdr:colOff>
      <xdr:row>99</xdr:row>
      <xdr:rowOff>12046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168273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93438</xdr:rowOff>
    </xdr:from>
    <xdr:to>
      <xdr:col>20</xdr:col>
      <xdr:colOff>38100</xdr:colOff>
      <xdr:row>99</xdr:row>
      <xdr:rowOff>23588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50439</xdr:rowOff>
    </xdr:from>
    <xdr:to>
      <xdr:col>15</xdr:col>
      <xdr:colOff>101600</xdr:colOff>
      <xdr:row>98</xdr:row>
      <xdr:rowOff>152039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143166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43689</xdr:rowOff>
    </xdr:from>
    <xdr:to>
      <xdr:col>10</xdr:col>
      <xdr:colOff>165100</xdr:colOff>
      <xdr:row>98</xdr:row>
      <xdr:rowOff>145289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136416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48513</xdr:rowOff>
    </xdr:from>
    <xdr:to>
      <xdr:col>6</xdr:col>
      <xdr:colOff>38100</xdr:colOff>
      <xdr:row>98</xdr:row>
      <xdr:rowOff>150113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141240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20828</xdr:rowOff>
    </xdr:from>
    <xdr:to>
      <xdr:col>55</xdr:col>
      <xdr:colOff>0</xdr:colOff>
      <xdr:row>39</xdr:row>
      <xdr:rowOff>21286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0737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21286</xdr:rowOff>
    </xdr:from>
    <xdr:to>
      <xdr:col>50</xdr:col>
      <xdr:colOff>114300</xdr:colOff>
      <xdr:row>39</xdr:row>
      <xdr:rowOff>21819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0783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80264</xdr:rowOff>
    </xdr:from>
    <xdr:to>
      <xdr:col>45</xdr:col>
      <xdr:colOff>177800</xdr:colOff>
      <xdr:row>39</xdr:row>
      <xdr:rowOff>21819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95364"/>
          <a:ext cx="889000" cy="1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152502</xdr:rowOff>
    </xdr:from>
    <xdr:to>
      <xdr:col>41</xdr:col>
      <xdr:colOff>50800</xdr:colOff>
      <xdr:row>38</xdr:row>
      <xdr:rowOff>80264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53252"/>
          <a:ext cx="889000" cy="4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62984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141478</xdr:rowOff>
    </xdr:from>
    <xdr:to>
      <xdr:col>55</xdr:col>
      <xdr:colOff>50800</xdr:colOff>
      <xdr:row>39</xdr:row>
      <xdr:rowOff>71628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56405</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1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141936</xdr:rowOff>
    </xdr:from>
    <xdr:to>
      <xdr:col>50</xdr:col>
      <xdr:colOff>165100</xdr:colOff>
      <xdr:row>39</xdr:row>
      <xdr:rowOff>72086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63213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142469</xdr:rowOff>
    </xdr:from>
    <xdr:to>
      <xdr:col>46</xdr:col>
      <xdr:colOff>38100</xdr:colOff>
      <xdr:row>39</xdr:row>
      <xdr:rowOff>72619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63746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50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29464</xdr:rowOff>
    </xdr:from>
    <xdr:to>
      <xdr:col>41</xdr:col>
      <xdr:colOff>101600</xdr:colOff>
      <xdr:row>38</xdr:row>
      <xdr:rowOff>131064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147591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101702</xdr:rowOff>
    </xdr:from>
    <xdr:to>
      <xdr:col>36</xdr:col>
      <xdr:colOff>165100</xdr:colOff>
      <xdr:row>36</xdr:row>
      <xdr:rowOff>31852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48379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147644</xdr:rowOff>
    </xdr:from>
    <xdr:to>
      <xdr:col>55</xdr:col>
      <xdr:colOff>0</xdr:colOff>
      <xdr:row>57</xdr:row>
      <xdr:rowOff>129144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748844"/>
          <a:ext cx="838200" cy="15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82436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2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147644</xdr:rowOff>
    </xdr:from>
    <xdr:to>
      <xdr:col>50</xdr:col>
      <xdr:colOff>114300</xdr:colOff>
      <xdr:row>57</xdr:row>
      <xdr:rowOff>117440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48844"/>
          <a:ext cx="889000" cy="14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114829</xdr:rowOff>
    </xdr:from>
    <xdr:to>
      <xdr:col>45</xdr:col>
      <xdr:colOff>177800</xdr:colOff>
      <xdr:row>57</xdr:row>
      <xdr:rowOff>117440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87479"/>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113085</xdr:rowOff>
    </xdr:from>
    <xdr:to>
      <xdr:col>41</xdr:col>
      <xdr:colOff>50800</xdr:colOff>
      <xdr:row>57</xdr:row>
      <xdr:rowOff>114829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85735"/>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44715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78344</xdr:rowOff>
    </xdr:from>
    <xdr:to>
      <xdr:col>55</xdr:col>
      <xdr:colOff>50800</xdr:colOff>
      <xdr:row>58</xdr:row>
      <xdr:rowOff>8494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164721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6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96844</xdr:rowOff>
    </xdr:from>
    <xdr:to>
      <xdr:col>50</xdr:col>
      <xdr:colOff>165100</xdr:colOff>
      <xdr:row>57</xdr:row>
      <xdr:rowOff>26994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18121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66640</xdr:rowOff>
    </xdr:from>
    <xdr:to>
      <xdr:col>46</xdr:col>
      <xdr:colOff>38100</xdr:colOff>
      <xdr:row>57</xdr:row>
      <xdr:rowOff>168240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159367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64029</xdr:rowOff>
    </xdr:from>
    <xdr:to>
      <xdr:col>41</xdr:col>
      <xdr:colOff>101600</xdr:colOff>
      <xdr:row>57</xdr:row>
      <xdr:rowOff>165629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156756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62285</xdr:rowOff>
    </xdr:from>
    <xdr:to>
      <xdr:col>36</xdr:col>
      <xdr:colOff>165100</xdr:colOff>
      <xdr:row>57</xdr:row>
      <xdr:rowOff>163885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155012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149507</xdr:rowOff>
    </xdr:from>
    <xdr:to>
      <xdr:col>55</xdr:col>
      <xdr:colOff>0</xdr:colOff>
      <xdr:row>77</xdr:row>
      <xdr:rowOff>152971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351157"/>
          <a:ext cx="838200" cy="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142642</xdr:rowOff>
    </xdr:from>
    <xdr:to>
      <xdr:col>50</xdr:col>
      <xdr:colOff>114300</xdr:colOff>
      <xdr:row>77</xdr:row>
      <xdr:rowOff>149507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44292"/>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131333</xdr:rowOff>
    </xdr:from>
    <xdr:to>
      <xdr:col>45</xdr:col>
      <xdr:colOff>177800</xdr:colOff>
      <xdr:row>77</xdr:row>
      <xdr:rowOff>142642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32983"/>
          <a:ext cx="889000" cy="1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131333</xdr:rowOff>
    </xdr:from>
    <xdr:to>
      <xdr:col>41</xdr:col>
      <xdr:colOff>50800</xdr:colOff>
      <xdr:row>77</xdr:row>
      <xdr:rowOff>155102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32983"/>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144922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102171</xdr:rowOff>
    </xdr:from>
    <xdr:to>
      <xdr:col>55</xdr:col>
      <xdr:colOff>50800</xdr:colOff>
      <xdr:row>78</xdr:row>
      <xdr:rowOff>32321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17098</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1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98707</xdr:rowOff>
    </xdr:from>
    <xdr:to>
      <xdr:col>50</xdr:col>
      <xdr:colOff>165100</xdr:colOff>
      <xdr:row>78</xdr:row>
      <xdr:rowOff>28857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19984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39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91842</xdr:rowOff>
    </xdr:from>
    <xdr:to>
      <xdr:col>46</xdr:col>
      <xdr:colOff>38100</xdr:colOff>
      <xdr:row>78</xdr:row>
      <xdr:rowOff>21992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13119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3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80533</xdr:rowOff>
    </xdr:from>
    <xdr:to>
      <xdr:col>41</xdr:col>
      <xdr:colOff>101600</xdr:colOff>
      <xdr:row>78</xdr:row>
      <xdr:rowOff>10683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1810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3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104302</xdr:rowOff>
    </xdr:from>
    <xdr:to>
      <xdr:col>36</xdr:col>
      <xdr:colOff>165100</xdr:colOff>
      <xdr:row>78</xdr:row>
      <xdr:rowOff>34452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25579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39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27938</xdr:rowOff>
    </xdr:from>
    <xdr:to>
      <xdr:col>55</xdr:col>
      <xdr:colOff>0</xdr:colOff>
      <xdr:row>98</xdr:row>
      <xdr:rowOff>47707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30038"/>
          <a:ext cx="838200" cy="1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38233</xdr:rowOff>
    </xdr:from>
    <xdr:to>
      <xdr:col>50</xdr:col>
      <xdr:colOff>114300</xdr:colOff>
      <xdr:row>98</xdr:row>
      <xdr:rowOff>47707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40333"/>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38233</xdr:rowOff>
    </xdr:from>
    <xdr:to>
      <xdr:col>45</xdr:col>
      <xdr:colOff>177800</xdr:colOff>
      <xdr:row>98</xdr:row>
      <xdr:rowOff>56984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840333"/>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5246</xdr:rowOff>
    </xdr:from>
    <xdr:to>
      <xdr:col>41</xdr:col>
      <xdr:colOff>50800</xdr:colOff>
      <xdr:row>98</xdr:row>
      <xdr:rowOff>56984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07346"/>
          <a:ext cx="889000" cy="5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148588</xdr:rowOff>
    </xdr:from>
    <xdr:to>
      <xdr:col>55</xdr:col>
      <xdr:colOff>50800</xdr:colOff>
      <xdr:row>98</xdr:row>
      <xdr:rowOff>78738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63515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9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168357</xdr:rowOff>
    </xdr:from>
    <xdr:to>
      <xdr:col>50</xdr:col>
      <xdr:colOff>165100</xdr:colOff>
      <xdr:row>98</xdr:row>
      <xdr:rowOff>98507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89634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158883</xdr:rowOff>
    </xdr:from>
    <xdr:to>
      <xdr:col>46</xdr:col>
      <xdr:colOff>38100</xdr:colOff>
      <xdr:row>98</xdr:row>
      <xdr:rowOff>89033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80160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6184</xdr:rowOff>
    </xdr:from>
    <xdr:to>
      <xdr:col>41</xdr:col>
      <xdr:colOff>101600</xdr:colOff>
      <xdr:row>98</xdr:row>
      <xdr:rowOff>107784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98911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125896</xdr:rowOff>
    </xdr:from>
    <xdr:to>
      <xdr:col>36</xdr:col>
      <xdr:colOff>165100</xdr:colOff>
      <xdr:row>98</xdr:row>
      <xdr:rowOff>56046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47173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135813</xdr:rowOff>
    </xdr:from>
    <xdr:to>
      <xdr:col>85</xdr:col>
      <xdr:colOff>127000</xdr:colOff>
      <xdr:row>38</xdr:row>
      <xdr:rowOff>170287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650913"/>
          <a:ext cx="8382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166949</xdr:rowOff>
    </xdr:from>
    <xdr:to>
      <xdr:col>81</xdr:col>
      <xdr:colOff>50800</xdr:colOff>
      <xdr:row>38</xdr:row>
      <xdr:rowOff>170287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68204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161828</xdr:rowOff>
    </xdr:from>
    <xdr:to>
      <xdr:col>76</xdr:col>
      <xdr:colOff>114300</xdr:colOff>
      <xdr:row>38</xdr:row>
      <xdr:rowOff>166949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676928"/>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107902</xdr:rowOff>
    </xdr:from>
    <xdr:to>
      <xdr:col>71</xdr:col>
      <xdr:colOff>177800</xdr:colOff>
      <xdr:row>38</xdr:row>
      <xdr:rowOff>161828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108652"/>
          <a:ext cx="889000" cy="56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39186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85013</xdr:rowOff>
    </xdr:from>
    <xdr:to>
      <xdr:col>85</xdr:col>
      <xdr:colOff>177800</xdr:colOff>
      <xdr:row>39</xdr:row>
      <xdr:rowOff>15163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171390</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119487</xdr:rowOff>
    </xdr:from>
    <xdr:to>
      <xdr:col>81</xdr:col>
      <xdr:colOff>101600</xdr:colOff>
      <xdr:row>39</xdr:row>
      <xdr:rowOff>49637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40764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7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116149</xdr:rowOff>
    </xdr:from>
    <xdr:to>
      <xdr:col>76</xdr:col>
      <xdr:colOff>165100</xdr:colOff>
      <xdr:row>39</xdr:row>
      <xdr:rowOff>46299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37426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72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111028</xdr:rowOff>
    </xdr:from>
    <xdr:to>
      <xdr:col>72</xdr:col>
      <xdr:colOff>38100</xdr:colOff>
      <xdr:row>39</xdr:row>
      <xdr:rowOff>41178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32305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7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57102</xdr:rowOff>
    </xdr:from>
    <xdr:to>
      <xdr:col>67</xdr:col>
      <xdr:colOff>101600</xdr:colOff>
      <xdr:row>35</xdr:row>
      <xdr:rowOff>158702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0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102246</xdr:rowOff>
    </xdr:from>
    <xdr:to>
      <xdr:col>85</xdr:col>
      <xdr:colOff>127000</xdr:colOff>
      <xdr:row>57</xdr:row>
      <xdr:rowOff>118486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5481300" y="9874896"/>
          <a:ext cx="838200" cy="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130884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560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102246</xdr:rowOff>
    </xdr:from>
    <xdr:to>
      <xdr:col>81</xdr:col>
      <xdr:colOff>50800</xdr:colOff>
      <xdr:row>57</xdr:row>
      <xdr:rowOff>150028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874896"/>
          <a:ext cx="889000" cy="4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147422</xdr:rowOff>
    </xdr:from>
    <xdr:to>
      <xdr:col>76</xdr:col>
      <xdr:colOff>114300</xdr:colOff>
      <xdr:row>57</xdr:row>
      <xdr:rowOff>150028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3703300" y="9920072"/>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136316</xdr:rowOff>
    </xdr:from>
    <xdr:to>
      <xdr:col>71</xdr:col>
      <xdr:colOff>177800</xdr:colOff>
      <xdr:row>57</xdr:row>
      <xdr:rowOff>147422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814300" y="9737516"/>
          <a:ext cx="889000" cy="1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67686</xdr:rowOff>
    </xdr:from>
    <xdr:to>
      <xdr:col>85</xdr:col>
      <xdr:colOff>177800</xdr:colOff>
      <xdr:row>57</xdr:row>
      <xdr:rowOff>169286</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84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154063</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7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51446</xdr:rowOff>
    </xdr:from>
    <xdr:to>
      <xdr:col>81</xdr:col>
      <xdr:colOff>101600</xdr:colOff>
      <xdr:row>57</xdr:row>
      <xdr:rowOff>153046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82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144173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99228</xdr:rowOff>
    </xdr:from>
    <xdr:to>
      <xdr:col>76</xdr:col>
      <xdr:colOff>165100</xdr:colOff>
      <xdr:row>58</xdr:row>
      <xdr:rowOff>29378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8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20505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96622</xdr:rowOff>
    </xdr:from>
    <xdr:to>
      <xdr:col>72</xdr:col>
      <xdr:colOff>38100</xdr:colOff>
      <xdr:row>58</xdr:row>
      <xdr:rowOff>26772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17899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85516</xdr:rowOff>
    </xdr:from>
    <xdr:to>
      <xdr:col>67</xdr:col>
      <xdr:colOff>101600</xdr:colOff>
      <xdr:row>57</xdr:row>
      <xdr:rowOff>15666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6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32193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41897</xdr:rowOff>
    </xdr:from>
    <xdr:to>
      <xdr:col>85</xdr:col>
      <xdr:colOff>127000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586447"/>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32829</xdr:rowOff>
    </xdr:from>
    <xdr:to>
      <xdr:col>81</xdr:col>
      <xdr:colOff>50800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577379"/>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32829</xdr:rowOff>
    </xdr:from>
    <xdr:to>
      <xdr:col>76</xdr:col>
      <xdr:colOff>114300</xdr:colOff>
      <xdr:row>79</xdr:row>
      <xdr:rowOff>36830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773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36830</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162547</xdr:rowOff>
    </xdr:from>
    <xdr:to>
      <xdr:col>85</xdr:col>
      <xdr:colOff>177800</xdr:colOff>
      <xdr:row>79</xdr:row>
      <xdr:rowOff>92697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77474</xdr:rowOff>
    </xdr:from>
    <xdr:ext cx="378565"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45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153479</xdr:rowOff>
    </xdr:from>
    <xdr:to>
      <xdr:col>76</xdr:col>
      <xdr:colOff>165100</xdr:colOff>
      <xdr:row>79</xdr:row>
      <xdr:rowOff>83629</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74756</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157480</xdr:rowOff>
    </xdr:from>
    <xdr:to>
      <xdr:col>72</xdr:col>
      <xdr:colOff>38100</xdr:colOff>
      <xdr:row>79</xdr:row>
      <xdr:rowOff>87630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78757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62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3609</xdr:rowOff>
    </xdr:from>
    <xdr:to>
      <xdr:col>85</xdr:col>
      <xdr:colOff>127000</xdr:colOff>
      <xdr:row>96</xdr:row>
      <xdr:rowOff>85651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462809"/>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85651</xdr:rowOff>
    </xdr:from>
    <xdr:to>
      <xdr:col>81</xdr:col>
      <xdr:colOff>50800</xdr:colOff>
      <xdr:row>96</xdr:row>
      <xdr:rowOff>85773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44851"/>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85773</xdr:rowOff>
    </xdr:from>
    <xdr:to>
      <xdr:col>76</xdr:col>
      <xdr:colOff>114300</xdr:colOff>
      <xdr:row>97</xdr:row>
      <xdr:rowOff>8910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544973"/>
          <a:ext cx="889000" cy="9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168540</xdr:rowOff>
    </xdr:from>
    <xdr:to>
      <xdr:col>71</xdr:col>
      <xdr:colOff>177800</xdr:colOff>
      <xdr:row>97</xdr:row>
      <xdr:rowOff>8910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627740"/>
          <a:ext cx="8890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124259</xdr:rowOff>
    </xdr:from>
    <xdr:to>
      <xdr:col>85</xdr:col>
      <xdr:colOff>177800</xdr:colOff>
      <xdr:row>96</xdr:row>
      <xdr:rowOff>54409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147136</xdr:rowOff>
    </xdr:from>
    <xdr:ext cx="599010"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26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34851</xdr:rowOff>
    </xdr:from>
    <xdr:to>
      <xdr:col>81</xdr:col>
      <xdr:colOff>101600</xdr:colOff>
      <xdr:row>96</xdr:row>
      <xdr:rowOff>136451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4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152978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34973</xdr:rowOff>
    </xdr:from>
    <xdr:to>
      <xdr:col>76</xdr:col>
      <xdr:colOff>165100</xdr:colOff>
      <xdr:row>96</xdr:row>
      <xdr:rowOff>136573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49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153100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6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129560</xdr:rowOff>
    </xdr:from>
    <xdr:to>
      <xdr:col>72</xdr:col>
      <xdr:colOff>38100</xdr:colOff>
      <xdr:row>97</xdr:row>
      <xdr:rowOff>59710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50837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8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117740</xdr:rowOff>
    </xdr:from>
    <xdr:to>
      <xdr:col>67</xdr:col>
      <xdr:colOff>101600</xdr:colOff>
      <xdr:row>97</xdr:row>
      <xdr:rowOff>47890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39017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162433</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5305933"/>
          <a:ext cx="838200" cy="14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162433</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0434300" y="5305933"/>
          <a:ext cx="889000" cy="142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695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111633</xdr:rowOff>
    </xdr:from>
    <xdr:to>
      <xdr:col>112</xdr:col>
      <xdr:colOff>38100</xdr:colOff>
      <xdr:row>31</xdr:row>
      <xdr:rowOff>41783</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52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58310</xdr:rowOff>
    </xdr:from>
    <xdr:ext cx="534377"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56111" y="50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議会費、総務費、民生費及び公債費は類似団体平均を上回っている。総務費ではふるさと応援寄附金事業により上回っている。</a:t>
          </a:r>
        </a:p>
        <a:p>
          <a:r>
            <a:rPr kumimoji="1" lang="ja-JP" altLang="en-US" sz="1300">
              <a:latin typeface="ＭＳ Ｐゴシック" panose="020B0600070205080204" pitchFamily="50" charset="-128"/>
              <a:ea typeface="ＭＳ Ｐゴシック" panose="020B0600070205080204" pitchFamily="50" charset="-128"/>
            </a:rPr>
            <a:t>民生費は性質別での扶助費等により高い状況である。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諸支出金では、前年度は公有財産購入を行ったため上昇しているが、今年度は例年と同じく</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その他の目的別は類似団体平均を下回り、前年度から大きな変動はないが、農林水産費では前年度に中山間地域所得向上支援事業があったため伸びていたが、今年度は例年並みとなっている。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性質別と同様土木費が額として大きく下回っている。</a:t>
          </a:r>
        </a:p>
        <a:p>
          <a:r>
            <a:rPr kumimoji="1" lang="ja-JP" altLang="en-US" sz="1300">
              <a:latin typeface="ＭＳ Ｐゴシック" panose="020B0600070205080204" pitchFamily="50" charset="-128"/>
              <a:ea typeface="ＭＳ Ｐゴシック" panose="020B0600070205080204" pitchFamily="50" charset="-128"/>
            </a:rPr>
            <a:t>公債費が上昇しているが、小中一貫校校舎改築事業等の大型事業に係る地方債の元金償還が始まったため、数値が増加している。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・財政調整基金残高・・・前年度と比較すると、基金残高としても標準財政規模比としても増加しており、比率は平成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a:t>
          </a:r>
          <a:r>
            <a:rPr kumimoji="1" lang="en-US" altLang="ja-JP" sz="1400">
              <a:latin typeface="ＭＳ ゴシック" pitchFamily="49" charset="-128"/>
              <a:ea typeface="ＭＳ ゴシック" pitchFamily="49" charset="-128"/>
            </a:rPr>
            <a:t>7.12</a:t>
          </a:r>
          <a:r>
            <a:rPr kumimoji="1" lang="ja-JP" altLang="en-US" sz="1400">
              <a:latin typeface="ＭＳ ゴシック" pitchFamily="49" charset="-128"/>
              <a:ea typeface="ＭＳ ゴシック" pitchFamily="49" charset="-128"/>
            </a:rPr>
            <a:t>％増加している。病院事業特別会計の清算金を積立てたことが要因として挙げられる。</a:t>
          </a:r>
        </a:p>
        <a:p>
          <a:r>
            <a:rPr kumimoji="1" lang="ja-JP" altLang="en-US" sz="1400">
              <a:latin typeface="ＭＳ ゴシック" pitchFamily="49" charset="-128"/>
              <a:ea typeface="ＭＳ ゴシック" pitchFamily="49" charset="-128"/>
            </a:rPr>
            <a:t>・実質収支額・・・標準財政規模額比は</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ポイント上昇している。</a:t>
          </a:r>
        </a:p>
        <a:p>
          <a:r>
            <a:rPr kumimoji="1" lang="ja-JP" altLang="en-US" sz="1400">
              <a:latin typeface="ＭＳ ゴシック" pitchFamily="49" charset="-128"/>
              <a:ea typeface="ＭＳ ゴシック" pitchFamily="49" charset="-128"/>
            </a:rPr>
            <a:t>・実質単年度収支・・・標準財政規模額比は</a:t>
          </a:r>
          <a:r>
            <a:rPr kumimoji="1" lang="en-US" altLang="ja-JP" sz="1400">
              <a:latin typeface="ＭＳ ゴシック" pitchFamily="49" charset="-128"/>
              <a:ea typeface="ＭＳ ゴシック" pitchFamily="49" charset="-128"/>
            </a:rPr>
            <a:t>10.95</a:t>
          </a:r>
          <a:r>
            <a:rPr kumimoji="1" lang="ja-JP" altLang="en-US" sz="1400">
              <a:latin typeface="ＭＳ ゴシック" pitchFamily="49" charset="-128"/>
              <a:ea typeface="ＭＳ ゴシック" pitchFamily="49" charset="-128"/>
            </a:rPr>
            <a:t>ポイント上昇している。一昨年前に繰上償還を行ったことにより前年度の数値が低くなったことが、要因として挙げられる。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佐賀県大町町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一般会計、水道会計は前年に引き続き黒字となっている。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国保会計については、前年度に引き続き赤字を解消している。国保税の収納率の向上や特定検診の受診率の向上などにより歳入の確保に努める。今後も赤字とならないよう、適正な運営を行っていく。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年度で廃止された。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AN65" sqref="AN65:DC6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5" t="s">
        <v>80</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6" t="s">
        <v>82</v>
      </c>
      <c r="C3" s="647"/>
      <c r="D3" s="647"/>
      <c r="E3" s="648"/>
      <c r="F3" s="648"/>
      <c r="G3" s="648"/>
      <c r="H3" s="648"/>
      <c r="I3" s="648"/>
      <c r="J3" s="648"/>
      <c r="K3" s="648"/>
      <c r="L3" s="648" t="s">
        <v>83</v>
      </c>
      <c r="M3" s="648"/>
      <c r="N3" s="648"/>
      <c r="O3" s="648"/>
      <c r="P3" s="648"/>
      <c r="Q3" s="648"/>
      <c r="R3" s="651"/>
      <c r="S3" s="651"/>
      <c r="T3" s="651"/>
      <c r="U3" s="651"/>
      <c r="V3" s="652"/>
      <c r="W3" s="545" t="s">
        <v>84</v>
      </c>
      <c r="X3" s="546"/>
      <c r="Y3" s="546"/>
      <c r="Z3" s="546"/>
      <c r="AA3" s="546"/>
      <c r="AB3" s="647"/>
      <c r="AC3" s="651" t="s">
        <v>85</v>
      </c>
      <c r="AD3" s="546"/>
      <c r="AE3" s="546"/>
      <c r="AF3" s="546"/>
      <c r="AG3" s="546"/>
      <c r="AH3" s="546"/>
      <c r="AI3" s="546"/>
      <c r="AJ3" s="546"/>
      <c r="AK3" s="546"/>
      <c r="AL3" s="613"/>
      <c r="AM3" s="545" t="s">
        <v>86</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87</v>
      </c>
      <c r="BO3" s="546"/>
      <c r="BP3" s="546"/>
      <c r="BQ3" s="546"/>
      <c r="BR3" s="546"/>
      <c r="BS3" s="546"/>
      <c r="BT3" s="546"/>
      <c r="BU3" s="613"/>
      <c r="BV3" s="545" t="s">
        <v>88</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89</v>
      </c>
      <c r="CU3" s="546"/>
      <c r="CV3" s="546"/>
      <c r="CW3" s="546"/>
      <c r="CX3" s="546"/>
      <c r="CY3" s="546"/>
      <c r="CZ3" s="546"/>
      <c r="DA3" s="613"/>
      <c r="DB3" s="545" t="s">
        <v>90</v>
      </c>
      <c r="DC3" s="546"/>
      <c r="DD3" s="546"/>
      <c r="DE3" s="546"/>
      <c r="DF3" s="546"/>
      <c r="DG3" s="546"/>
      <c r="DH3" s="546"/>
      <c r="DI3" s="613"/>
      <c r="DJ3" s="185"/>
      <c r="DK3" s="185"/>
      <c r="DL3" s="185"/>
      <c r="DM3" s="185"/>
      <c r="DN3" s="185"/>
      <c r="DO3" s="185"/>
    </row>
    <row r="4" spans="1:119" ht="18.75" customHeight="1" x14ac:dyDescent="0.15">
      <c r="A4" s="186"/>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91</v>
      </c>
      <c r="AZ4" s="459"/>
      <c r="BA4" s="459"/>
      <c r="BB4" s="459"/>
      <c r="BC4" s="459"/>
      <c r="BD4" s="459"/>
      <c r="BE4" s="459"/>
      <c r="BF4" s="459"/>
      <c r="BG4" s="459"/>
      <c r="BH4" s="459"/>
      <c r="BI4" s="459"/>
      <c r="BJ4" s="459"/>
      <c r="BK4" s="459"/>
      <c r="BL4" s="459"/>
      <c r="BM4" s="460"/>
      <c r="BN4" s="461">
        <v>5517484</v>
      </c>
      <c r="BO4" s="462"/>
      <c r="BP4" s="462"/>
      <c r="BQ4" s="462"/>
      <c r="BR4" s="462"/>
      <c r="BS4" s="462"/>
      <c r="BT4" s="462"/>
      <c r="BU4" s="463"/>
      <c r="BV4" s="461">
        <v>4796147</v>
      </c>
      <c r="BW4" s="462"/>
      <c r="BX4" s="462"/>
      <c r="BY4" s="462"/>
      <c r="BZ4" s="462"/>
      <c r="CA4" s="462"/>
      <c r="CB4" s="462"/>
      <c r="CC4" s="463"/>
      <c r="CD4" s="639" t="s">
        <v>92</v>
      </c>
      <c r="CE4" s="640"/>
      <c r="CF4" s="640"/>
      <c r="CG4" s="640"/>
      <c r="CH4" s="640"/>
      <c r="CI4" s="640"/>
      <c r="CJ4" s="640"/>
      <c r="CK4" s="640"/>
      <c r="CL4" s="640"/>
      <c r="CM4" s="640"/>
      <c r="CN4" s="640"/>
      <c r="CO4" s="640"/>
      <c r="CP4" s="640"/>
      <c r="CQ4" s="640"/>
      <c r="CR4" s="640"/>
      <c r="CS4" s="641"/>
      <c r="CT4" s="642">
        <v>7.1</v>
      </c>
      <c r="CU4" s="643"/>
      <c r="CV4" s="643"/>
      <c r="CW4" s="643"/>
      <c r="CX4" s="643"/>
      <c r="CY4" s="643"/>
      <c r="CZ4" s="643"/>
      <c r="DA4" s="644"/>
      <c r="DB4" s="642">
        <v>4.8</v>
      </c>
      <c r="DC4" s="643"/>
      <c r="DD4" s="643"/>
      <c r="DE4" s="643"/>
      <c r="DF4" s="643"/>
      <c r="DG4" s="643"/>
      <c r="DH4" s="643"/>
      <c r="DI4" s="644"/>
      <c r="DJ4" s="185"/>
      <c r="DK4" s="185"/>
      <c r="DL4" s="185"/>
      <c r="DM4" s="185"/>
      <c r="DN4" s="185"/>
      <c r="DO4" s="185"/>
    </row>
    <row r="5" spans="1:119" ht="18.75" customHeight="1" x14ac:dyDescent="0.15">
      <c r="A5" s="186"/>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5340910</v>
      </c>
      <c r="BO5" s="467"/>
      <c r="BP5" s="467"/>
      <c r="BQ5" s="467"/>
      <c r="BR5" s="467"/>
      <c r="BS5" s="467"/>
      <c r="BT5" s="467"/>
      <c r="BU5" s="468"/>
      <c r="BV5" s="466">
        <v>4663184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93.6</v>
      </c>
      <c r="CU5" s="437"/>
      <c r="CV5" s="437"/>
      <c r="CW5" s="437"/>
      <c r="CX5" s="437"/>
      <c r="CY5" s="437"/>
      <c r="CZ5" s="437"/>
      <c r="DA5" s="438"/>
      <c r="DB5" s="436">
        <v>90.4</v>
      </c>
      <c r="DC5" s="437"/>
      <c r="DD5" s="437"/>
      <c r="DE5" s="437"/>
      <c r="DF5" s="437"/>
      <c r="DG5" s="437"/>
      <c r="DH5" s="437"/>
      <c r="DI5" s="438"/>
      <c r="DJ5" s="185"/>
      <c r="DK5" s="185"/>
      <c r="DL5" s="185"/>
      <c r="DM5" s="185"/>
      <c r="DN5" s="185"/>
      <c r="DO5" s="185"/>
    </row>
    <row r="6" spans="1:119" ht="18.75" customHeight="1" x14ac:dyDescent="0.15">
      <c r="A6" s="186"/>
      <c r="B6" s="619" t="s">
        <v>97</v>
      </c>
      <c r="C6" s="480"/>
      <c r="D6" s="480"/>
      <c r="E6" s="620"/>
      <c r="F6" s="620"/>
      <c r="G6" s="620"/>
      <c r="H6" s="620"/>
      <c r="I6" s="620"/>
      <c r="J6" s="620"/>
      <c r="K6" s="620"/>
      <c r="L6" s="620" t="s">
        <v>98</v>
      </c>
      <c r="M6" s="620"/>
      <c r="N6" s="620"/>
      <c r="O6" s="620"/>
      <c r="P6" s="620"/>
      <c r="Q6" s="620"/>
      <c r="R6" s="504"/>
      <c r="S6" s="504"/>
      <c r="T6" s="504"/>
      <c r="U6" s="504"/>
      <c r="V6" s="626"/>
      <c r="W6" s="557" t="s">
        <v>99</v>
      </c>
      <c r="X6" s="479"/>
      <c r="Y6" s="479"/>
      <c r="Z6" s="479"/>
      <c r="AA6" s="479"/>
      <c r="AB6" s="480"/>
      <c r="AC6" s="631" t="s">
        <v>100</v>
      </c>
      <c r="AD6" s="632"/>
      <c r="AE6" s="632"/>
      <c r="AF6" s="632"/>
      <c r="AG6" s="632"/>
      <c r="AH6" s="632"/>
      <c r="AI6" s="632"/>
      <c r="AJ6" s="632"/>
      <c r="AK6" s="632"/>
      <c r="AL6" s="633"/>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176574</v>
      </c>
      <c r="BO6" s="467"/>
      <c r="BP6" s="467"/>
      <c r="BQ6" s="467"/>
      <c r="BR6" s="467"/>
      <c r="BS6" s="467"/>
      <c r="BT6" s="467"/>
      <c r="BU6" s="468"/>
      <c r="BV6" s="466">
        <v>132963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6">
        <v>98.4</v>
      </c>
      <c r="CU6" s="617"/>
      <c r="CV6" s="617"/>
      <c r="CW6" s="617"/>
      <c r="CX6" s="617"/>
      <c r="CY6" s="617"/>
      <c r="CZ6" s="617"/>
      <c r="DA6" s="618"/>
      <c r="DB6" s="616">
        <v>95.4</v>
      </c>
      <c r="DC6" s="617"/>
      <c r="DD6" s="617"/>
      <c r="DE6" s="617"/>
      <c r="DF6" s="617"/>
      <c r="DG6" s="617"/>
      <c r="DH6" s="617"/>
      <c r="DI6" s="618"/>
      <c r="DJ6" s="185"/>
      <c r="DK6" s="185"/>
      <c r="DL6" s="185"/>
      <c r="DM6" s="185"/>
      <c r="DN6" s="185"/>
      <c r="DO6" s="185"/>
    </row>
    <row r="7" spans="1:119" ht="18.75" customHeight="1" x14ac:dyDescent="0.15">
      <c r="A7" s="186"/>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69</v>
      </c>
      <c r="BO7" s="467"/>
      <c r="BP7" s="467"/>
      <c r="BQ7" s="467"/>
      <c r="BR7" s="467"/>
      <c r="BS7" s="467"/>
      <c r="BT7" s="467"/>
      <c r="BU7" s="468"/>
      <c r="BV7" s="466">
        <v>15000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2493433</v>
      </c>
      <c r="CU7" s="467"/>
      <c r="CV7" s="467"/>
      <c r="CW7" s="467"/>
      <c r="CX7" s="467"/>
      <c r="CY7" s="467"/>
      <c r="CZ7" s="467"/>
      <c r="DA7" s="468"/>
      <c r="DB7" s="466">
        <v>2455348</v>
      </c>
      <c r="DC7" s="467"/>
      <c r="DD7" s="467"/>
      <c r="DE7" s="467"/>
      <c r="DF7" s="467"/>
      <c r="DG7" s="467"/>
      <c r="DH7" s="467"/>
      <c r="DI7" s="468"/>
      <c r="DJ7" s="185"/>
      <c r="DK7" s="185"/>
      <c r="DL7" s="185"/>
      <c r="DM7" s="185"/>
      <c r="DN7" s="185"/>
      <c r="DO7" s="185"/>
    </row>
    <row r="8" spans="1:119" ht="18.75" customHeight="1" thickBot="1" x14ac:dyDescent="0.2">
      <c r="A8" s="186"/>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176505</v>
      </c>
      <c r="BO8" s="467"/>
      <c r="BP8" s="467"/>
      <c r="BQ8" s="467"/>
      <c r="BR8" s="467"/>
      <c r="BS8" s="467"/>
      <c r="BT8" s="467"/>
      <c r="BU8" s="468"/>
      <c r="BV8" s="466">
        <v>117963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0.32</v>
      </c>
      <c r="CU8" s="580"/>
      <c r="CV8" s="580"/>
      <c r="CW8" s="580"/>
      <c r="CX8" s="580"/>
      <c r="CY8" s="580"/>
      <c r="CZ8" s="580"/>
      <c r="DA8" s="581"/>
      <c r="DB8" s="579">
        <v>0.33</v>
      </c>
      <c r="DC8" s="580"/>
      <c r="DD8" s="580"/>
      <c r="DE8" s="580"/>
      <c r="DF8" s="580"/>
      <c r="DG8" s="580"/>
      <c r="DH8" s="580"/>
      <c r="DI8" s="581"/>
      <c r="DJ8" s="185"/>
      <c r="DK8" s="185"/>
      <c r="DL8" s="185"/>
      <c r="DM8" s="185"/>
      <c r="DN8" s="185"/>
      <c r="DO8" s="185"/>
    </row>
    <row r="9" spans="1:119" ht="18.75" customHeight="1" thickBot="1" x14ac:dyDescent="0.2">
      <c r="A9" s="186"/>
      <c r="B9" s="605" t="s">
        <v>112</v>
      </c>
      <c r="C9" s="606"/>
      <c r="D9" s="606"/>
      <c r="E9" s="606"/>
      <c r="F9" s="606"/>
      <c r="G9" s="606"/>
      <c r="H9" s="606"/>
      <c r="I9" s="606"/>
      <c r="J9" s="606"/>
      <c r="K9" s="529"/>
      <c r="L9" s="607" t="s">
        <v>113</v>
      </c>
      <c r="M9" s="608"/>
      <c r="N9" s="608"/>
      <c r="O9" s="608"/>
      <c r="P9" s="608"/>
      <c r="Q9" s="609"/>
      <c r="R9" s="610">
        <v>6777</v>
      </c>
      <c r="S9" s="611"/>
      <c r="T9" s="611"/>
      <c r="U9" s="611"/>
      <c r="V9" s="612"/>
      <c r="W9" s="545" t="s">
        <v>114</v>
      </c>
      <c r="X9" s="546"/>
      <c r="Y9" s="546"/>
      <c r="Z9" s="546"/>
      <c r="AA9" s="546"/>
      <c r="AB9" s="546"/>
      <c r="AC9" s="546"/>
      <c r="AD9" s="546"/>
      <c r="AE9" s="546"/>
      <c r="AF9" s="546"/>
      <c r="AG9" s="546"/>
      <c r="AH9" s="546"/>
      <c r="AI9" s="546"/>
      <c r="AJ9" s="546"/>
      <c r="AK9" s="546"/>
      <c r="AL9" s="613"/>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58542</v>
      </c>
      <c r="BO9" s="467"/>
      <c r="BP9" s="467"/>
      <c r="BQ9" s="467"/>
      <c r="BR9" s="467"/>
      <c r="BS9" s="467"/>
      <c r="BT9" s="467"/>
      <c r="BU9" s="468"/>
      <c r="BV9" s="466">
        <v>-12374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21.1</v>
      </c>
      <c r="CU9" s="437"/>
      <c r="CV9" s="437"/>
      <c r="CW9" s="437"/>
      <c r="CX9" s="437"/>
      <c r="CY9" s="437"/>
      <c r="CZ9" s="437"/>
      <c r="DA9" s="438"/>
      <c r="DB9" s="436">
        <v>20.2</v>
      </c>
      <c r="DC9" s="437"/>
      <c r="DD9" s="437"/>
      <c r="DE9" s="437"/>
      <c r="DF9" s="437"/>
      <c r="DG9" s="437"/>
      <c r="DH9" s="437"/>
      <c r="DI9" s="438"/>
      <c r="DJ9" s="185"/>
      <c r="DK9" s="185"/>
      <c r="DL9" s="185"/>
      <c r="DM9" s="185"/>
      <c r="DN9" s="185"/>
      <c r="DO9" s="185"/>
    </row>
    <row r="10" spans="1:119" ht="18.75" customHeight="1" thickBot="1" x14ac:dyDescent="0.2">
      <c r="A10" s="186"/>
      <c r="B10" s="605"/>
      <c r="C10" s="606"/>
      <c r="D10" s="606"/>
      <c r="E10" s="606"/>
      <c r="F10" s="606"/>
      <c r="G10" s="606"/>
      <c r="H10" s="606"/>
      <c r="I10" s="606"/>
      <c r="J10" s="606"/>
      <c r="K10" s="529"/>
      <c r="L10" s="439" t="s">
        <v>118</v>
      </c>
      <c r="M10" s="440"/>
      <c r="N10" s="440"/>
      <c r="O10" s="440"/>
      <c r="P10" s="440"/>
      <c r="Q10" s="441"/>
      <c r="R10" s="442">
        <v>7369</v>
      </c>
      <c r="S10" s="443"/>
      <c r="T10" s="443"/>
      <c r="U10" s="443"/>
      <c r="V10" s="445"/>
      <c r="W10" s="614"/>
      <c r="X10" s="428"/>
      <c r="Y10" s="428"/>
      <c r="Z10" s="428"/>
      <c r="AA10" s="428"/>
      <c r="AB10" s="428"/>
      <c r="AC10" s="428"/>
      <c r="AD10" s="428"/>
      <c r="AE10" s="428"/>
      <c r="AF10" s="428"/>
      <c r="AG10" s="428"/>
      <c r="AH10" s="428"/>
      <c r="AI10" s="428"/>
      <c r="AJ10" s="428"/>
      <c r="AK10" s="428"/>
      <c r="AL10" s="615"/>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191270</v>
      </c>
      <c r="BO10" s="467"/>
      <c r="BP10" s="467"/>
      <c r="BQ10" s="467"/>
      <c r="BR10" s="467"/>
      <c r="BS10" s="467"/>
      <c r="BT10" s="467"/>
      <c r="BU10" s="468"/>
      <c r="BV10" s="466">
        <v>347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5"/>
      <c r="C11" s="606"/>
      <c r="D11" s="606"/>
      <c r="E11" s="606"/>
      <c r="F11" s="606"/>
      <c r="G11" s="606"/>
      <c r="H11" s="606"/>
      <c r="I11" s="606"/>
      <c r="J11" s="606"/>
      <c r="K11" s="529"/>
      <c r="L11" s="512" t="s">
        <v>123</v>
      </c>
      <c r="M11" s="513"/>
      <c r="N11" s="513"/>
      <c r="O11" s="513"/>
      <c r="P11" s="513"/>
      <c r="Q11" s="514"/>
      <c r="R11" s="602" t="s">
        <v>124</v>
      </c>
      <c r="S11" s="603"/>
      <c r="T11" s="603"/>
      <c r="U11" s="603"/>
      <c r="V11" s="604"/>
      <c r="W11" s="614"/>
      <c r="X11" s="428"/>
      <c r="Y11" s="428"/>
      <c r="Z11" s="428"/>
      <c r="AA11" s="428"/>
      <c r="AB11" s="428"/>
      <c r="AC11" s="428"/>
      <c r="AD11" s="428"/>
      <c r="AE11" s="428"/>
      <c r="AF11" s="428"/>
      <c r="AG11" s="428"/>
      <c r="AH11" s="428"/>
      <c r="AI11" s="428"/>
      <c r="AJ11" s="428"/>
      <c r="AK11" s="428"/>
      <c r="AL11" s="615"/>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5"/>
      <c r="DK11" s="185"/>
      <c r="DL11" s="185"/>
      <c r="DM11" s="185"/>
      <c r="DN11" s="185"/>
      <c r="DO11" s="185"/>
    </row>
    <row r="12" spans="1:119" ht="18.75" customHeight="1" x14ac:dyDescent="0.15">
      <c r="A12" s="186"/>
      <c r="B12" s="582" t="s">
        <v>130</v>
      </c>
      <c r="C12" s="583"/>
      <c r="D12" s="583"/>
      <c r="E12" s="583"/>
      <c r="F12" s="583"/>
      <c r="G12" s="583"/>
      <c r="H12" s="583"/>
      <c r="I12" s="583"/>
      <c r="J12" s="583"/>
      <c r="K12" s="584"/>
      <c r="L12" s="591" t="s">
        <v>131</v>
      </c>
      <c r="M12" s="592"/>
      <c r="N12" s="592"/>
      <c r="O12" s="592"/>
      <c r="P12" s="592"/>
      <c r="Q12" s="593"/>
      <c r="R12" s="594">
        <v>6539</v>
      </c>
      <c r="S12" s="595"/>
      <c r="T12" s="595"/>
      <c r="U12" s="595"/>
      <c r="V12" s="596"/>
      <c r="W12" s="597" t="s">
        <v>1</v>
      </c>
      <c r="X12" s="524"/>
      <c r="Y12" s="524"/>
      <c r="Z12" s="524"/>
      <c r="AA12" s="524"/>
      <c r="AB12" s="598"/>
      <c r="AC12" s="523" t="s">
        <v>132</v>
      </c>
      <c r="AD12" s="524"/>
      <c r="AE12" s="524"/>
      <c r="AF12" s="524"/>
      <c r="AG12" s="598"/>
      <c r="AH12" s="523" t="s">
        <v>133</v>
      </c>
      <c r="AI12" s="524"/>
      <c r="AJ12" s="524"/>
      <c r="AK12" s="524"/>
      <c r="AL12" s="599"/>
      <c r="AM12" s="535" t="s">
        <v>134</v>
      </c>
      <c r="AN12" s="440"/>
      <c r="AO12" s="440"/>
      <c r="AP12" s="440"/>
      <c r="AQ12" s="440"/>
      <c r="AR12" s="440"/>
      <c r="AS12" s="440"/>
      <c r="AT12" s="441"/>
      <c r="AU12" s="523" t="s">
        <v>105</v>
      </c>
      <c r="AV12" s="524"/>
      <c r="AW12" s="524"/>
      <c r="AX12" s="524"/>
      <c r="AY12" s="446" t="s">
        <v>135</v>
      </c>
      <c r="AZ12" s="447"/>
      <c r="BA12" s="447"/>
      <c r="BB12" s="447"/>
      <c r="BC12" s="447"/>
      <c r="BD12" s="447"/>
      <c r="BE12" s="447"/>
      <c r="BF12" s="447"/>
      <c r="BG12" s="447"/>
      <c r="BH12" s="447"/>
      <c r="BI12" s="447"/>
      <c r="BJ12" s="447"/>
      <c r="BK12" s="447"/>
      <c r="BL12" s="447"/>
      <c r="BM12" s="448"/>
      <c r="BN12" s="466">
        <v>60000</v>
      </c>
      <c r="BO12" s="467"/>
      <c r="BP12" s="467"/>
      <c r="BQ12" s="467"/>
      <c r="BR12" s="467"/>
      <c r="BS12" s="467"/>
      <c r="BT12" s="467"/>
      <c r="BU12" s="468"/>
      <c r="BV12" s="466">
        <v>70000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5"/>
      <c r="DK12" s="185"/>
      <c r="DL12" s="185"/>
      <c r="DM12" s="185"/>
      <c r="DN12" s="185"/>
      <c r="DO12" s="185"/>
    </row>
    <row r="13" spans="1:119" ht="18.75" customHeight="1" x14ac:dyDescent="0.15">
      <c r="A13" s="186"/>
      <c r="B13" s="585"/>
      <c r="C13" s="586"/>
      <c r="D13" s="586"/>
      <c r="E13" s="586"/>
      <c r="F13" s="586"/>
      <c r="G13" s="586"/>
      <c r="H13" s="586"/>
      <c r="I13" s="586"/>
      <c r="J13" s="586"/>
      <c r="K13" s="587"/>
      <c r="L13" s="196"/>
      <c r="M13" s="566" t="s">
        <v>139</v>
      </c>
      <c r="N13" s="567"/>
      <c r="O13" s="567"/>
      <c r="P13" s="567"/>
      <c r="Q13" s="568"/>
      <c r="R13" s="569">
        <v>6513</v>
      </c>
      <c r="S13" s="570"/>
      <c r="T13" s="570"/>
      <c r="U13" s="570"/>
      <c r="V13" s="571"/>
      <c r="W13" s="557" t="s">
        <v>140</v>
      </c>
      <c r="X13" s="479"/>
      <c r="Y13" s="479"/>
      <c r="Z13" s="479"/>
      <c r="AA13" s="479"/>
      <c r="AB13" s="480"/>
      <c r="AC13" s="442">
        <v>178</v>
      </c>
      <c r="AD13" s="443"/>
      <c r="AE13" s="443"/>
      <c r="AF13" s="443"/>
      <c r="AG13" s="444"/>
      <c r="AH13" s="442">
        <v>175</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189812</v>
      </c>
      <c r="BO13" s="467"/>
      <c r="BP13" s="467"/>
      <c r="BQ13" s="467"/>
      <c r="BR13" s="467"/>
      <c r="BS13" s="467"/>
      <c r="BT13" s="467"/>
      <c r="BU13" s="468"/>
      <c r="BV13" s="466">
        <v>-82027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6.5</v>
      </c>
      <c r="CU13" s="437"/>
      <c r="CV13" s="437"/>
      <c r="CW13" s="437"/>
      <c r="CX13" s="437"/>
      <c r="CY13" s="437"/>
      <c r="CZ13" s="437"/>
      <c r="DA13" s="438"/>
      <c r="DB13" s="436">
        <v>5.2</v>
      </c>
      <c r="DC13" s="437"/>
      <c r="DD13" s="437"/>
      <c r="DE13" s="437"/>
      <c r="DF13" s="437"/>
      <c r="DG13" s="437"/>
      <c r="DH13" s="437"/>
      <c r="DI13" s="438"/>
      <c r="DJ13" s="185"/>
      <c r="DK13" s="185"/>
      <c r="DL13" s="185"/>
      <c r="DM13" s="185"/>
      <c r="DN13" s="185"/>
      <c r="DO13" s="185"/>
    </row>
    <row r="14" spans="1:119" ht="18.75" customHeight="1" thickBot="1" x14ac:dyDescent="0.2">
      <c r="A14" s="186"/>
      <c r="B14" s="585"/>
      <c r="C14" s="586"/>
      <c r="D14" s="586"/>
      <c r="E14" s="586"/>
      <c r="F14" s="586"/>
      <c r="G14" s="586"/>
      <c r="H14" s="586"/>
      <c r="I14" s="586"/>
      <c r="J14" s="586"/>
      <c r="K14" s="587"/>
      <c r="L14" s="559" t="s">
        <v>145</v>
      </c>
      <c r="M14" s="600"/>
      <c r="N14" s="600"/>
      <c r="O14" s="600"/>
      <c r="P14" s="600"/>
      <c r="Q14" s="601"/>
      <c r="R14" s="569">
        <v>6684</v>
      </c>
      <c r="S14" s="570"/>
      <c r="T14" s="570"/>
      <c r="U14" s="570"/>
      <c r="V14" s="571"/>
      <c r="W14" s="572"/>
      <c r="X14" s="482"/>
      <c r="Y14" s="482"/>
      <c r="Z14" s="482"/>
      <c r="AA14" s="482"/>
      <c r="AB14" s="483"/>
      <c r="AC14" s="562">
        <v>6.1</v>
      </c>
      <c r="AD14" s="563"/>
      <c r="AE14" s="563"/>
      <c r="AF14" s="563"/>
      <c r="AG14" s="564"/>
      <c r="AH14" s="562">
        <v>5.6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v>8.5</v>
      </c>
      <c r="DC14" s="574"/>
      <c r="DD14" s="574"/>
      <c r="DE14" s="574"/>
      <c r="DF14" s="574"/>
      <c r="DG14" s="574"/>
      <c r="DH14" s="574"/>
      <c r="DI14" s="575"/>
      <c r="DJ14" s="185"/>
      <c r="DK14" s="185"/>
      <c r="DL14" s="185"/>
      <c r="DM14" s="185"/>
      <c r="DN14" s="185"/>
      <c r="DO14" s="185"/>
    </row>
    <row r="15" spans="1:119" ht="18.75" customHeight="1" x14ac:dyDescent="0.15">
      <c r="A15" s="186"/>
      <c r="B15" s="585"/>
      <c r="C15" s="586"/>
      <c r="D15" s="586"/>
      <c r="E15" s="586"/>
      <c r="F15" s="586"/>
      <c r="G15" s="586"/>
      <c r="H15" s="586"/>
      <c r="I15" s="586"/>
      <c r="J15" s="586"/>
      <c r="K15" s="587"/>
      <c r="L15" s="196"/>
      <c r="M15" s="566" t="s">
        <v>148</v>
      </c>
      <c r="N15" s="567"/>
      <c r="O15" s="567"/>
      <c r="P15" s="567"/>
      <c r="Q15" s="568"/>
      <c r="R15" s="569">
        <v>6650</v>
      </c>
      <c r="S15" s="570"/>
      <c r="T15" s="570"/>
      <c r="U15" s="570"/>
      <c r="V15" s="571"/>
      <c r="W15" s="557" t="s">
        <v>149</v>
      </c>
      <c r="X15" s="479"/>
      <c r="Y15" s="479"/>
      <c r="Z15" s="479"/>
      <c r="AA15" s="479"/>
      <c r="AB15" s="480"/>
      <c r="AC15" s="442">
        <v>829</v>
      </c>
      <c r="AD15" s="443"/>
      <c r="AE15" s="443"/>
      <c r="AF15" s="443"/>
      <c r="AG15" s="444"/>
      <c r="AH15" s="442">
        <v>943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660419</v>
      </c>
      <c r="BO15" s="462"/>
      <c r="BP15" s="462"/>
      <c r="BQ15" s="462"/>
      <c r="BR15" s="462"/>
      <c r="BS15" s="462"/>
      <c r="BT15" s="462"/>
      <c r="BU15" s="463"/>
      <c r="BV15" s="461">
        <v>663909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28.3</v>
      </c>
      <c r="AD16" s="563"/>
      <c r="AE16" s="563"/>
      <c r="AF16" s="563"/>
      <c r="AG16" s="564"/>
      <c r="AH16" s="562">
        <v>30.1</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2185228</v>
      </c>
      <c r="BO16" s="467"/>
      <c r="BP16" s="467"/>
      <c r="BQ16" s="467"/>
      <c r="BR16" s="467"/>
      <c r="BS16" s="467"/>
      <c r="BT16" s="467"/>
      <c r="BU16" s="468"/>
      <c r="BV16" s="466">
        <v>2145529</v>
      </c>
      <c r="BW16" s="467"/>
      <c r="BX16" s="467"/>
      <c r="BY16" s="467"/>
      <c r="BZ16" s="467"/>
      <c r="CA16" s="467"/>
      <c r="CB16" s="467"/>
      <c r="CC16" s="468"/>
      <c r="CD16" s="200"/>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5"/>
      <c r="DK16" s="185"/>
      <c r="DL16" s="185"/>
      <c r="DM16" s="185"/>
      <c r="DN16" s="185"/>
      <c r="DO16" s="185"/>
    </row>
    <row r="17" spans="1:119" ht="18.75" customHeight="1" thickBot="1" x14ac:dyDescent="0.2">
      <c r="A17" s="186"/>
      <c r="B17" s="588"/>
      <c r="C17" s="589"/>
      <c r="D17" s="589"/>
      <c r="E17" s="589"/>
      <c r="F17" s="589"/>
      <c r="G17" s="589"/>
      <c r="H17" s="589"/>
      <c r="I17" s="589"/>
      <c r="J17" s="589"/>
      <c r="K17" s="590"/>
      <c r="L17" s="201"/>
      <c r="M17" s="551" t="s">
        <v>155</v>
      </c>
      <c r="N17" s="552"/>
      <c r="O17" s="552"/>
      <c r="P17" s="552"/>
      <c r="Q17" s="553"/>
      <c r="R17" s="554" t="s">
        <v>156</v>
      </c>
      <c r="S17" s="555"/>
      <c r="T17" s="555"/>
      <c r="U17" s="555"/>
      <c r="V17" s="556"/>
      <c r="W17" s="557" t="s">
        <v>157</v>
      </c>
      <c r="X17" s="479"/>
      <c r="Y17" s="479"/>
      <c r="Z17" s="479"/>
      <c r="AA17" s="479"/>
      <c r="AB17" s="480"/>
      <c r="AC17" s="442">
        <v>1922</v>
      </c>
      <c r="AD17" s="443"/>
      <c r="AE17" s="443"/>
      <c r="AF17" s="443"/>
      <c r="AG17" s="444"/>
      <c r="AH17" s="442">
        <v>2017</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846935</v>
      </c>
      <c r="BO17" s="467"/>
      <c r="BP17" s="467"/>
      <c r="BQ17" s="467"/>
      <c r="BR17" s="467"/>
      <c r="BS17" s="467"/>
      <c r="BT17" s="467"/>
      <c r="BU17" s="468"/>
      <c r="BV17" s="466">
        <v>843890</v>
      </c>
      <c r="BW17" s="467"/>
      <c r="BX17" s="467"/>
      <c r="BY17" s="467"/>
      <c r="BZ17" s="467"/>
      <c r="CA17" s="467"/>
      <c r="CB17" s="467"/>
      <c r="CC17" s="468"/>
      <c r="CD17" s="200"/>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5"/>
      <c r="DK17" s="185"/>
      <c r="DL17" s="185"/>
      <c r="DM17" s="185"/>
      <c r="DN17" s="185"/>
      <c r="DO17" s="185"/>
    </row>
    <row r="18" spans="1:119" ht="18.75" customHeight="1" thickBot="1" x14ac:dyDescent="0.2">
      <c r="A18" s="186"/>
      <c r="B18" s="528" t="s">
        <v>159</v>
      </c>
      <c r="C18" s="529"/>
      <c r="D18" s="529"/>
      <c r="E18" s="530"/>
      <c r="F18" s="530"/>
      <c r="G18" s="530"/>
      <c r="H18" s="530"/>
      <c r="I18" s="530"/>
      <c r="J18" s="530"/>
      <c r="K18" s="530"/>
      <c r="L18" s="531">
        <v>11.5</v>
      </c>
      <c r="M18" s="531"/>
      <c r="N18" s="531"/>
      <c r="O18" s="531"/>
      <c r="P18" s="531"/>
      <c r="Q18" s="531"/>
      <c r="R18" s="532"/>
      <c r="S18" s="532"/>
      <c r="T18" s="532"/>
      <c r="U18" s="532"/>
      <c r="V18" s="533"/>
      <c r="W18" s="547"/>
      <c r="X18" s="548"/>
      <c r="Y18" s="548"/>
      <c r="Z18" s="548"/>
      <c r="AA18" s="548"/>
      <c r="AB18" s="558"/>
      <c r="AC18" s="430">
        <v>65.599999999999994</v>
      </c>
      <c r="AD18" s="431"/>
      <c r="AE18" s="431"/>
      <c r="AF18" s="431"/>
      <c r="AG18" s="534"/>
      <c r="AH18" s="430">
        <v>64.3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2374196</v>
      </c>
      <c r="BO18" s="467"/>
      <c r="BP18" s="467"/>
      <c r="BQ18" s="467"/>
      <c r="BR18" s="467"/>
      <c r="BS18" s="467"/>
      <c r="BT18" s="467"/>
      <c r="BU18" s="468"/>
      <c r="BV18" s="466">
        <v>2235816</v>
      </c>
      <c r="BW18" s="467"/>
      <c r="BX18" s="467"/>
      <c r="BY18" s="467"/>
      <c r="BZ18" s="467"/>
      <c r="CA18" s="467"/>
      <c r="CB18" s="467"/>
      <c r="CC18" s="468"/>
      <c r="CD18" s="200"/>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5"/>
      <c r="DK18" s="185"/>
      <c r="DL18" s="185"/>
      <c r="DM18" s="185"/>
      <c r="DN18" s="185"/>
      <c r="DO18" s="185"/>
    </row>
    <row r="19" spans="1:119" ht="18.75" customHeight="1" thickBot="1" x14ac:dyDescent="0.2">
      <c r="A19" s="186"/>
      <c r="B19" s="528" t="s">
        <v>161</v>
      </c>
      <c r="C19" s="529"/>
      <c r="D19" s="529"/>
      <c r="E19" s="530"/>
      <c r="F19" s="530"/>
      <c r="G19" s="530"/>
      <c r="H19" s="530"/>
      <c r="I19" s="530"/>
      <c r="J19" s="530"/>
      <c r="K19" s="530"/>
      <c r="L19" s="536">
        <v>589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3169253</v>
      </c>
      <c r="BO19" s="467"/>
      <c r="BP19" s="467"/>
      <c r="BQ19" s="467"/>
      <c r="BR19" s="467"/>
      <c r="BS19" s="467"/>
      <c r="BT19" s="467"/>
      <c r="BU19" s="468"/>
      <c r="BV19" s="466">
        <v>2801973</v>
      </c>
      <c r="BW19" s="467"/>
      <c r="BX19" s="467"/>
      <c r="BY19" s="467"/>
      <c r="BZ19" s="467"/>
      <c r="CA19" s="467"/>
      <c r="CB19" s="467"/>
      <c r="CC19" s="468"/>
      <c r="CD19" s="200"/>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5"/>
      <c r="DK19" s="185"/>
      <c r="DL19" s="185"/>
      <c r="DM19" s="185"/>
      <c r="DN19" s="185"/>
      <c r="DO19" s="185"/>
    </row>
    <row r="20" spans="1:119" ht="18.75" customHeight="1" thickBot="1" x14ac:dyDescent="0.2">
      <c r="A20" s="186"/>
      <c r="B20" s="528" t="s">
        <v>163</v>
      </c>
      <c r="C20" s="529"/>
      <c r="D20" s="529"/>
      <c r="E20" s="530"/>
      <c r="F20" s="530"/>
      <c r="G20" s="530"/>
      <c r="H20" s="530"/>
      <c r="I20" s="530"/>
      <c r="J20" s="530"/>
      <c r="K20" s="530"/>
      <c r="L20" s="536">
        <v>2560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0"/>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5"/>
      <c r="DK20" s="185"/>
      <c r="DL20" s="185"/>
      <c r="DM20" s="185"/>
      <c r="DN20" s="185"/>
      <c r="DO20" s="185"/>
    </row>
    <row r="21" spans="1:119" ht="18.75" customHeight="1" x14ac:dyDescent="0.15">
      <c r="A21" s="186"/>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0"/>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5"/>
      <c r="DK21" s="185"/>
      <c r="DL21" s="185"/>
      <c r="DM21" s="185"/>
      <c r="DN21" s="185"/>
      <c r="DO21" s="185"/>
    </row>
    <row r="22" spans="1:119" ht="18.75" customHeight="1" thickBot="1" x14ac:dyDescent="0.2">
      <c r="A22" s="186"/>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0"/>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5"/>
      <c r="DK22" s="185"/>
      <c r="DL22" s="185"/>
      <c r="DM22" s="185"/>
      <c r="DN22" s="185"/>
      <c r="DO22" s="185"/>
    </row>
    <row r="23" spans="1:119" ht="18.75" customHeight="1" x14ac:dyDescent="0.15">
      <c r="A23" s="186"/>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5354392</v>
      </c>
      <c r="BO23" s="467"/>
      <c r="BP23" s="467"/>
      <c r="BQ23" s="467"/>
      <c r="BR23" s="467"/>
      <c r="BS23" s="467"/>
      <c r="BT23" s="467"/>
      <c r="BU23" s="468"/>
      <c r="BV23" s="466">
        <v>5812205</v>
      </c>
      <c r="BW23" s="467"/>
      <c r="BX23" s="467"/>
      <c r="BY23" s="467"/>
      <c r="BZ23" s="467"/>
      <c r="CA23" s="467"/>
      <c r="CB23" s="467"/>
      <c r="CC23" s="468"/>
      <c r="CD23" s="200"/>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5"/>
      <c r="DK23" s="185"/>
      <c r="DL23" s="185"/>
      <c r="DM23" s="185"/>
      <c r="DN23" s="185"/>
      <c r="DO23" s="185"/>
    </row>
    <row r="24" spans="1:119" ht="18.75" customHeight="1" thickBot="1" x14ac:dyDescent="0.2">
      <c r="A24" s="186"/>
      <c r="B24" s="498"/>
      <c r="C24" s="499"/>
      <c r="D24" s="500"/>
      <c r="E24" s="439" t="s">
        <v>172</v>
      </c>
      <c r="F24" s="440"/>
      <c r="G24" s="440"/>
      <c r="H24" s="440"/>
      <c r="I24" s="440"/>
      <c r="J24" s="440"/>
      <c r="K24" s="441"/>
      <c r="L24" s="442">
        <v>1</v>
      </c>
      <c r="M24" s="443"/>
      <c r="N24" s="443"/>
      <c r="O24" s="443"/>
      <c r="P24" s="444"/>
      <c r="Q24" s="442">
        <v>6571</v>
      </c>
      <c r="R24" s="443"/>
      <c r="S24" s="443"/>
      <c r="T24" s="443"/>
      <c r="U24" s="443"/>
      <c r="V24" s="444"/>
      <c r="W24" s="508"/>
      <c r="X24" s="499"/>
      <c r="Y24" s="500"/>
      <c r="Z24" s="439" t="s">
        <v>173</v>
      </c>
      <c r="AA24" s="440"/>
      <c r="AB24" s="440"/>
      <c r="AC24" s="440"/>
      <c r="AD24" s="440"/>
      <c r="AE24" s="440"/>
      <c r="AF24" s="440"/>
      <c r="AG24" s="441"/>
      <c r="AH24" s="442">
        <v>86</v>
      </c>
      <c r="AI24" s="443"/>
      <c r="AJ24" s="443"/>
      <c r="AK24" s="443"/>
      <c r="AL24" s="444"/>
      <c r="AM24" s="442">
        <v>264794</v>
      </c>
      <c r="AN24" s="443"/>
      <c r="AO24" s="443"/>
      <c r="AP24" s="443"/>
      <c r="AQ24" s="443"/>
      <c r="AR24" s="444"/>
      <c r="AS24" s="442">
        <v>3079</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5175484</v>
      </c>
      <c r="BO24" s="467"/>
      <c r="BP24" s="467"/>
      <c r="BQ24" s="467"/>
      <c r="BR24" s="467"/>
      <c r="BS24" s="467"/>
      <c r="BT24" s="467"/>
      <c r="BU24" s="468"/>
      <c r="BV24" s="466">
        <v>5618606</v>
      </c>
      <c r="BW24" s="467"/>
      <c r="BX24" s="467"/>
      <c r="BY24" s="467"/>
      <c r="BZ24" s="467"/>
      <c r="CA24" s="467"/>
      <c r="CB24" s="467"/>
      <c r="CC24" s="468"/>
      <c r="CD24" s="200"/>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5"/>
      <c r="DK24" s="185"/>
      <c r="DL24" s="185"/>
      <c r="DM24" s="185"/>
      <c r="DN24" s="185"/>
      <c r="DO24" s="185"/>
    </row>
    <row r="25" spans="1:119" s="185" customFormat="1" ht="18.75" customHeight="1" x14ac:dyDescent="0.15">
      <c r="A25" s="186"/>
      <c r="B25" s="498"/>
      <c r="C25" s="499"/>
      <c r="D25" s="500"/>
      <c r="E25" s="439" t="s">
        <v>175</v>
      </c>
      <c r="F25" s="440"/>
      <c r="G25" s="440"/>
      <c r="H25" s="440"/>
      <c r="I25" s="440"/>
      <c r="J25" s="440"/>
      <c r="K25" s="441"/>
      <c r="L25" s="442">
        <v>1</v>
      </c>
      <c r="M25" s="443"/>
      <c r="N25" s="443"/>
      <c r="O25" s="443"/>
      <c r="P25" s="444"/>
      <c r="Q25" s="442">
        <v>6338</v>
      </c>
      <c r="R25" s="443"/>
      <c r="S25" s="443"/>
      <c r="T25" s="443"/>
      <c r="U25" s="443"/>
      <c r="V25" s="444"/>
      <c r="W25" s="508"/>
      <c r="X25" s="499"/>
      <c r="Y25" s="500"/>
      <c r="Z25" s="439" t="s">
        <v>176</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438649</v>
      </c>
      <c r="BO25" s="462"/>
      <c r="BP25" s="462"/>
      <c r="BQ25" s="462"/>
      <c r="BR25" s="462"/>
      <c r="BS25" s="462"/>
      <c r="BT25" s="462"/>
      <c r="BU25" s="463"/>
      <c r="BV25" s="461">
        <v>448102</v>
      </c>
      <c r="BW25" s="462"/>
      <c r="BX25" s="462"/>
      <c r="BY25" s="462"/>
      <c r="BZ25" s="462"/>
      <c r="CA25" s="462"/>
      <c r="CB25" s="462"/>
      <c r="CC25" s="463"/>
      <c r="CD25" s="200"/>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5" customFormat="1" ht="18.75" customHeight="1" x14ac:dyDescent="0.15">
      <c r="A26" s="186"/>
      <c r="B26" s="498"/>
      <c r="C26" s="499"/>
      <c r="D26" s="500"/>
      <c r="E26" s="439" t="s">
        <v>178</v>
      </c>
      <c r="F26" s="440"/>
      <c r="G26" s="440"/>
      <c r="H26" s="440"/>
      <c r="I26" s="440"/>
      <c r="J26" s="440"/>
      <c r="K26" s="441"/>
      <c r="L26" s="442">
        <v>1</v>
      </c>
      <c r="M26" s="443"/>
      <c r="N26" s="443"/>
      <c r="O26" s="443"/>
      <c r="P26" s="444"/>
      <c r="Q26" s="442">
        <v>5560</v>
      </c>
      <c r="R26" s="443"/>
      <c r="S26" s="443"/>
      <c r="T26" s="443"/>
      <c r="U26" s="443"/>
      <c r="V26" s="444"/>
      <c r="W26" s="508"/>
      <c r="X26" s="499"/>
      <c r="Y26" s="500"/>
      <c r="Z26" s="439" t="s">
        <v>179</v>
      </c>
      <c r="AA26" s="521"/>
      <c r="AB26" s="521"/>
      <c r="AC26" s="521"/>
      <c r="AD26" s="521"/>
      <c r="AE26" s="521"/>
      <c r="AF26" s="521"/>
      <c r="AG26" s="522"/>
      <c r="AH26" s="442">
        <v>7</v>
      </c>
      <c r="AI26" s="443"/>
      <c r="AJ26" s="443"/>
      <c r="AK26" s="443"/>
      <c r="AL26" s="444"/>
      <c r="AM26" s="442">
        <v>25564</v>
      </c>
      <c r="AN26" s="443"/>
      <c r="AO26" s="443"/>
      <c r="AP26" s="443"/>
      <c r="AQ26" s="443"/>
      <c r="AR26" s="444"/>
      <c r="AS26" s="442">
        <v>3652</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138</v>
      </c>
      <c r="BW26" s="467"/>
      <c r="BX26" s="467"/>
      <c r="BY26" s="467"/>
      <c r="BZ26" s="467"/>
      <c r="CA26" s="467"/>
      <c r="CB26" s="467"/>
      <c r="CC26" s="468"/>
      <c r="CD26" s="200"/>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6"/>
      <c r="B27" s="498"/>
      <c r="C27" s="499"/>
      <c r="D27" s="500"/>
      <c r="E27" s="439" t="s">
        <v>181</v>
      </c>
      <c r="F27" s="440"/>
      <c r="G27" s="440"/>
      <c r="H27" s="440"/>
      <c r="I27" s="440"/>
      <c r="J27" s="440"/>
      <c r="K27" s="441"/>
      <c r="L27" s="442">
        <v>1</v>
      </c>
      <c r="M27" s="443"/>
      <c r="N27" s="443"/>
      <c r="O27" s="443"/>
      <c r="P27" s="444"/>
      <c r="Q27" s="442">
        <v>3108</v>
      </c>
      <c r="R27" s="443"/>
      <c r="S27" s="443"/>
      <c r="T27" s="443"/>
      <c r="U27" s="443"/>
      <c r="V27" s="444"/>
      <c r="W27" s="508"/>
      <c r="X27" s="499"/>
      <c r="Y27" s="500"/>
      <c r="Z27" s="439" t="s">
        <v>182</v>
      </c>
      <c r="AA27" s="440"/>
      <c r="AB27" s="440"/>
      <c r="AC27" s="440"/>
      <c r="AD27" s="440"/>
      <c r="AE27" s="440"/>
      <c r="AF27" s="440"/>
      <c r="AG27" s="441"/>
      <c r="AH27" s="442">
        <v>1</v>
      </c>
      <c r="AI27" s="443"/>
      <c r="AJ27" s="443"/>
      <c r="AK27" s="443"/>
      <c r="AL27" s="444"/>
      <c r="AM27" s="442" t="s">
        <v>183</v>
      </c>
      <c r="AN27" s="443"/>
      <c r="AO27" s="443"/>
      <c r="AP27" s="443"/>
      <c r="AQ27" s="443"/>
      <c r="AR27" s="444"/>
      <c r="AS27" s="442" t="s">
        <v>183</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138</v>
      </c>
      <c r="BO27" s="470"/>
      <c r="BP27" s="470"/>
      <c r="BQ27" s="470"/>
      <c r="BR27" s="470"/>
      <c r="BS27" s="470"/>
      <c r="BT27" s="470"/>
      <c r="BU27" s="471"/>
      <c r="BV27" s="469" t="s">
        <v>137</v>
      </c>
      <c r="BW27" s="470"/>
      <c r="BX27" s="470"/>
      <c r="BY27" s="470"/>
      <c r="BZ27" s="470"/>
      <c r="CA27" s="470"/>
      <c r="CB27" s="470"/>
      <c r="CC27" s="471"/>
      <c r="CD27" s="202"/>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5"/>
      <c r="DK27" s="185"/>
      <c r="DL27" s="185"/>
      <c r="DM27" s="185"/>
      <c r="DN27" s="185"/>
      <c r="DO27" s="185"/>
    </row>
    <row r="28" spans="1:119" ht="18.75" customHeight="1" x14ac:dyDescent="0.15">
      <c r="A28" s="186"/>
      <c r="B28" s="498"/>
      <c r="C28" s="499"/>
      <c r="D28" s="500"/>
      <c r="E28" s="439" t="s">
        <v>185</v>
      </c>
      <c r="F28" s="440"/>
      <c r="G28" s="440"/>
      <c r="H28" s="440"/>
      <c r="I28" s="440"/>
      <c r="J28" s="440"/>
      <c r="K28" s="441"/>
      <c r="L28" s="442">
        <v>1</v>
      </c>
      <c r="M28" s="443"/>
      <c r="N28" s="443"/>
      <c r="O28" s="443"/>
      <c r="P28" s="444"/>
      <c r="Q28" s="442">
        <v>2584</v>
      </c>
      <c r="R28" s="443"/>
      <c r="S28" s="443"/>
      <c r="T28" s="443"/>
      <c r="U28" s="443"/>
      <c r="V28" s="444"/>
      <c r="W28" s="508"/>
      <c r="X28" s="499"/>
      <c r="Y28" s="500"/>
      <c r="Z28" s="439" t="s">
        <v>186</v>
      </c>
      <c r="AA28" s="440"/>
      <c r="AB28" s="440"/>
      <c r="AC28" s="440"/>
      <c r="AD28" s="440"/>
      <c r="AE28" s="440"/>
      <c r="AF28" s="440"/>
      <c r="AG28" s="441"/>
      <c r="AH28" s="442" t="s">
        <v>137</v>
      </c>
      <c r="AI28" s="443"/>
      <c r="AJ28" s="443"/>
      <c r="AK28" s="443"/>
      <c r="AL28" s="444"/>
      <c r="AM28" s="442" t="s">
        <v>138</v>
      </c>
      <c r="AN28" s="443"/>
      <c r="AO28" s="443"/>
      <c r="AP28" s="443"/>
      <c r="AQ28" s="443"/>
      <c r="AR28" s="444"/>
      <c r="AS28" s="442" t="s">
        <v>137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1066275</v>
      </c>
      <c r="BO28" s="462"/>
      <c r="BP28" s="462"/>
      <c r="BQ28" s="462"/>
      <c r="BR28" s="462"/>
      <c r="BS28" s="462"/>
      <c r="BT28" s="462"/>
      <c r="BU28" s="463"/>
      <c r="BV28" s="461">
        <v>875005</v>
      </c>
      <c r="BW28" s="462"/>
      <c r="BX28" s="462"/>
      <c r="BY28" s="462"/>
      <c r="BZ28" s="462"/>
      <c r="CA28" s="462"/>
      <c r="CB28" s="462"/>
      <c r="CC28" s="463"/>
      <c r="CD28" s="200"/>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5"/>
      <c r="DK28" s="185"/>
      <c r="DL28" s="185"/>
      <c r="DM28" s="185"/>
      <c r="DN28" s="185"/>
      <c r="DO28" s="185"/>
    </row>
    <row r="29" spans="1:119" ht="18.75" customHeight="1" x14ac:dyDescent="0.15">
      <c r="A29" s="186"/>
      <c r="B29" s="498"/>
      <c r="C29" s="499"/>
      <c r="D29" s="500"/>
      <c r="E29" s="439" t="s">
        <v>188</v>
      </c>
      <c r="F29" s="440"/>
      <c r="G29" s="440"/>
      <c r="H29" s="440"/>
      <c r="I29" s="440"/>
      <c r="J29" s="440"/>
      <c r="K29" s="441"/>
      <c r="L29" s="442">
        <v>8</v>
      </c>
      <c r="M29" s="443"/>
      <c r="N29" s="443"/>
      <c r="O29" s="443"/>
      <c r="P29" s="444"/>
      <c r="Q29" s="442">
        <v>2423</v>
      </c>
      <c r="R29" s="443"/>
      <c r="S29" s="443"/>
      <c r="T29" s="443"/>
      <c r="U29" s="443"/>
      <c r="V29" s="444"/>
      <c r="W29" s="509"/>
      <c r="X29" s="510"/>
      <c r="Y29" s="511"/>
      <c r="Z29" s="439" t="s">
        <v>189</v>
      </c>
      <c r="AA29" s="440"/>
      <c r="AB29" s="440"/>
      <c r="AC29" s="440"/>
      <c r="AD29" s="440"/>
      <c r="AE29" s="440"/>
      <c r="AF29" s="440"/>
      <c r="AG29" s="441"/>
      <c r="AH29" s="442">
        <v>87</v>
      </c>
      <c r="AI29" s="443"/>
      <c r="AJ29" s="443"/>
      <c r="AK29" s="443"/>
      <c r="AL29" s="444"/>
      <c r="AM29" s="442">
        <v>268837</v>
      </c>
      <c r="AN29" s="443"/>
      <c r="AO29" s="443"/>
      <c r="AP29" s="443"/>
      <c r="AQ29" s="443"/>
      <c r="AR29" s="444"/>
      <c r="AS29" s="442">
        <v>3090</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380563</v>
      </c>
      <c r="BO29" s="467"/>
      <c r="BP29" s="467"/>
      <c r="BQ29" s="467"/>
      <c r="BR29" s="467"/>
      <c r="BS29" s="467"/>
      <c r="BT29" s="467"/>
      <c r="BU29" s="468"/>
      <c r="BV29" s="466">
        <v>352021</v>
      </c>
      <c r="BW29" s="467"/>
      <c r="BX29" s="467"/>
      <c r="BY29" s="467"/>
      <c r="BZ29" s="467"/>
      <c r="CA29" s="467"/>
      <c r="CB29" s="467"/>
      <c r="CC29" s="468"/>
      <c r="CD29" s="202"/>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5"/>
      <c r="DK29" s="185"/>
      <c r="DL29" s="185"/>
      <c r="DM29" s="185"/>
      <c r="DN29" s="185"/>
      <c r="DO29" s="185"/>
    </row>
    <row r="30" spans="1:119" ht="18.75" customHeight="1" thickBot="1" x14ac:dyDescent="0.2">
      <c r="A30" s="186"/>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94.7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1724084</v>
      </c>
      <c r="BO30" s="470"/>
      <c r="BP30" s="470"/>
      <c r="BQ30" s="470"/>
      <c r="BR30" s="470"/>
      <c r="BS30" s="470"/>
      <c r="BT30" s="470"/>
      <c r="BU30" s="471"/>
      <c r="BV30" s="469">
        <v>1129309</v>
      </c>
      <c r="BW30" s="470"/>
      <c r="BX30" s="470"/>
      <c r="BY30" s="470"/>
      <c r="BZ30" s="470"/>
      <c r="CA30" s="470"/>
      <c r="CB30" s="470"/>
      <c r="CC30" s="47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9" t="s">
        <v>198</v>
      </c>
      <c r="D33" s="429"/>
      <c r="E33" s="428" t="s">
        <v>199</v>
      </c>
      <c r="F33" s="428"/>
      <c r="G33" s="428"/>
      <c r="H33" s="428"/>
      <c r="I33" s="428"/>
      <c r="J33" s="428"/>
      <c r="K33" s="428"/>
      <c r="L33" s="428"/>
      <c r="M33" s="428"/>
      <c r="N33" s="428"/>
      <c r="O33" s="428"/>
      <c r="P33" s="428"/>
      <c r="Q33" s="428"/>
      <c r="R33" s="428"/>
      <c r="S33" s="428"/>
      <c r="T33" s="215"/>
      <c r="U33" s="429" t="s">
        <v>200</v>
      </c>
      <c r="V33" s="429"/>
      <c r="W33" s="428" t="s">
        <v>199</v>
      </c>
      <c r="X33" s="428"/>
      <c r="Y33" s="428"/>
      <c r="Z33" s="428"/>
      <c r="AA33" s="428"/>
      <c r="AB33" s="428"/>
      <c r="AC33" s="428"/>
      <c r="AD33" s="428"/>
      <c r="AE33" s="428"/>
      <c r="AF33" s="428"/>
      <c r="AG33" s="428"/>
      <c r="AH33" s="428"/>
      <c r="AI33" s="428"/>
      <c r="AJ33" s="428"/>
      <c r="AK33" s="428"/>
      <c r="AL33" s="215"/>
      <c r="AM33" s="429" t="s">
        <v>200</v>
      </c>
      <c r="AN33" s="429"/>
      <c r="AO33" s="428" t="s">
        <v>199</v>
      </c>
      <c r="AP33" s="428"/>
      <c r="AQ33" s="428"/>
      <c r="AR33" s="428"/>
      <c r="AS33" s="428"/>
      <c r="AT33" s="428"/>
      <c r="AU33" s="428"/>
      <c r="AV33" s="428"/>
      <c r="AW33" s="428"/>
      <c r="AX33" s="428"/>
      <c r="AY33" s="428"/>
      <c r="AZ33" s="428"/>
      <c r="BA33" s="428"/>
      <c r="BB33" s="428"/>
      <c r="BC33" s="428"/>
      <c r="BD33" s="216"/>
      <c r="BE33" s="428" t="s">
        <v>201</v>
      </c>
      <c r="BF33" s="428"/>
      <c r="BG33" s="428" t="s">
        <v>202</v>
      </c>
      <c r="BH33" s="428"/>
      <c r="BI33" s="428"/>
      <c r="BJ33" s="428"/>
      <c r="BK33" s="428"/>
      <c r="BL33" s="428"/>
      <c r="BM33" s="428"/>
      <c r="BN33" s="428"/>
      <c r="BO33" s="428"/>
      <c r="BP33" s="428"/>
      <c r="BQ33" s="428"/>
      <c r="BR33" s="428"/>
      <c r="BS33" s="428"/>
      <c r="BT33" s="428"/>
      <c r="BU33" s="428"/>
      <c r="BV33" s="216"/>
      <c r="BW33" s="429" t="s">
        <v>201</v>
      </c>
      <c r="BX33" s="429"/>
      <c r="BY33" s="428" t="s">
        <v>203</v>
      </c>
      <c r="BZ33" s="428"/>
      <c r="CA33" s="428"/>
      <c r="CB33" s="428"/>
      <c r="CC33" s="428"/>
      <c r="CD33" s="428"/>
      <c r="CE33" s="428"/>
      <c r="CF33" s="428"/>
      <c r="CG33" s="428"/>
      <c r="CH33" s="428"/>
      <c r="CI33" s="428"/>
      <c r="CJ33" s="428"/>
      <c r="CK33" s="428"/>
      <c r="CL33" s="428"/>
      <c r="CM33" s="428"/>
      <c r="CN33" s="215"/>
      <c r="CO33" s="429" t="s">
        <v>198</v>
      </c>
      <c r="CP33" s="429"/>
      <c r="CQ33" s="428" t="s">
        <v>204</v>
      </c>
      <c r="CR33" s="428"/>
      <c r="CS33" s="428"/>
      <c r="CT33" s="428"/>
      <c r="CU33" s="428"/>
      <c r="CV33" s="428"/>
      <c r="CW33" s="428"/>
      <c r="CX33" s="428"/>
      <c r="CY33" s="428"/>
      <c r="CZ33" s="428"/>
      <c r="DA33" s="428"/>
      <c r="DB33" s="428"/>
      <c r="DC33" s="428"/>
      <c r="DD33" s="428"/>
      <c r="DE33" s="428"/>
      <c r="DF33" s="215"/>
      <c r="DG33" s="427" t="s">
        <v>205</v>
      </c>
      <c r="DH33" s="427"/>
      <c r="DI33" s="217"/>
      <c r="DJ33" s="185"/>
      <c r="DK33" s="185"/>
      <c r="DL33" s="185"/>
      <c r="DM33" s="185"/>
      <c r="DN33" s="185"/>
      <c r="DO33" s="185"/>
    </row>
    <row r="34" spans="1:119" ht="32.25" customHeight="1" x14ac:dyDescent="0.15">
      <c r="A34" s="186"/>
      <c r="B34" s="212"/>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3"/>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3"/>
      <c r="AM34" s="425">
        <f>IF(AO34="","",MAX(C34:D43,U34:V43)+1)</f>
        <v>6</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3"/>
      <c r="BE34" s="425" t="str">
        <f>IF(BG34="","",MAX(C34:D43,U34:V43,AM34:AN43)+1)</f>
        <v/>
      </c>
      <c r="BF34" s="425"/>
      <c r="BG34" s="424"/>
      <c r="BH34" s="424"/>
      <c r="BI34" s="424"/>
      <c r="BJ34" s="424"/>
      <c r="BK34" s="424"/>
      <c r="BL34" s="424"/>
      <c r="BM34" s="424"/>
      <c r="BN34" s="424"/>
      <c r="BO34" s="424"/>
      <c r="BP34" s="424"/>
      <c r="BQ34" s="424"/>
      <c r="BR34" s="424"/>
      <c r="BS34" s="424"/>
      <c r="BT34" s="424"/>
      <c r="BU34" s="424"/>
      <c r="BV34" s="213"/>
      <c r="BW34" s="425">
        <f>IF(BY34="","",MAX(C34:D43,U34:V43,AM34:AN43,BE34:BF43)+1)</f>
        <v>7</v>
      </c>
      <c r="BX34" s="425"/>
      <c r="BY34" s="424" t="str">
        <f>IF('各会計、関係団体の財政状況及び健全化判断比率'!B68="","",'各会計、関係団体の財政状況及び健全化判断比率'!B68)</f>
        <v>杵藤地区広域市町村圏組合（一般会計）</v>
      </c>
      <c r="BZ34" s="424"/>
      <c r="CA34" s="424"/>
      <c r="CB34" s="424"/>
      <c r="CC34" s="424"/>
      <c r="CD34" s="424"/>
      <c r="CE34" s="424"/>
      <c r="CF34" s="424"/>
      <c r="CG34" s="424"/>
      <c r="CH34" s="424"/>
      <c r="CI34" s="424"/>
      <c r="CJ34" s="424"/>
      <c r="CK34" s="424"/>
      <c r="CL34" s="424"/>
      <c r="CM34" s="424"/>
      <c r="CN34" s="213"/>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0"/>
      <c r="DG34" s="426" t="str">
        <f>IF('各会計、関係団体の財政状況及び健全化判断比率'!BR7="","",'各会計、関係団体の財政状況及び健全化判断比率'!BR7)</f>
        <v/>
      </c>
      <c r="DH34" s="426"/>
      <c r="DI34" s="217"/>
      <c r="DJ34" s="185"/>
      <c r="DK34" s="185"/>
      <c r="DL34" s="185"/>
      <c r="DM34" s="185"/>
      <c r="DN34" s="185"/>
      <c r="DO34" s="185"/>
    </row>
    <row r="35" spans="1:119" ht="32.25" customHeight="1" x14ac:dyDescent="0.15">
      <c r="A35" s="186"/>
      <c r="B35" s="212"/>
      <c r="C35" s="425">
        <f>IF(E35="","",C34+1)</f>
        <v>2</v>
      </c>
      <c r="D35" s="425"/>
      <c r="E35" s="424" t="str">
        <f>IF('各会計、関係団体の財政状況及び健全化判断比率'!B8="","",'各会計、関係団体の財政状況及び健全化判断比率'!B8)</f>
        <v>灌漑用水ポンプ施設維持管理事業特別会計</v>
      </c>
      <c r="F35" s="424"/>
      <c r="G35" s="424"/>
      <c r="H35" s="424"/>
      <c r="I35" s="424"/>
      <c r="J35" s="424"/>
      <c r="K35" s="424"/>
      <c r="L35" s="424"/>
      <c r="M35" s="424"/>
      <c r="N35" s="424"/>
      <c r="O35" s="424"/>
      <c r="P35" s="424"/>
      <c r="Q35" s="424"/>
      <c r="R35" s="424"/>
      <c r="S35" s="424"/>
      <c r="T35" s="213"/>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3"/>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3"/>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3"/>
      <c r="BW35" s="425">
        <f t="shared" ref="BW35:BW43" si="2">IF(BY35="","",BW34+1)</f>
        <v>8</v>
      </c>
      <c r="BX35" s="425"/>
      <c r="BY35" s="424" t="str">
        <f>IF('各会計、関係団体の財政状況及び健全化判断比率'!B69="","",'各会計、関係団体の財政状況及び健全化判断比率'!B69)</f>
        <v>杵藤地区広域市町村圏組合（特別会計）</v>
      </c>
      <c r="BZ35" s="424"/>
      <c r="CA35" s="424"/>
      <c r="CB35" s="424"/>
      <c r="CC35" s="424"/>
      <c r="CD35" s="424"/>
      <c r="CE35" s="424"/>
      <c r="CF35" s="424"/>
      <c r="CG35" s="424"/>
      <c r="CH35" s="424"/>
      <c r="CI35" s="424"/>
      <c r="CJ35" s="424"/>
      <c r="CK35" s="424"/>
      <c r="CL35" s="424"/>
      <c r="CM35" s="424"/>
      <c r="CN35" s="213"/>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0"/>
      <c r="DG35" s="426" t="str">
        <f>IF('各会計、関係団体の財政状況及び健全化判断比率'!BR8="","",'各会計、関係団体の財政状況及び健全化判断比率'!BR8)</f>
        <v/>
      </c>
      <c r="DH35" s="426"/>
      <c r="DI35" s="217"/>
      <c r="DJ35" s="185"/>
      <c r="DK35" s="185"/>
      <c r="DL35" s="185"/>
      <c r="DM35" s="185"/>
      <c r="DN35" s="185"/>
      <c r="DO35" s="185"/>
    </row>
    <row r="36" spans="1:119" ht="32.25" customHeight="1" x14ac:dyDescent="0.15">
      <c r="A36" s="186"/>
      <c r="B36" s="212"/>
      <c r="C36" s="425">
        <f>IF(E36="","",C35+1)</f>
        <v>3</v>
      </c>
      <c r="D36" s="425"/>
      <c r="E36" s="424" t="str">
        <f>IF('各会計、関係団体の財政状況及び健全化判断比率'!B9="","",'各会計、関係団体の財政状況及び健全化判断比率'!B9)</f>
        <v>病院事業会計</v>
      </c>
      <c r="F36" s="424"/>
      <c r="G36" s="424"/>
      <c r="H36" s="424"/>
      <c r="I36" s="424"/>
      <c r="J36" s="424"/>
      <c r="K36" s="424"/>
      <c r="L36" s="424"/>
      <c r="M36" s="424"/>
      <c r="N36" s="424"/>
      <c r="O36" s="424"/>
      <c r="P36" s="424"/>
      <c r="Q36" s="424"/>
      <c r="R36" s="424"/>
      <c r="S36" s="424"/>
      <c r="T36" s="213"/>
      <c r="U36" s="425" t="str">
        <f t="shared" ref="U36:U43" si="4">IF(W36="","",U35+1)</f>
        <v/>
      </c>
      <c r="V36" s="425"/>
      <c r="W36" s="424"/>
      <c r="X36" s="424"/>
      <c r="Y36" s="424"/>
      <c r="Z36" s="424"/>
      <c r="AA36" s="424"/>
      <c r="AB36" s="424"/>
      <c r="AC36" s="424"/>
      <c r="AD36" s="424"/>
      <c r="AE36" s="424"/>
      <c r="AF36" s="424"/>
      <c r="AG36" s="424"/>
      <c r="AH36" s="424"/>
      <c r="AI36" s="424"/>
      <c r="AJ36" s="424"/>
      <c r="AK36" s="424"/>
      <c r="AL36" s="213"/>
      <c r="AM36" s="425" t="str">
        <f t="shared" si="0"/>
        <v/>
      </c>
      <c r="AN36" s="425"/>
      <c r="AO36" s="424"/>
      <c r="AP36" s="424"/>
      <c r="AQ36" s="424"/>
      <c r="AR36" s="424"/>
      <c r="AS36" s="424"/>
      <c r="AT36" s="424"/>
      <c r="AU36" s="424"/>
      <c r="AV36" s="424"/>
      <c r="AW36" s="424"/>
      <c r="AX36" s="424"/>
      <c r="AY36" s="424"/>
      <c r="AZ36" s="424"/>
      <c r="BA36" s="424"/>
      <c r="BB36" s="424"/>
      <c r="BC36" s="424"/>
      <c r="BD36" s="213"/>
      <c r="BE36" s="425" t="str">
        <f t="shared" si="1"/>
        <v/>
      </c>
      <c r="BF36" s="425"/>
      <c r="BG36" s="424"/>
      <c r="BH36" s="424"/>
      <c r="BI36" s="424"/>
      <c r="BJ36" s="424"/>
      <c r="BK36" s="424"/>
      <c r="BL36" s="424"/>
      <c r="BM36" s="424"/>
      <c r="BN36" s="424"/>
      <c r="BO36" s="424"/>
      <c r="BP36" s="424"/>
      <c r="BQ36" s="424"/>
      <c r="BR36" s="424"/>
      <c r="BS36" s="424"/>
      <c r="BT36" s="424"/>
      <c r="BU36" s="424"/>
      <c r="BV36" s="213"/>
      <c r="BW36" s="425">
        <f t="shared" si="2"/>
        <v>9</v>
      </c>
      <c r="BX36" s="425"/>
      <c r="BY36" s="424" t="str">
        <f>IF('各会計、関係団体の財政状況及び健全化判断比率'!B70="","",'各会計、関係団体の財政状況及び健全化判断比率'!B70)</f>
        <v>杵島工業用水道企業団</v>
      </c>
      <c r="BZ36" s="424"/>
      <c r="CA36" s="424"/>
      <c r="CB36" s="424"/>
      <c r="CC36" s="424"/>
      <c r="CD36" s="424"/>
      <c r="CE36" s="424"/>
      <c r="CF36" s="424"/>
      <c r="CG36" s="424"/>
      <c r="CH36" s="424"/>
      <c r="CI36" s="424"/>
      <c r="CJ36" s="424"/>
      <c r="CK36" s="424"/>
      <c r="CL36" s="424"/>
      <c r="CM36" s="424"/>
      <c r="CN36" s="213"/>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0"/>
      <c r="DG36" s="426" t="str">
        <f>IF('各会計、関係団体の財政状況及び健全化判断比率'!BR9="","",'各会計、関係団体の財政状況及び健全化判断比率'!BR9)</f>
        <v/>
      </c>
      <c r="DH36" s="426"/>
      <c r="DI36" s="217"/>
      <c r="DJ36" s="185"/>
      <c r="DK36" s="185"/>
      <c r="DL36" s="185"/>
      <c r="DM36" s="185"/>
      <c r="DN36" s="185"/>
      <c r="DO36" s="185"/>
    </row>
    <row r="37" spans="1:119" ht="32.25" customHeight="1" x14ac:dyDescent="0.15">
      <c r="A37" s="186"/>
      <c r="B37" s="212"/>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3"/>
      <c r="U37" s="425" t="str">
        <f t="shared" si="4"/>
        <v/>
      </c>
      <c r="V37" s="425"/>
      <c r="W37" s="424"/>
      <c r="X37" s="424"/>
      <c r="Y37" s="424"/>
      <c r="Z37" s="424"/>
      <c r="AA37" s="424"/>
      <c r="AB37" s="424"/>
      <c r="AC37" s="424"/>
      <c r="AD37" s="424"/>
      <c r="AE37" s="424"/>
      <c r="AF37" s="424"/>
      <c r="AG37" s="424"/>
      <c r="AH37" s="424"/>
      <c r="AI37" s="424"/>
      <c r="AJ37" s="424"/>
      <c r="AK37" s="424"/>
      <c r="AL37" s="213"/>
      <c r="AM37" s="425" t="str">
        <f t="shared" si="0"/>
        <v/>
      </c>
      <c r="AN37" s="425"/>
      <c r="AO37" s="424"/>
      <c r="AP37" s="424"/>
      <c r="AQ37" s="424"/>
      <c r="AR37" s="424"/>
      <c r="AS37" s="424"/>
      <c r="AT37" s="424"/>
      <c r="AU37" s="424"/>
      <c r="AV37" s="424"/>
      <c r="AW37" s="424"/>
      <c r="AX37" s="424"/>
      <c r="AY37" s="424"/>
      <c r="AZ37" s="424"/>
      <c r="BA37" s="424"/>
      <c r="BB37" s="424"/>
      <c r="BC37" s="424"/>
      <c r="BD37" s="213"/>
      <c r="BE37" s="425" t="str">
        <f t="shared" si="1"/>
        <v/>
      </c>
      <c r="BF37" s="425"/>
      <c r="BG37" s="424"/>
      <c r="BH37" s="424"/>
      <c r="BI37" s="424"/>
      <c r="BJ37" s="424"/>
      <c r="BK37" s="424"/>
      <c r="BL37" s="424"/>
      <c r="BM37" s="424"/>
      <c r="BN37" s="424"/>
      <c r="BO37" s="424"/>
      <c r="BP37" s="424"/>
      <c r="BQ37" s="424"/>
      <c r="BR37" s="424"/>
      <c r="BS37" s="424"/>
      <c r="BT37" s="424"/>
      <c r="BU37" s="424"/>
      <c r="BV37" s="213"/>
      <c r="BW37" s="425">
        <f t="shared" si="2"/>
        <v>10</v>
      </c>
      <c r="BX37" s="425"/>
      <c r="BY37" s="424" t="str">
        <f>IF('各会計、関係団体の財政状況及び健全化判断比率'!B71="","",'各会計、関係団体の財政状況及び健全化判断比率'!B71)</f>
        <v>佐賀西部広域水道企業団</v>
      </c>
      <c r="BZ37" s="424"/>
      <c r="CA37" s="424"/>
      <c r="CB37" s="424"/>
      <c r="CC37" s="424"/>
      <c r="CD37" s="424"/>
      <c r="CE37" s="424"/>
      <c r="CF37" s="424"/>
      <c r="CG37" s="424"/>
      <c r="CH37" s="424"/>
      <c r="CI37" s="424"/>
      <c r="CJ37" s="424"/>
      <c r="CK37" s="424"/>
      <c r="CL37" s="424"/>
      <c r="CM37" s="424"/>
      <c r="CN37" s="213"/>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0"/>
      <c r="DG37" s="426" t="str">
        <f>IF('各会計、関係団体の財政状況及び健全化判断比率'!BR10="","",'各会計、関係団体の財政状況及び健全化判断比率'!BR10)</f>
        <v/>
      </c>
      <c r="DH37" s="426"/>
      <c r="DI37" s="217"/>
      <c r="DJ37" s="185"/>
      <c r="DK37" s="185"/>
      <c r="DL37" s="185"/>
      <c r="DM37" s="185"/>
      <c r="DN37" s="185"/>
      <c r="DO37" s="185"/>
    </row>
    <row r="38" spans="1:119" ht="32.25" customHeight="1" x14ac:dyDescent="0.15">
      <c r="A38" s="186"/>
      <c r="B38" s="212"/>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3"/>
      <c r="U38" s="425" t="str">
        <f t="shared" si="4"/>
        <v/>
      </c>
      <c r="V38" s="425"/>
      <c r="W38" s="424"/>
      <c r="X38" s="424"/>
      <c r="Y38" s="424"/>
      <c r="Z38" s="424"/>
      <c r="AA38" s="424"/>
      <c r="AB38" s="424"/>
      <c r="AC38" s="424"/>
      <c r="AD38" s="424"/>
      <c r="AE38" s="424"/>
      <c r="AF38" s="424"/>
      <c r="AG38" s="424"/>
      <c r="AH38" s="424"/>
      <c r="AI38" s="424"/>
      <c r="AJ38" s="424"/>
      <c r="AK38" s="424"/>
      <c r="AL38" s="213"/>
      <c r="AM38" s="425" t="str">
        <f t="shared" si="0"/>
        <v/>
      </c>
      <c r="AN38" s="425"/>
      <c r="AO38" s="424"/>
      <c r="AP38" s="424"/>
      <c r="AQ38" s="424"/>
      <c r="AR38" s="424"/>
      <c r="AS38" s="424"/>
      <c r="AT38" s="424"/>
      <c r="AU38" s="424"/>
      <c r="AV38" s="424"/>
      <c r="AW38" s="424"/>
      <c r="AX38" s="424"/>
      <c r="AY38" s="424"/>
      <c r="AZ38" s="424"/>
      <c r="BA38" s="424"/>
      <c r="BB38" s="424"/>
      <c r="BC38" s="424"/>
      <c r="BD38" s="213"/>
      <c r="BE38" s="425" t="str">
        <f t="shared" si="1"/>
        <v/>
      </c>
      <c r="BF38" s="425"/>
      <c r="BG38" s="424"/>
      <c r="BH38" s="424"/>
      <c r="BI38" s="424"/>
      <c r="BJ38" s="424"/>
      <c r="BK38" s="424"/>
      <c r="BL38" s="424"/>
      <c r="BM38" s="424"/>
      <c r="BN38" s="424"/>
      <c r="BO38" s="424"/>
      <c r="BP38" s="424"/>
      <c r="BQ38" s="424"/>
      <c r="BR38" s="424"/>
      <c r="BS38" s="424"/>
      <c r="BT38" s="424"/>
      <c r="BU38" s="424"/>
      <c r="BV38" s="213"/>
      <c r="BW38" s="425">
        <f t="shared" si="2"/>
        <v>11</v>
      </c>
      <c r="BX38" s="425"/>
      <c r="BY38" s="424" t="str">
        <f>IF('各会計、関係団体の財政状況及び健全化判断比率'!B72="","",'各会計、関係団体の財政状況及び健全化判断比率'!B72)</f>
        <v>佐賀県西部広域環境組合</v>
      </c>
      <c r="BZ38" s="424"/>
      <c r="CA38" s="424"/>
      <c r="CB38" s="424"/>
      <c r="CC38" s="424"/>
      <c r="CD38" s="424"/>
      <c r="CE38" s="424"/>
      <c r="CF38" s="424"/>
      <c r="CG38" s="424"/>
      <c r="CH38" s="424"/>
      <c r="CI38" s="424"/>
      <c r="CJ38" s="424"/>
      <c r="CK38" s="424"/>
      <c r="CL38" s="424"/>
      <c r="CM38" s="424"/>
      <c r="CN38" s="213"/>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0"/>
      <c r="DG38" s="426" t="str">
        <f>IF('各会計、関係団体の財政状況及び健全化判断比率'!BR11="","",'各会計、関係団体の財政状況及び健全化判断比率'!BR11)</f>
        <v/>
      </c>
      <c r="DH38" s="426"/>
      <c r="DI38" s="217"/>
      <c r="DJ38" s="185"/>
      <c r="DK38" s="185"/>
      <c r="DL38" s="185"/>
      <c r="DM38" s="185"/>
      <c r="DN38" s="185"/>
      <c r="DO38" s="185"/>
    </row>
    <row r="39" spans="1:119" ht="32.25" customHeight="1" x14ac:dyDescent="0.15">
      <c r="A39" s="186"/>
      <c r="B39" s="212"/>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3"/>
      <c r="U39" s="425" t="str">
        <f t="shared" si="4"/>
        <v/>
      </c>
      <c r="V39" s="425"/>
      <c r="W39" s="424"/>
      <c r="X39" s="424"/>
      <c r="Y39" s="424"/>
      <c r="Z39" s="424"/>
      <c r="AA39" s="424"/>
      <c r="AB39" s="424"/>
      <c r="AC39" s="424"/>
      <c r="AD39" s="424"/>
      <c r="AE39" s="424"/>
      <c r="AF39" s="424"/>
      <c r="AG39" s="424"/>
      <c r="AH39" s="424"/>
      <c r="AI39" s="424"/>
      <c r="AJ39" s="424"/>
      <c r="AK39" s="424"/>
      <c r="AL39" s="213"/>
      <c r="AM39" s="425" t="str">
        <f t="shared" si="0"/>
        <v/>
      </c>
      <c r="AN39" s="425"/>
      <c r="AO39" s="424"/>
      <c r="AP39" s="424"/>
      <c r="AQ39" s="424"/>
      <c r="AR39" s="424"/>
      <c r="AS39" s="424"/>
      <c r="AT39" s="424"/>
      <c r="AU39" s="424"/>
      <c r="AV39" s="424"/>
      <c r="AW39" s="424"/>
      <c r="AX39" s="424"/>
      <c r="AY39" s="424"/>
      <c r="AZ39" s="424"/>
      <c r="BA39" s="424"/>
      <c r="BB39" s="424"/>
      <c r="BC39" s="424"/>
      <c r="BD39" s="213"/>
      <c r="BE39" s="425" t="str">
        <f t="shared" si="1"/>
        <v/>
      </c>
      <c r="BF39" s="425"/>
      <c r="BG39" s="424"/>
      <c r="BH39" s="424"/>
      <c r="BI39" s="424"/>
      <c r="BJ39" s="424"/>
      <c r="BK39" s="424"/>
      <c r="BL39" s="424"/>
      <c r="BM39" s="424"/>
      <c r="BN39" s="424"/>
      <c r="BO39" s="424"/>
      <c r="BP39" s="424"/>
      <c r="BQ39" s="424"/>
      <c r="BR39" s="424"/>
      <c r="BS39" s="424"/>
      <c r="BT39" s="424"/>
      <c r="BU39" s="424"/>
      <c r="BV39" s="213"/>
      <c r="BW39" s="425">
        <f t="shared" si="2"/>
        <v>12</v>
      </c>
      <c r="BX39" s="425"/>
      <c r="BY39" s="424" t="str">
        <f>IF('各会計、関係団体の財政状況及び健全化判断比率'!B73="","",'各会計、関係団体の財政状況及び健全化判断比率'!B73)</f>
        <v>佐賀県後期高齢者医療広域連合（一般会計）</v>
      </c>
      <c r="BZ39" s="424"/>
      <c r="CA39" s="424"/>
      <c r="CB39" s="424"/>
      <c r="CC39" s="424"/>
      <c r="CD39" s="424"/>
      <c r="CE39" s="424"/>
      <c r="CF39" s="424"/>
      <c r="CG39" s="424"/>
      <c r="CH39" s="424"/>
      <c r="CI39" s="424"/>
      <c r="CJ39" s="424"/>
      <c r="CK39" s="424"/>
      <c r="CL39" s="424"/>
      <c r="CM39" s="424"/>
      <c r="CN39" s="213"/>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0"/>
      <c r="DG39" s="426" t="str">
        <f>IF('各会計、関係団体の財政状況及び健全化判断比率'!BR12="","",'各会計、関係団体の財政状況及び健全化判断比率'!BR12)</f>
        <v/>
      </c>
      <c r="DH39" s="426"/>
      <c r="DI39" s="217"/>
      <c r="DJ39" s="185"/>
      <c r="DK39" s="185"/>
      <c r="DL39" s="185"/>
      <c r="DM39" s="185"/>
      <c r="DN39" s="185"/>
      <c r="DO39" s="185"/>
    </row>
    <row r="40" spans="1:119" ht="32.25" customHeight="1" x14ac:dyDescent="0.15">
      <c r="A40" s="186"/>
      <c r="B40" s="212"/>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3"/>
      <c r="U40" s="425" t="str">
        <f t="shared" si="4"/>
        <v/>
      </c>
      <c r="V40" s="425"/>
      <c r="W40" s="424"/>
      <c r="X40" s="424"/>
      <c r="Y40" s="424"/>
      <c r="Z40" s="424"/>
      <c r="AA40" s="424"/>
      <c r="AB40" s="424"/>
      <c r="AC40" s="424"/>
      <c r="AD40" s="424"/>
      <c r="AE40" s="424"/>
      <c r="AF40" s="424"/>
      <c r="AG40" s="424"/>
      <c r="AH40" s="424"/>
      <c r="AI40" s="424"/>
      <c r="AJ40" s="424"/>
      <c r="AK40" s="424"/>
      <c r="AL40" s="213"/>
      <c r="AM40" s="425" t="str">
        <f t="shared" si="0"/>
        <v/>
      </c>
      <c r="AN40" s="425"/>
      <c r="AO40" s="424"/>
      <c r="AP40" s="424"/>
      <c r="AQ40" s="424"/>
      <c r="AR40" s="424"/>
      <c r="AS40" s="424"/>
      <c r="AT40" s="424"/>
      <c r="AU40" s="424"/>
      <c r="AV40" s="424"/>
      <c r="AW40" s="424"/>
      <c r="AX40" s="424"/>
      <c r="AY40" s="424"/>
      <c r="AZ40" s="424"/>
      <c r="BA40" s="424"/>
      <c r="BB40" s="424"/>
      <c r="BC40" s="424"/>
      <c r="BD40" s="213"/>
      <c r="BE40" s="425" t="str">
        <f t="shared" si="1"/>
        <v/>
      </c>
      <c r="BF40" s="425"/>
      <c r="BG40" s="424"/>
      <c r="BH40" s="424"/>
      <c r="BI40" s="424"/>
      <c r="BJ40" s="424"/>
      <c r="BK40" s="424"/>
      <c r="BL40" s="424"/>
      <c r="BM40" s="424"/>
      <c r="BN40" s="424"/>
      <c r="BO40" s="424"/>
      <c r="BP40" s="424"/>
      <c r="BQ40" s="424"/>
      <c r="BR40" s="424"/>
      <c r="BS40" s="424"/>
      <c r="BT40" s="424"/>
      <c r="BU40" s="424"/>
      <c r="BV40" s="213"/>
      <c r="BW40" s="425">
        <f t="shared" si="2"/>
        <v>13</v>
      </c>
      <c r="BX40" s="425"/>
      <c r="BY40" s="424" t="str">
        <f>IF('各会計、関係団体の財政状況及び健全化判断比率'!B74="","",'各会計、関係団体の財政状況及び健全化判断比率'!B74)</f>
        <v>佐賀県後期高齢者医療広域連合（特別会計）</v>
      </c>
      <c r="BZ40" s="424"/>
      <c r="CA40" s="424"/>
      <c r="CB40" s="424"/>
      <c r="CC40" s="424"/>
      <c r="CD40" s="424"/>
      <c r="CE40" s="424"/>
      <c r="CF40" s="424"/>
      <c r="CG40" s="424"/>
      <c r="CH40" s="424"/>
      <c r="CI40" s="424"/>
      <c r="CJ40" s="424"/>
      <c r="CK40" s="424"/>
      <c r="CL40" s="424"/>
      <c r="CM40" s="424"/>
      <c r="CN40" s="213"/>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0"/>
      <c r="DG40" s="426" t="str">
        <f>IF('各会計、関係団体の財政状況及び健全化判断比率'!BR13="","",'各会計、関係団体の財政状況及び健全化判断比率'!BR13)</f>
        <v/>
      </c>
      <c r="DH40" s="426"/>
      <c r="DI40" s="217"/>
      <c r="DJ40" s="185"/>
      <c r="DK40" s="185"/>
      <c r="DL40" s="185"/>
      <c r="DM40" s="185"/>
      <c r="DN40" s="185"/>
      <c r="DO40" s="185"/>
    </row>
    <row r="41" spans="1:119" ht="32.25" customHeight="1" x14ac:dyDescent="0.15">
      <c r="A41" s="186"/>
      <c r="B41" s="212"/>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3"/>
      <c r="U41" s="425" t="str">
        <f t="shared" si="4"/>
        <v/>
      </c>
      <c r="V41" s="425"/>
      <c r="W41" s="424"/>
      <c r="X41" s="424"/>
      <c r="Y41" s="424"/>
      <c r="Z41" s="424"/>
      <c r="AA41" s="424"/>
      <c r="AB41" s="424"/>
      <c r="AC41" s="424"/>
      <c r="AD41" s="424"/>
      <c r="AE41" s="424"/>
      <c r="AF41" s="424"/>
      <c r="AG41" s="424"/>
      <c r="AH41" s="424"/>
      <c r="AI41" s="424"/>
      <c r="AJ41" s="424"/>
      <c r="AK41" s="424"/>
      <c r="AL41" s="213"/>
      <c r="AM41" s="425" t="str">
        <f t="shared" si="0"/>
        <v/>
      </c>
      <c r="AN41" s="425"/>
      <c r="AO41" s="424"/>
      <c r="AP41" s="424"/>
      <c r="AQ41" s="424"/>
      <c r="AR41" s="424"/>
      <c r="AS41" s="424"/>
      <c r="AT41" s="424"/>
      <c r="AU41" s="424"/>
      <c r="AV41" s="424"/>
      <c r="AW41" s="424"/>
      <c r="AX41" s="424"/>
      <c r="AY41" s="424"/>
      <c r="AZ41" s="424"/>
      <c r="BA41" s="424"/>
      <c r="BB41" s="424"/>
      <c r="BC41" s="424"/>
      <c r="BD41" s="213"/>
      <c r="BE41" s="425" t="str">
        <f t="shared" si="1"/>
        <v/>
      </c>
      <c r="BF41" s="425"/>
      <c r="BG41" s="424"/>
      <c r="BH41" s="424"/>
      <c r="BI41" s="424"/>
      <c r="BJ41" s="424"/>
      <c r="BK41" s="424"/>
      <c r="BL41" s="424"/>
      <c r="BM41" s="424"/>
      <c r="BN41" s="424"/>
      <c r="BO41" s="424"/>
      <c r="BP41" s="424"/>
      <c r="BQ41" s="424"/>
      <c r="BR41" s="424"/>
      <c r="BS41" s="424"/>
      <c r="BT41" s="424"/>
      <c r="BU41" s="424"/>
      <c r="BV41" s="213"/>
      <c r="BW41" s="425">
        <f t="shared" si="2"/>
        <v>14</v>
      </c>
      <c r="BX41" s="425"/>
      <c r="BY41" s="424" t="str">
        <f>IF('各会計、関係団体の財政状況及び健全化判断比率'!B75="","",'各会計、関係団体の財政状況及び健全化判断比率'!B75)</f>
        <v>佐賀県市町総合事務組合（一般会計）</v>
      </c>
      <c r="BZ41" s="424"/>
      <c r="CA41" s="424"/>
      <c r="CB41" s="424"/>
      <c r="CC41" s="424"/>
      <c r="CD41" s="424"/>
      <c r="CE41" s="424"/>
      <c r="CF41" s="424"/>
      <c r="CG41" s="424"/>
      <c r="CH41" s="424"/>
      <c r="CI41" s="424"/>
      <c r="CJ41" s="424"/>
      <c r="CK41" s="424"/>
      <c r="CL41" s="424"/>
      <c r="CM41" s="424"/>
      <c r="CN41" s="213"/>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0"/>
      <c r="DG41" s="426" t="str">
        <f>IF('各会計、関係団体の財政状況及び健全化判断比率'!BR14="","",'各会計、関係団体の財政状況及び健全化判断比率'!BR14)</f>
        <v/>
      </c>
      <c r="DH41" s="426"/>
      <c r="DI41" s="217"/>
      <c r="DJ41" s="185"/>
      <c r="DK41" s="185"/>
      <c r="DL41" s="185"/>
      <c r="DM41" s="185"/>
      <c r="DN41" s="185"/>
      <c r="DO41" s="185"/>
    </row>
    <row r="42" spans="1:119" ht="32.25" customHeight="1" x14ac:dyDescent="0.15">
      <c r="A42" s="185"/>
      <c r="B42" s="212"/>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3"/>
      <c r="U42" s="425" t="str">
        <f t="shared" si="4"/>
        <v/>
      </c>
      <c r="V42" s="425"/>
      <c r="W42" s="424"/>
      <c r="X42" s="424"/>
      <c r="Y42" s="424"/>
      <c r="Z42" s="424"/>
      <c r="AA42" s="424"/>
      <c r="AB42" s="424"/>
      <c r="AC42" s="424"/>
      <c r="AD42" s="424"/>
      <c r="AE42" s="424"/>
      <c r="AF42" s="424"/>
      <c r="AG42" s="424"/>
      <c r="AH42" s="424"/>
      <c r="AI42" s="424"/>
      <c r="AJ42" s="424"/>
      <c r="AK42" s="424"/>
      <c r="AL42" s="213"/>
      <c r="AM42" s="425" t="str">
        <f t="shared" si="0"/>
        <v/>
      </c>
      <c r="AN42" s="425"/>
      <c r="AO42" s="424"/>
      <c r="AP42" s="424"/>
      <c r="AQ42" s="424"/>
      <c r="AR42" s="424"/>
      <c r="AS42" s="424"/>
      <c r="AT42" s="424"/>
      <c r="AU42" s="424"/>
      <c r="AV42" s="424"/>
      <c r="AW42" s="424"/>
      <c r="AX42" s="424"/>
      <c r="AY42" s="424"/>
      <c r="AZ42" s="424"/>
      <c r="BA42" s="424"/>
      <c r="BB42" s="424"/>
      <c r="BC42" s="424"/>
      <c r="BD42" s="213"/>
      <c r="BE42" s="425" t="str">
        <f t="shared" si="1"/>
        <v/>
      </c>
      <c r="BF42" s="425"/>
      <c r="BG42" s="424"/>
      <c r="BH42" s="424"/>
      <c r="BI42" s="424"/>
      <c r="BJ42" s="424"/>
      <c r="BK42" s="424"/>
      <c r="BL42" s="424"/>
      <c r="BM42" s="424"/>
      <c r="BN42" s="424"/>
      <c r="BO42" s="424"/>
      <c r="BP42" s="424"/>
      <c r="BQ42" s="424"/>
      <c r="BR42" s="424"/>
      <c r="BS42" s="424"/>
      <c r="BT42" s="424"/>
      <c r="BU42" s="424"/>
      <c r="BV42" s="213"/>
      <c r="BW42" s="425">
        <f t="shared" si="2"/>
        <v>15</v>
      </c>
      <c r="BX42" s="425"/>
      <c r="BY42" s="424" t="str">
        <f>IF('各会計、関係団体の財政状況及び健全化判断比率'!B76="","",'各会計、関係団体の財政状況及び健全化判断比率'!B76)</f>
        <v>佐賀県市町総合事務組合（特別会計）</v>
      </c>
      <c r="BZ42" s="424"/>
      <c r="CA42" s="424"/>
      <c r="CB42" s="424"/>
      <c r="CC42" s="424"/>
      <c r="CD42" s="424"/>
      <c r="CE42" s="424"/>
      <c r="CF42" s="424"/>
      <c r="CG42" s="424"/>
      <c r="CH42" s="424"/>
      <c r="CI42" s="424"/>
      <c r="CJ42" s="424"/>
      <c r="CK42" s="424"/>
      <c r="CL42" s="424"/>
      <c r="CM42" s="424"/>
      <c r="CN42" s="213"/>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0"/>
      <c r="DG42" s="426" t="str">
        <f>IF('各会計、関係団体の財政状況及び健全化判断比率'!BR15="","",'各会計、関係団体の財政状況及び健全化判断比率'!BR15)</f>
        <v/>
      </c>
      <c r="DH42" s="426"/>
      <c r="DI42" s="217"/>
      <c r="DJ42" s="185"/>
      <c r="DK42" s="185"/>
      <c r="DL42" s="185"/>
      <c r="DM42" s="185"/>
      <c r="DN42" s="185"/>
      <c r="DO42" s="185"/>
    </row>
    <row r="43" spans="1:119" ht="32.25" customHeight="1" x14ac:dyDescent="0.15">
      <c r="A43" s="185"/>
      <c r="B43" s="212"/>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3"/>
      <c r="U43" s="425" t="str">
        <f t="shared" si="4"/>
        <v/>
      </c>
      <c r="V43" s="425"/>
      <c r="W43" s="424"/>
      <c r="X43" s="424"/>
      <c r="Y43" s="424"/>
      <c r="Z43" s="424"/>
      <c r="AA43" s="424"/>
      <c r="AB43" s="424"/>
      <c r="AC43" s="424"/>
      <c r="AD43" s="424"/>
      <c r="AE43" s="424"/>
      <c r="AF43" s="424"/>
      <c r="AG43" s="424"/>
      <c r="AH43" s="424"/>
      <c r="AI43" s="424"/>
      <c r="AJ43" s="424"/>
      <c r="AK43" s="424"/>
      <c r="AL43" s="213"/>
      <c r="AM43" s="425" t="str">
        <f t="shared" si="0"/>
        <v/>
      </c>
      <c r="AN43" s="425"/>
      <c r="AO43" s="424"/>
      <c r="AP43" s="424"/>
      <c r="AQ43" s="424"/>
      <c r="AR43" s="424"/>
      <c r="AS43" s="424"/>
      <c r="AT43" s="424"/>
      <c r="AU43" s="424"/>
      <c r="AV43" s="424"/>
      <c r="AW43" s="424"/>
      <c r="AX43" s="424"/>
      <c r="AY43" s="424"/>
      <c r="AZ43" s="424"/>
      <c r="BA43" s="424"/>
      <c r="BB43" s="424"/>
      <c r="BC43" s="424"/>
      <c r="BD43" s="213"/>
      <c r="BE43" s="425" t="str">
        <f t="shared" si="1"/>
        <v/>
      </c>
      <c r="BF43" s="425"/>
      <c r="BG43" s="424"/>
      <c r="BH43" s="424"/>
      <c r="BI43" s="424"/>
      <c r="BJ43" s="424"/>
      <c r="BK43" s="424"/>
      <c r="BL43" s="424"/>
      <c r="BM43" s="424"/>
      <c r="BN43" s="424"/>
      <c r="BO43" s="424"/>
      <c r="BP43" s="424"/>
      <c r="BQ43" s="424"/>
      <c r="BR43" s="424"/>
      <c r="BS43" s="424"/>
      <c r="BT43" s="424"/>
      <c r="BU43" s="424"/>
      <c r="BV43" s="213"/>
      <c r="BW43" s="425">
        <f t="shared" si="2"/>
        <v>16</v>
      </c>
      <c r="BX43" s="425"/>
      <c r="BY43" s="424" t="str">
        <f>IF('各会計、関係団体の財政状況及び健全化判断比率'!B77="","",'各会計、関係団体の財政状況及び健全化判断比率'!B77)</f>
        <v>杵東地区衛生処理場組合</v>
      </c>
      <c r="BZ43" s="424"/>
      <c r="CA43" s="424"/>
      <c r="CB43" s="424"/>
      <c r="CC43" s="424"/>
      <c r="CD43" s="424"/>
      <c r="CE43" s="424"/>
      <c r="CF43" s="424"/>
      <c r="CG43" s="424"/>
      <c r="CH43" s="424"/>
      <c r="CI43" s="424"/>
      <c r="CJ43" s="424"/>
      <c r="CK43" s="424"/>
      <c r="CL43" s="424"/>
      <c r="CM43" s="424"/>
      <c r="CN43" s="213"/>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0"/>
      <c r="DG43" s="426" t="str">
        <f>IF('各会計、関係団体の財政状況及び健全化判断比率'!BR16="","",'各会計、関係団体の財政状況及び健全化判断比率'!BR16)</f>
        <v/>
      </c>
      <c r="DH43" s="42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PCmVj+U0LJ1lZ1BW1RRmLcGbILqXnqQcf64nV+Sjo3Tsn6/G00pu37SwYT6ixjRQhG5MaZIZ0K+Ond7eODA3w==" saltValue="G8BDCCbNs1SNb2aVhmFE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AN65" sqref="AN65:DC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5" t="s">
        <v>564</v>
      </c>
      <c r="D34" s="1245"/>
      <c r="E34" s="1246"/>
      <c r="F34" s="32">
        <v>7.14</v>
      </c>
      <c r="G34" s="33">
        <v>4.8099999999999996</v>
      </c>
      <c r="H34" s="33">
        <v>5.43</v>
      </c>
      <c r="I34" s="33">
        <v>4.8</v>
      </c>
      <c r="J34" s="34">
        <v>7.07</v>
      </c>
      <c r="K34" s="22"/>
      <c r="L34" s="22"/>
      <c r="M34" s="22"/>
      <c r="N34" s="22"/>
      <c r="O34" s="22"/>
      <c r="P34" s="22"/>
    </row>
    <row r="35" spans="1:16" ht="39" customHeight="1" x14ac:dyDescent="0.15">
      <c r="A35" s="22"/>
      <c r="B35" s="35"/>
      <c r="C35" s="1239" t="s">
        <v>565</v>
      </c>
      <c r="D35" s="1240"/>
      <c r="E35" s="1241"/>
      <c r="F35" s="36">
        <v>4.1500000000000004</v>
      </c>
      <c r="G35" s="37">
        <v>3.81</v>
      </c>
      <c r="H35" s="37">
        <v>3.54</v>
      </c>
      <c r="I35" s="37">
        <v>3.8</v>
      </c>
      <c r="J35" s="38">
        <v>3.54</v>
      </c>
      <c r="K35" s="22"/>
      <c r="L35" s="22"/>
      <c r="M35" s="22"/>
      <c r="N35" s="22"/>
      <c r="O35" s="22"/>
      <c r="P35" s="22"/>
    </row>
    <row r="36" spans="1:16" ht="39" customHeight="1" x14ac:dyDescent="0.15">
      <c r="A36" s="22"/>
      <c r="B36" s="35"/>
      <c r="C36" s="1239" t="s">
        <v>566</v>
      </c>
      <c r="D36" s="1240"/>
      <c r="E36" s="1241"/>
      <c r="F36" s="36">
        <v>0</v>
      </c>
      <c r="G36" s="37">
        <v>0</v>
      </c>
      <c r="H36" s="37">
        <v>0</v>
      </c>
      <c r="I36" s="37">
        <v>0</v>
      </c>
      <c r="J36" s="38">
        <v>0</v>
      </c>
      <c r="K36" s="22"/>
      <c r="L36" s="22"/>
      <c r="M36" s="22"/>
      <c r="N36" s="22"/>
      <c r="O36" s="22"/>
      <c r="P36" s="22"/>
    </row>
    <row r="37" spans="1:16" ht="39" customHeight="1" x14ac:dyDescent="0.15">
      <c r="A37" s="22"/>
      <c r="B37" s="35"/>
      <c r="C37" s="1239" t="s">
        <v>567</v>
      </c>
      <c r="D37" s="1240"/>
      <c r="E37" s="1241"/>
      <c r="F37" s="36">
        <v>8.4700000000000006</v>
      </c>
      <c r="G37" s="37">
        <v>7.87</v>
      </c>
      <c r="H37" s="37">
        <v>14.44</v>
      </c>
      <c r="I37" s="37">
        <v>7.69</v>
      </c>
      <c r="J37" s="38">
        <v>0</v>
      </c>
      <c r="K37" s="22"/>
      <c r="L37" s="22"/>
      <c r="M37" s="22"/>
      <c r="N37" s="22"/>
      <c r="O37" s="22"/>
      <c r="P37" s="22"/>
    </row>
    <row r="38" spans="1:16" ht="39" customHeight="1" x14ac:dyDescent="0.15">
      <c r="A38" s="22"/>
      <c r="B38" s="35"/>
      <c r="C38" s="1239" t="s">
        <v>568</v>
      </c>
      <c r="D38" s="1240"/>
      <c r="E38" s="1241"/>
      <c r="F38" s="36" t="s">
        <v>569</v>
      </c>
      <c r="G38" s="37" t="s">
        <v>570</v>
      </c>
      <c r="H38" s="37" t="s">
        <v>571</v>
      </c>
      <c r="I38" s="37">
        <v>2.79</v>
      </c>
      <c r="J38" s="38">
        <v>0</v>
      </c>
      <c r="K38" s="22"/>
      <c r="L38" s="22"/>
      <c r="M38" s="22"/>
      <c r="N38" s="22"/>
      <c r="O38" s="22"/>
      <c r="P38" s="22"/>
    </row>
    <row r="39" spans="1:16" ht="39" customHeight="1" x14ac:dyDescent="0.15">
      <c r="A39" s="22"/>
      <c r="B39" s="35"/>
      <c r="C39" s="1239" t="s">
        <v>572</v>
      </c>
      <c r="D39" s="1240"/>
      <c r="E39" s="1241"/>
      <c r="F39" s="36">
        <v>0</v>
      </c>
      <c r="G39" s="37">
        <v>0</v>
      </c>
      <c r="H39" s="37">
        <v>0</v>
      </c>
      <c r="I39" s="37">
        <v>0.01</v>
      </c>
      <c r="J39" s="38">
        <v>0</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573</v>
      </c>
      <c r="D42" s="1240"/>
      <c r="E42" s="1241"/>
      <c r="F42" s="36" t="s">
        <v>516</v>
      </c>
      <c r="G42" s="37" t="s">
        <v>516</v>
      </c>
      <c r="H42" s="37" t="s">
        <v>516</v>
      </c>
      <c r="I42" s="37" t="s">
        <v>516</v>
      </c>
      <c r="J42" s="38" t="s">
        <v>516</v>
      </c>
      <c r="K42" s="22"/>
      <c r="L42" s="22"/>
      <c r="M42" s="22"/>
      <c r="N42" s="22"/>
      <c r="O42" s="22"/>
      <c r="P42" s="22"/>
    </row>
    <row r="43" spans="1:16" ht="39" customHeight="1" thickBot="1" x14ac:dyDescent="0.2">
      <c r="A43" s="22"/>
      <c r="B43" s="40"/>
      <c r="C43" s="1242" t="s">
        <v>574</v>
      </c>
      <c r="D43" s="1243"/>
      <c r="E43" s="124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Cee13pYHrmZx9nWLkTB2Xv7sY41qHT1z4bzDThQ6v/Ch4OEbiUMnN1Fd1kM1x845bLbMtkisxzafijV4RKzIA==" saltValue="NE+QIqL7ktL/d6W+X018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AN65" sqref="AN65:DC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444</v>
      </c>
      <c r="L45" s="60">
        <v>458</v>
      </c>
      <c r="M45" s="60">
        <v>464</v>
      </c>
      <c r="N45" s="60">
        <v>612</v>
      </c>
      <c r="O45" s="61">
        <v>685</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516</v>
      </c>
      <c r="L46" s="64" t="s">
        <v>516</v>
      </c>
      <c r="M46" s="64" t="s">
        <v>516</v>
      </c>
      <c r="N46" s="64" t="s">
        <v>516</v>
      </c>
      <c r="O46" s="65" t="s">
        <v>516</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516</v>
      </c>
      <c r="L47" s="64" t="s">
        <v>516</v>
      </c>
      <c r="M47" s="64" t="s">
        <v>516</v>
      </c>
      <c r="N47" s="64" t="s">
        <v>516</v>
      </c>
      <c r="O47" s="65" t="s">
        <v>516</v>
      </c>
      <c r="P47" s="48"/>
      <c r="Q47" s="48"/>
      <c r="R47" s="48"/>
      <c r="S47" s="48"/>
      <c r="T47" s="48"/>
      <c r="U47" s="48"/>
    </row>
    <row r="48" spans="1:21" ht="30.75" customHeight="1" x14ac:dyDescent="0.15">
      <c r="A48" s="48"/>
      <c r="B48" s="1267"/>
      <c r="C48" s="1268"/>
      <c r="D48" s="62"/>
      <c r="E48" s="1249" t="s">
        <v>15</v>
      </c>
      <c r="F48" s="1249"/>
      <c r="G48" s="1249"/>
      <c r="H48" s="1249"/>
      <c r="I48" s="1249"/>
      <c r="J48" s="1250"/>
      <c r="K48" s="63">
        <v>19</v>
      </c>
      <c r="L48" s="64">
        <v>18</v>
      </c>
      <c r="M48" s="64">
        <v>22</v>
      </c>
      <c r="N48" s="64">
        <v>9</v>
      </c>
      <c r="O48" s="65">
        <v>7</v>
      </c>
      <c r="P48" s="48"/>
      <c r="Q48" s="48"/>
      <c r="R48" s="48"/>
      <c r="S48" s="48"/>
      <c r="T48" s="48"/>
      <c r="U48" s="48"/>
    </row>
    <row r="49" spans="1:21" ht="30.75" customHeight="1" x14ac:dyDescent="0.15">
      <c r="A49" s="48"/>
      <c r="B49" s="1267"/>
      <c r="C49" s="1268"/>
      <c r="D49" s="62"/>
      <c r="E49" s="1249" t="s">
        <v>16</v>
      </c>
      <c r="F49" s="1249"/>
      <c r="G49" s="1249"/>
      <c r="H49" s="1249"/>
      <c r="I49" s="1249"/>
      <c r="J49" s="1250"/>
      <c r="K49" s="63">
        <v>9</v>
      </c>
      <c r="L49" s="64">
        <v>9</v>
      </c>
      <c r="M49" s="64">
        <v>12</v>
      </c>
      <c r="N49" s="64">
        <v>13</v>
      </c>
      <c r="O49" s="65">
        <v>23</v>
      </c>
      <c r="P49" s="48"/>
      <c r="Q49" s="48"/>
      <c r="R49" s="48"/>
      <c r="S49" s="48"/>
      <c r="T49" s="48"/>
      <c r="U49" s="48"/>
    </row>
    <row r="50" spans="1:21" ht="30.75" customHeight="1" x14ac:dyDescent="0.15">
      <c r="A50" s="48"/>
      <c r="B50" s="1267"/>
      <c r="C50" s="1268"/>
      <c r="D50" s="62"/>
      <c r="E50" s="1249" t="s">
        <v>17</v>
      </c>
      <c r="F50" s="1249"/>
      <c r="G50" s="1249"/>
      <c r="H50" s="1249"/>
      <c r="I50" s="1249"/>
      <c r="J50" s="1250"/>
      <c r="K50" s="63">
        <v>0</v>
      </c>
      <c r="L50" s="64">
        <v>0</v>
      </c>
      <c r="M50" s="64">
        <v>0</v>
      </c>
      <c r="N50" s="64">
        <v>0</v>
      </c>
      <c r="O50" s="65" t="s">
        <v>516</v>
      </c>
      <c r="P50" s="48"/>
      <c r="Q50" s="48"/>
      <c r="R50" s="48"/>
      <c r="S50" s="48"/>
      <c r="T50" s="48"/>
      <c r="U50" s="48"/>
    </row>
    <row r="51" spans="1:21" ht="30.75" customHeight="1" x14ac:dyDescent="0.15">
      <c r="A51" s="48"/>
      <c r="B51" s="1269"/>
      <c r="C51" s="1270"/>
      <c r="D51" s="66"/>
      <c r="E51" s="1249" t="s">
        <v>18</v>
      </c>
      <c r="F51" s="1249"/>
      <c r="G51" s="1249"/>
      <c r="H51" s="1249"/>
      <c r="I51" s="1249"/>
      <c r="J51" s="1250"/>
      <c r="K51" s="63">
        <v>1</v>
      </c>
      <c r="L51" s="64">
        <v>0</v>
      </c>
      <c r="M51" s="64">
        <v>0</v>
      </c>
      <c r="N51" s="64" t="s">
        <v>516</v>
      </c>
      <c r="O51" s="65" t="s">
        <v>516</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342</v>
      </c>
      <c r="L52" s="64">
        <v>401</v>
      </c>
      <c r="M52" s="64">
        <v>408</v>
      </c>
      <c r="N52" s="64">
        <v>495</v>
      </c>
      <c r="O52" s="65">
        <v>557</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131</v>
      </c>
      <c r="L53" s="69">
        <v>84</v>
      </c>
      <c r="M53" s="69">
        <v>90</v>
      </c>
      <c r="N53" s="69">
        <v>139</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597</v>
      </c>
      <c r="L57" s="83" t="s">
        <v>597</v>
      </c>
      <c r="M57" s="83" t="s">
        <v>597</v>
      </c>
      <c r="N57" s="83" t="s">
        <v>597</v>
      </c>
      <c r="O57" s="84" t="s">
        <v>597</v>
      </c>
    </row>
    <row r="58" spans="1:21" ht="31.5" customHeight="1" thickBot="1" x14ac:dyDescent="0.2">
      <c r="B58" s="1257"/>
      <c r="C58" s="1258"/>
      <c r="D58" s="1262" t="s">
        <v>27</v>
      </c>
      <c r="E58" s="1263"/>
      <c r="F58" s="1263"/>
      <c r="G58" s="1263"/>
      <c r="H58" s="1263"/>
      <c r="I58" s="1263"/>
      <c r="J58" s="1264"/>
      <c r="K58" s="85" t="s">
        <v>597</v>
      </c>
      <c r="L58" s="86" t="s">
        <v>597</v>
      </c>
      <c r="M58" s="86" t="s">
        <v>597</v>
      </c>
      <c r="N58" s="86" t="s">
        <v>598</v>
      </c>
      <c r="O58" s="87" t="s">
        <v>597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pp+FDalvjc2NVRbmd9A4//1/msUHP6G+ipRGHRDIFlZCDHJ0WgElg6InmywLmjqITdYn5i05bPHBQtWj8lCw==" saltValue="3JR36pEhlwWEzc3oyry0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AN65" sqref="AN65:DC69"/>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85" t="s">
        <v>30</v>
      </c>
      <c r="C41" s="1286"/>
      <c r="D41" s="101"/>
      <c r="E41" s="1287" t="s">
        <v>31</v>
      </c>
      <c r="F41" s="1287"/>
      <c r="G41" s="1287"/>
      <c r="H41" s="1288"/>
      <c r="I41" s="102">
        <v>6745</v>
      </c>
      <c r="J41" s="103">
        <v>6520</v>
      </c>
      <c r="K41" s="103">
        <v>6130</v>
      </c>
      <c r="L41" s="103">
        <v>5812</v>
      </c>
      <c r="M41" s="104">
        <v>5354</v>
      </c>
    </row>
    <row r="42" spans="2:13" ht="27.75" customHeight="1" x14ac:dyDescent="0.15">
      <c r="B42" s="1275"/>
      <c r="C42" s="1276"/>
      <c r="D42" s="105"/>
      <c r="E42" s="1279" t="s">
        <v>32</v>
      </c>
      <c r="F42" s="1279"/>
      <c r="G42" s="1279"/>
      <c r="H42" s="1280"/>
      <c r="I42" s="106" t="s">
        <v>516</v>
      </c>
      <c r="J42" s="107" t="s">
        <v>516</v>
      </c>
      <c r="K42" s="107" t="s">
        <v>516</v>
      </c>
      <c r="L42" s="107" t="s">
        <v>516</v>
      </c>
      <c r="M42" s="108" t="s">
        <v>516</v>
      </c>
    </row>
    <row r="43" spans="2:13" ht="27.75" customHeight="1" x14ac:dyDescent="0.15">
      <c r="B43" s="1275"/>
      <c r="C43" s="1276"/>
      <c r="D43" s="105"/>
      <c r="E43" s="1279" t="s">
        <v>33</v>
      </c>
      <c r="F43" s="1279"/>
      <c r="G43" s="1279"/>
      <c r="H43" s="1280"/>
      <c r="I43" s="106">
        <v>192</v>
      </c>
      <c r="J43" s="107">
        <v>188</v>
      </c>
      <c r="K43" s="107">
        <v>203</v>
      </c>
      <c r="L43" s="107">
        <v>71</v>
      </c>
      <c r="M43" s="108">
        <v>83</v>
      </c>
    </row>
    <row r="44" spans="2:13" ht="27.75" customHeight="1" x14ac:dyDescent="0.15">
      <c r="B44" s="1275"/>
      <c r="C44" s="1276"/>
      <c r="D44" s="105"/>
      <c r="E44" s="1279" t="s">
        <v>34</v>
      </c>
      <c r="F44" s="1279"/>
      <c r="G44" s="1279"/>
      <c r="H44" s="1280"/>
      <c r="I44" s="106">
        <v>285</v>
      </c>
      <c r="J44" s="107">
        <v>473</v>
      </c>
      <c r="K44" s="107">
        <v>449</v>
      </c>
      <c r="L44" s="107">
        <v>438</v>
      </c>
      <c r="M44" s="108">
        <v>427</v>
      </c>
    </row>
    <row r="45" spans="2:13" ht="27.75" customHeight="1" x14ac:dyDescent="0.15">
      <c r="B45" s="1275"/>
      <c r="C45" s="1276"/>
      <c r="D45" s="105"/>
      <c r="E45" s="1279" t="s">
        <v>35</v>
      </c>
      <c r="F45" s="1279"/>
      <c r="G45" s="1279"/>
      <c r="H45" s="1280"/>
      <c r="I45" s="106">
        <v>688</v>
      </c>
      <c r="J45" s="107">
        <v>722</v>
      </c>
      <c r="K45" s="107">
        <v>914</v>
      </c>
      <c r="L45" s="107">
        <v>945</v>
      </c>
      <c r="M45" s="108">
        <v>892</v>
      </c>
    </row>
    <row r="46" spans="2:13" ht="27.75" customHeight="1" x14ac:dyDescent="0.15">
      <c r="B46" s="1275"/>
      <c r="C46" s="1276"/>
      <c r="D46" s="109"/>
      <c r="E46" s="1279" t="s">
        <v>36</v>
      </c>
      <c r="F46" s="1279"/>
      <c r="G46" s="1279"/>
      <c r="H46" s="1280"/>
      <c r="I46" s="106" t="s">
        <v>516</v>
      </c>
      <c r="J46" s="107" t="s">
        <v>516</v>
      </c>
      <c r="K46" s="107" t="s">
        <v>516</v>
      </c>
      <c r="L46" s="107" t="s">
        <v>516</v>
      </c>
      <c r="M46" s="108" t="s">
        <v>516</v>
      </c>
    </row>
    <row r="47" spans="2:13" ht="27.75" customHeight="1" x14ac:dyDescent="0.15">
      <c r="B47" s="1275"/>
      <c r="C47" s="1276"/>
      <c r="D47" s="110"/>
      <c r="E47" s="1289" t="s">
        <v>37</v>
      </c>
      <c r="F47" s="1290"/>
      <c r="G47" s="1290"/>
      <c r="H47" s="1291"/>
      <c r="I47" s="106" t="s">
        <v>516</v>
      </c>
      <c r="J47" s="107" t="s">
        <v>516</v>
      </c>
      <c r="K47" s="107" t="s">
        <v>516</v>
      </c>
      <c r="L47" s="107" t="s">
        <v>516</v>
      </c>
      <c r="M47" s="108" t="s">
        <v>516</v>
      </c>
    </row>
    <row r="48" spans="2:13" ht="27.75" customHeight="1" x14ac:dyDescent="0.15">
      <c r="B48" s="1275"/>
      <c r="C48" s="1276"/>
      <c r="D48" s="105"/>
      <c r="E48" s="1279" t="s">
        <v>38</v>
      </c>
      <c r="F48" s="1279"/>
      <c r="G48" s="1279"/>
      <c r="H48" s="1280"/>
      <c r="I48" s="106" t="s">
        <v>516</v>
      </c>
      <c r="J48" s="107" t="s">
        <v>516</v>
      </c>
      <c r="K48" s="107" t="s">
        <v>516</v>
      </c>
      <c r="L48" s="107" t="s">
        <v>516</v>
      </c>
      <c r="M48" s="108" t="s">
        <v>516</v>
      </c>
    </row>
    <row r="49" spans="2:13" ht="27.75" customHeight="1" x14ac:dyDescent="0.15">
      <c r="B49" s="1277"/>
      <c r="C49" s="1278"/>
      <c r="D49" s="105"/>
      <c r="E49" s="1279" t="s">
        <v>39</v>
      </c>
      <c r="F49" s="1279"/>
      <c r="G49" s="1279"/>
      <c r="H49" s="1280"/>
      <c r="I49" s="106" t="s">
        <v>516</v>
      </c>
      <c r="J49" s="107" t="s">
        <v>516</v>
      </c>
      <c r="K49" s="107" t="s">
        <v>516</v>
      </c>
      <c r="L49" s="107" t="s">
        <v>516</v>
      </c>
      <c r="M49" s="108" t="s">
        <v>516</v>
      </c>
    </row>
    <row r="50" spans="2:13" ht="27.75" customHeight="1" x14ac:dyDescent="0.15">
      <c r="B50" s="1273" t="s">
        <v>40</v>
      </c>
      <c r="C50" s="1274"/>
      <c r="D50" s="111"/>
      <c r="E50" s="1279" t="s">
        <v>41</v>
      </c>
      <c r="F50" s="1279"/>
      <c r="G50" s="1279"/>
      <c r="H50" s="1280"/>
      <c r="I50" s="106">
        <v>1486</v>
      </c>
      <c r="J50" s="107">
        <v>1804</v>
      </c>
      <c r="K50" s="107">
        <v>1796</v>
      </c>
      <c r="L50" s="107">
        <v>2356</v>
      </c>
      <c r="M50" s="108">
        <v>3171</v>
      </c>
    </row>
    <row r="51" spans="2:13" ht="27.75" customHeight="1" x14ac:dyDescent="0.15">
      <c r="B51" s="1275"/>
      <c r="C51" s="1276"/>
      <c r="D51" s="105"/>
      <c r="E51" s="1279" t="s">
        <v>42</v>
      </c>
      <c r="F51" s="1279"/>
      <c r="G51" s="1279"/>
      <c r="H51" s="1280"/>
      <c r="I51" s="106">
        <v>114</v>
      </c>
      <c r="J51" s="107">
        <v>99</v>
      </c>
      <c r="K51" s="107">
        <v>85</v>
      </c>
      <c r="L51" s="107">
        <v>70</v>
      </c>
      <c r="M51" s="108">
        <v>56</v>
      </c>
    </row>
    <row r="52" spans="2:13" ht="27.75" customHeight="1" x14ac:dyDescent="0.15">
      <c r="B52" s="1277"/>
      <c r="C52" s="1278"/>
      <c r="D52" s="105"/>
      <c r="E52" s="1279" t="s">
        <v>43</v>
      </c>
      <c r="F52" s="1279"/>
      <c r="G52" s="1279"/>
      <c r="H52" s="1280"/>
      <c r="I52" s="106">
        <v>5304</v>
      </c>
      <c r="J52" s="107">
        <v>5125</v>
      </c>
      <c r="K52" s="107">
        <v>4892</v>
      </c>
      <c r="L52" s="107">
        <v>4670</v>
      </c>
      <c r="M52" s="108">
        <v>4347</v>
      </c>
    </row>
    <row r="53" spans="2:13" ht="27.75" customHeight="1" thickBot="1" x14ac:dyDescent="0.2">
      <c r="B53" s="1281" t="s">
        <v>44</v>
      </c>
      <c r="C53" s="1282"/>
      <c r="D53" s="112"/>
      <c r="E53" s="1283" t="s">
        <v>45</v>
      </c>
      <c r="F53" s="1283"/>
      <c r="G53" s="1283"/>
      <c r="H53" s="1284"/>
      <c r="I53" s="113">
        <v>1006</v>
      </c>
      <c r="J53" s="114">
        <v>874</v>
      </c>
      <c r="K53" s="114">
        <v>923</v>
      </c>
      <c r="L53" s="114">
        <v>169</v>
      </c>
      <c r="M53" s="115">
        <v>-817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J26acJmwStYSFT3F3l9hKEnWbjq2vf9q4KSMmvsnKZCvDkTpk5o7WqZPZezvsJtczDd2bvSljZOGAVohk/8Cg==" saltValue="mqkj8K/ryt1jfmU96Hrz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election activeCell="AN65" sqref="AN65:DC6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4" t="s">
        <v>48</v>
      </c>
      <c r="D55" s="1294"/>
      <c r="E55" s="1295"/>
      <c r="F55" s="127">
        <v>875</v>
      </c>
      <c r="G55" s="127">
        <v>875</v>
      </c>
      <c r="H55" s="128">
        <v>1066</v>
      </c>
    </row>
    <row r="56" spans="2:8" ht="52.5" customHeight="1" x14ac:dyDescent="0.15">
      <c r="B56" s="129"/>
      <c r="C56" s="1296" t="s">
        <v>49</v>
      </c>
      <c r="D56" s="1296"/>
      <c r="E56" s="1297"/>
      <c r="F56" s="130">
        <v>322</v>
      </c>
      <c r="G56" s="130">
        <v>352</v>
      </c>
      <c r="H56" s="131">
        <v>381</v>
      </c>
    </row>
    <row r="57" spans="2:8" ht="53.25" customHeight="1" x14ac:dyDescent="0.15">
      <c r="B57" s="129"/>
      <c r="C57" s="1298" t="s">
        <v>50</v>
      </c>
      <c r="D57" s="1298"/>
      <c r="E57" s="1299"/>
      <c r="F57" s="132">
        <v>600</v>
      </c>
      <c r="G57" s="132">
        <v>1129</v>
      </c>
      <c r="H57" s="133">
        <v>1724</v>
      </c>
    </row>
    <row r="58" spans="2:8" ht="45.75" customHeight="1" x14ac:dyDescent="0.15">
      <c r="B58" s="134"/>
      <c r="C58" s="1300" t="s">
        <v>580</v>
      </c>
      <c r="D58" s="1301"/>
      <c r="E58" s="1302"/>
      <c r="F58" s="135">
        <v>90</v>
      </c>
      <c r="G58" s="135">
        <v>553</v>
      </c>
      <c r="H58" s="136">
        <v>900</v>
      </c>
    </row>
    <row r="59" spans="2:8" ht="45.75" customHeight="1" x14ac:dyDescent="0.15">
      <c r="B59" s="134"/>
      <c r="C59" s="1300" t="s">
        <v>581</v>
      </c>
      <c r="D59" s="1301"/>
      <c r="E59" s="1302"/>
      <c r="F59" s="135">
        <v>227</v>
      </c>
      <c r="G59" s="135">
        <v>229</v>
      </c>
      <c r="H59" s="136">
        <v>230</v>
      </c>
    </row>
    <row r="60" spans="2:8" ht="45.75" customHeight="1" x14ac:dyDescent="0.15">
      <c r="B60" s="134"/>
      <c r="C60" s="1300" t="s">
        <v>582</v>
      </c>
      <c r="D60" s="1301"/>
      <c r="E60" s="1302"/>
      <c r="F60" s="135">
        <v>207</v>
      </c>
      <c r="G60" s="135">
        <v>208</v>
      </c>
      <c r="H60" s="136">
        <v>210</v>
      </c>
    </row>
    <row r="61" spans="2:8" ht="45.75" customHeight="1" x14ac:dyDescent="0.15">
      <c r="B61" s="134"/>
      <c r="C61" s="1300" t="s">
        <v>584</v>
      </c>
      <c r="D61" s="1301"/>
      <c r="E61" s="1302"/>
      <c r="F61" s="385" t="s">
        <v>583</v>
      </c>
      <c r="G61" s="135">
        <v>69</v>
      </c>
      <c r="H61" s="136">
        <v>169</v>
      </c>
    </row>
    <row r="62" spans="2:8" ht="45.75" customHeight="1" thickBot="1" x14ac:dyDescent="0.2">
      <c r="B62" s="137"/>
      <c r="C62" s="1300" t="s">
        <v>585</v>
      </c>
      <c r="D62" s="1303"/>
      <c r="E62" s="1304"/>
      <c r="F62" s="138" t="s">
        <v>516</v>
      </c>
      <c r="G62" s="138" t="s">
        <v>583</v>
      </c>
      <c r="H62" s="139">
        <v>150</v>
      </c>
    </row>
    <row r="63" spans="2:8" ht="52.5" customHeight="1" thickBot="1" x14ac:dyDescent="0.2">
      <c r="B63" s="140"/>
      <c r="C63" s="1292" t="s">
        <v>51</v>
      </c>
      <c r="D63" s="1292"/>
      <c r="E63" s="1293"/>
      <c r="F63" s="141">
        <v>1796</v>
      </c>
      <c r="G63" s="141">
        <v>2356</v>
      </c>
      <c r="H63" s="142">
        <v>3171</v>
      </c>
    </row>
    <row r="64" spans="2:8" ht="15" customHeight="1" x14ac:dyDescent="0.15"/>
    <row r="65" ht="0" hidden="1" customHeight="1" x14ac:dyDescent="0.15"/>
    <row r="66" ht="0" hidden="1" customHeight="1" x14ac:dyDescent="0.15"/>
  </sheetData>
  <sheetProtection algorithmName="SHA-512" hashValue="XonWQSs/V+yfIxFmcWPxQ0wneJc4Zt9jMl8XL/WdMqEgtUk6ATQcWoyobhqax5OZEONUBMPIQec8nQIlV/4UEA==" saltValue="gDPUYrc5EosvBjbKBTpd+g==" spinCount="100000" sheet="1" objects="1" scenarios="1"/>
  <mergeCells count="9">
    <mergeCell ref="C63:E63"/>
    <mergeCell ref="C55:E55"/>
    <mergeCell ref="C56:E56"/>
    <mergeCell ref="C57:E57"/>
    <mergeCell ref="C58:E58"/>
    <mergeCell ref="C59:E59"/>
    <mergeCell ref="C60:E60"/>
    <mergeCell ref="C61:E61"/>
    <mergeCell ref="C62:E62"/>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110AF-5662-4464-A7DA-279619C07EE0}">
  <sheetPr>
    <pageSetUpPr fitToPage="1"/>
  </sheetPr>
  <dimension ref="A1:WZM191"/>
  <sheetViews>
    <sheetView showGridLines="0" topLeftCell="AN10" zoomScale="90" zoomScaleNormal="90" zoomScaleSheetLayoutView="55" workbookViewId="0">
      <selection activeCell="AN65" sqref="AN65:DC69"/>
    </sheetView>
  </sheetViews>
  <sheetFormatPr defaultColWidth="0" defaultRowHeight="13.5"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6"/>
      <c r="DE19" s="386"/>
    </row>
    <row r="20" spans="1:351"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x14ac:dyDescent="0.15">
      <c r="B23" s="387"/>
    </row>
    <row r="24" spans="1:351" x14ac:dyDescent="0.15">
      <c r="B24" s="387"/>
    </row>
    <row r="25" spans="1:351" x14ac:dyDescent="0.15">
      <c r="B25" s="387"/>
    </row>
    <row r="26" spans="1:351" x14ac:dyDescent="0.15">
      <c r="B26" s="387"/>
    </row>
    <row r="27" spans="1:351" x14ac:dyDescent="0.15">
      <c r="B27" s="387"/>
    </row>
    <row r="28" spans="1:351" x14ac:dyDescent="0.15">
      <c r="B28" s="387"/>
    </row>
    <row r="29" spans="1:351" x14ac:dyDescent="0.15">
      <c r="B29" s="387"/>
    </row>
    <row r="30" spans="1:351" x14ac:dyDescent="0.15">
      <c r="B30" s="387"/>
    </row>
    <row r="31" spans="1:351" x14ac:dyDescent="0.15">
      <c r="B31" s="387"/>
    </row>
    <row r="32" spans="1:351" x14ac:dyDescent="0.15">
      <c r="B32" s="387"/>
    </row>
    <row r="33" spans="2:109" x14ac:dyDescent="0.15">
      <c r="B33" s="387"/>
    </row>
    <row r="34" spans="2:109" x14ac:dyDescent="0.15">
      <c r="B34" s="387"/>
    </row>
    <row r="35" spans="2:109" x14ac:dyDescent="0.15">
      <c r="B35" s="387"/>
    </row>
    <row r="36" spans="2:109" x14ac:dyDescent="0.15">
      <c r="B36" s="387"/>
    </row>
    <row r="37" spans="2:109" x14ac:dyDescent="0.15">
      <c r="B37" s="387"/>
    </row>
    <row r="38" spans="2:109" x14ac:dyDescent="0.15">
      <c r="B38" s="387"/>
    </row>
    <row r="39" spans="2:109"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x14ac:dyDescent="0.15">
      <c r="B40" s="407"/>
      <c r="DD40" s="407"/>
      <c r="DE40" s="386"/>
    </row>
    <row r="41" spans="2:109" ht="17.25" x14ac:dyDescent="0.15">
      <c r="B41" s="417" t="s">
        <v>607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x14ac:dyDescent="0.15">
      <c r="B42" s="387"/>
      <c r="G42" s="403"/>
      <c r="I42" s="402"/>
      <c r="J42" s="402"/>
      <c r="K42" s="402"/>
      <c r="AM42" s="403"/>
      <c r="AN42" s="403" t="s">
        <v>604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5"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87"/>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87"/>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87"/>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87"/>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x14ac:dyDescent="0.15">
      <c r="B49" s="387"/>
      <c r="AN49" s="386" t="s">
        <v>603</v>
      </c>
    </row>
    <row r="50" spans="1:109" x14ac:dyDescent="0.15">
      <c r="B50" s="387"/>
      <c r="G50" s="1314"/>
      <c r="H50" s="1314"/>
      <c r="I50" s="1314"/>
      <c r="J50" s="1314"/>
      <c r="K50" s="396"/>
      <c r="L50" s="396"/>
      <c r="M50" s="395"/>
      <c r="N50" s="39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x14ac:dyDescent="0.15">
      <c r="B51" s="387"/>
      <c r="G51" s="1325"/>
      <c r="H51" s="1325"/>
      <c r="I51" s="1323"/>
      <c r="J51" s="1323"/>
      <c r="K51" s="1320"/>
      <c r="L51" s="1320"/>
      <c r="M51" s="1320"/>
      <c r="N51" s="1320"/>
      <c r="AM51" s="394"/>
      <c r="AN51" s="1321" t="s">
        <v>602</v>
      </c>
      <c r="AO51" s="1321"/>
      <c r="AP51" s="1321"/>
      <c r="AQ51" s="1321"/>
      <c r="AR51" s="1321"/>
      <c r="AS51" s="1321"/>
      <c r="AT51" s="1321"/>
      <c r="AU51" s="1321"/>
      <c r="AV51" s="1321"/>
      <c r="AW51" s="1321"/>
      <c r="AX51" s="1321"/>
      <c r="AY51" s="1321"/>
      <c r="AZ51" s="1321"/>
      <c r="BA51" s="1321"/>
      <c r="BB51" s="1321" t="s">
        <v>600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43.3</v>
      </c>
      <c r="BY51" s="1319"/>
      <c r="BZ51" s="1319"/>
      <c r="CA51" s="1319"/>
      <c r="CB51" s="1319"/>
      <c r="CC51" s="1319"/>
      <c r="CD51" s="1319"/>
      <c r="CE51" s="1319"/>
      <c r="CF51" s="1319">
        <v>45.9</v>
      </c>
      <c r="CG51" s="1319"/>
      <c r="CH51" s="1319"/>
      <c r="CI51" s="1319"/>
      <c r="CJ51" s="1319"/>
      <c r="CK51" s="1319"/>
      <c r="CL51" s="1319"/>
      <c r="CM51" s="1319"/>
      <c r="CN51" s="1319">
        <v>8.5</v>
      </c>
      <c r="CO51" s="1319"/>
      <c r="CP51" s="1319"/>
      <c r="CQ51" s="1319"/>
      <c r="CR51" s="1319"/>
      <c r="CS51" s="1319"/>
      <c r="CT51" s="1319"/>
      <c r="CU51" s="1319"/>
      <c r="CV51" s="1319"/>
      <c r="CW51" s="1319"/>
      <c r="CX51" s="1319"/>
      <c r="CY51" s="1319"/>
      <c r="CZ51" s="1319"/>
      <c r="DA51" s="1319"/>
      <c r="DB51" s="1319"/>
      <c r="DC51" s="1319"/>
    </row>
    <row r="52" spans="1:109" x14ac:dyDescent="0.15">
      <c r="B52" s="387"/>
      <c r="G52" s="1325"/>
      <c r="H52" s="1325"/>
      <c r="I52" s="1323"/>
      <c r="J52" s="1323"/>
      <c r="K52" s="1320"/>
      <c r="L52" s="1320"/>
      <c r="M52" s="1320"/>
      <c r="N52" s="1320"/>
      <c r="AM52" s="394"/>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87"/>
      <c r="G53" s="1325"/>
      <c r="H53" s="1325"/>
      <c r="I53" s="1314"/>
      <c r="J53" s="1314"/>
      <c r="K53" s="1320"/>
      <c r="L53" s="1320"/>
      <c r="M53" s="1320"/>
      <c r="N53" s="1320"/>
      <c r="AM53" s="394"/>
      <c r="AN53" s="1321"/>
      <c r="AO53" s="1321"/>
      <c r="AP53" s="1321"/>
      <c r="AQ53" s="1321"/>
      <c r="AR53" s="1321"/>
      <c r="AS53" s="1321"/>
      <c r="AT53" s="1321"/>
      <c r="AU53" s="1321"/>
      <c r="AV53" s="1321"/>
      <c r="AW53" s="1321"/>
      <c r="AX53" s="1321"/>
      <c r="AY53" s="1321"/>
      <c r="AZ53" s="1321"/>
      <c r="BA53" s="1321"/>
      <c r="BB53" s="1321" t="s">
        <v>606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52.1</v>
      </c>
      <c r="BY53" s="1319"/>
      <c r="BZ53" s="1319"/>
      <c r="CA53" s="1319"/>
      <c r="CB53" s="1319"/>
      <c r="CC53" s="1319"/>
      <c r="CD53" s="1319"/>
      <c r="CE53" s="1319"/>
      <c r="CF53" s="1319">
        <v>53.5</v>
      </c>
      <c r="CG53" s="1319"/>
      <c r="CH53" s="1319"/>
      <c r="CI53" s="1319"/>
      <c r="CJ53" s="1319"/>
      <c r="CK53" s="1319"/>
      <c r="CL53" s="1319"/>
      <c r="CM53" s="1319"/>
      <c r="CN53" s="1319">
        <v>55.4</v>
      </c>
      <c r="CO53" s="1319"/>
      <c r="CP53" s="1319"/>
      <c r="CQ53" s="1319"/>
      <c r="CR53" s="1319"/>
      <c r="CS53" s="1319"/>
      <c r="CT53" s="1319"/>
      <c r="CU53" s="1319"/>
      <c r="CV53" s="1319">
        <v>57.3</v>
      </c>
      <c r="CW53" s="1319"/>
      <c r="CX53" s="1319"/>
      <c r="CY53" s="1319"/>
      <c r="CZ53" s="1319"/>
      <c r="DA53" s="1319"/>
      <c r="DB53" s="1319"/>
      <c r="DC53" s="1319"/>
    </row>
    <row r="54" spans="1:109" x14ac:dyDescent="0.15">
      <c r="A54" s="402"/>
      <c r="B54" s="387"/>
      <c r="G54" s="1325"/>
      <c r="H54" s="1325"/>
      <c r="I54" s="1314"/>
      <c r="J54" s="1314"/>
      <c r="K54" s="1320"/>
      <c r="L54" s="1320"/>
      <c r="M54" s="1320"/>
      <c r="N54" s="1320"/>
      <c r="AM54" s="394"/>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87"/>
      <c r="G55" s="1314"/>
      <c r="H55" s="1314"/>
      <c r="I55" s="1314"/>
      <c r="J55" s="1314"/>
      <c r="K55" s="1320"/>
      <c r="L55" s="1320"/>
      <c r="M55" s="1320"/>
      <c r="N55" s="1320"/>
      <c r="AN55" s="1318" t="s">
        <v>601</v>
      </c>
      <c r="AO55" s="1318"/>
      <c r="AP55" s="1318"/>
      <c r="AQ55" s="1318"/>
      <c r="AR55" s="1318"/>
      <c r="AS55" s="1318"/>
      <c r="AT55" s="1318"/>
      <c r="AU55" s="1318"/>
      <c r="AV55" s="1318"/>
      <c r="AW55" s="1318"/>
      <c r="AX55" s="1318"/>
      <c r="AY55" s="1318"/>
      <c r="AZ55" s="1318"/>
      <c r="BA55" s="1318"/>
      <c r="BB55" s="1321" t="s">
        <v>600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27</v>
      </c>
      <c r="BY55" s="1319"/>
      <c r="BZ55" s="1319"/>
      <c r="CA55" s="1319"/>
      <c r="CB55" s="1319"/>
      <c r="CC55" s="1319"/>
      <c r="CD55" s="1319"/>
      <c r="CE55" s="1319"/>
      <c r="CF55" s="1319">
        <v>25.4</v>
      </c>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x14ac:dyDescent="0.15">
      <c r="A56" s="402"/>
      <c r="B56" s="387"/>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8"/>
      <c r="G57" s="1314"/>
      <c r="H57" s="1314"/>
      <c r="I57" s="1324"/>
      <c r="J57" s="1324"/>
      <c r="K57" s="1320"/>
      <c r="L57" s="1320"/>
      <c r="M57" s="1320"/>
      <c r="N57" s="1320"/>
      <c r="AM57" s="386"/>
      <c r="AN57" s="1318"/>
      <c r="AO57" s="1318"/>
      <c r="AP57" s="1318"/>
      <c r="AQ57" s="1318"/>
      <c r="AR57" s="1318"/>
      <c r="AS57" s="1318"/>
      <c r="AT57" s="1318"/>
      <c r="AU57" s="1318"/>
      <c r="AV57" s="1318"/>
      <c r="AW57" s="1318"/>
      <c r="AX57" s="1318"/>
      <c r="AY57" s="1318"/>
      <c r="AZ57" s="1318"/>
      <c r="BA57" s="1318"/>
      <c r="BB57" s="1321" t="s">
        <v>606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57.2</v>
      </c>
      <c r="BY57" s="1319"/>
      <c r="BZ57" s="1319"/>
      <c r="CA57" s="1319"/>
      <c r="CB57" s="1319"/>
      <c r="CC57" s="1319"/>
      <c r="CD57" s="1319"/>
      <c r="CE57" s="1319"/>
      <c r="CF57" s="1319">
        <v>58.7</v>
      </c>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13"/>
      <c r="DE57" s="408"/>
    </row>
    <row r="58" spans="1:109" s="402" customFormat="1" x14ac:dyDescent="0.15">
      <c r="A58" s="386"/>
      <c r="B58" s="408"/>
      <c r="G58" s="1314"/>
      <c r="H58" s="1314"/>
      <c r="I58" s="1324"/>
      <c r="J58" s="1324"/>
      <c r="K58" s="1320"/>
      <c r="L58" s="1320"/>
      <c r="M58" s="1320"/>
      <c r="N58" s="1320"/>
      <c r="AM58" s="386"/>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13"/>
      <c r="DE58" s="408"/>
    </row>
    <row r="59" spans="1:109" s="402" customFormat="1"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605</v>
      </c>
    </row>
    <row r="64" spans="1:109" x14ac:dyDescent="0.15">
      <c r="B64" s="387"/>
      <c r="G64" s="403"/>
      <c r="I64" s="405"/>
      <c r="J64" s="405"/>
      <c r="K64" s="405"/>
      <c r="L64" s="405"/>
      <c r="M64" s="405"/>
      <c r="N64" s="404"/>
      <c r="AM64" s="403"/>
      <c r="AN64" s="403" t="s">
        <v>604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x14ac:dyDescent="0.15">
      <c r="B65" s="387"/>
      <c r="AN65" s="1305" t="s">
        <v>610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87"/>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87"/>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87"/>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87"/>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x14ac:dyDescent="0.15">
      <c r="B71" s="387"/>
      <c r="G71" s="397"/>
      <c r="I71" s="400"/>
      <c r="J71" s="399"/>
      <c r="K71" s="399"/>
      <c r="L71" s="398"/>
      <c r="M71" s="399"/>
      <c r="N71" s="398"/>
      <c r="AM71" s="397"/>
      <c r="AN71" s="386" t="s">
        <v>603</v>
      </c>
    </row>
    <row r="72" spans="2:107" x14ac:dyDescent="0.15">
      <c r="B72" s="387"/>
      <c r="G72" s="1314"/>
      <c r="H72" s="1314"/>
      <c r="I72" s="1314"/>
      <c r="J72" s="1314"/>
      <c r="K72" s="396"/>
      <c r="L72" s="396"/>
      <c r="M72" s="395"/>
      <c r="N72" s="39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x14ac:dyDescent="0.15">
      <c r="B73" s="387"/>
      <c r="G73" s="1325"/>
      <c r="H73" s="1325"/>
      <c r="I73" s="1325"/>
      <c r="J73" s="1325"/>
      <c r="K73" s="1326"/>
      <c r="L73" s="1326"/>
      <c r="M73" s="1326"/>
      <c r="N73" s="1326"/>
      <c r="AM73" s="394"/>
      <c r="AN73" s="1321" t="s">
        <v>602</v>
      </c>
      <c r="AO73" s="1321"/>
      <c r="AP73" s="1321"/>
      <c r="AQ73" s="1321"/>
      <c r="AR73" s="1321"/>
      <c r="AS73" s="1321"/>
      <c r="AT73" s="1321"/>
      <c r="AU73" s="1321"/>
      <c r="AV73" s="1321"/>
      <c r="AW73" s="1321"/>
      <c r="AX73" s="1321"/>
      <c r="AY73" s="1321"/>
      <c r="AZ73" s="1321"/>
      <c r="BA73" s="1321"/>
      <c r="BB73" s="1321" t="s">
        <v>600</v>
      </c>
      <c r="BC73" s="1321"/>
      <c r="BD73" s="1321"/>
      <c r="BE73" s="1321"/>
      <c r="BF73" s="1321"/>
      <c r="BG73" s="1321"/>
      <c r="BH73" s="1321"/>
      <c r="BI73" s="1321"/>
      <c r="BJ73" s="1321"/>
      <c r="BK73" s="1321"/>
      <c r="BL73" s="1321"/>
      <c r="BM73" s="1321"/>
      <c r="BN73" s="1321"/>
      <c r="BO73" s="1321"/>
      <c r="BP73" s="1319">
        <v>52.6</v>
      </c>
      <c r="BQ73" s="1319"/>
      <c r="BR73" s="1319"/>
      <c r="BS73" s="1319"/>
      <c r="BT73" s="1319"/>
      <c r="BU73" s="1319"/>
      <c r="BV73" s="1319"/>
      <c r="BW73" s="1319"/>
      <c r="BX73" s="1319">
        <v>43.3</v>
      </c>
      <c r="BY73" s="1319"/>
      <c r="BZ73" s="1319"/>
      <c r="CA73" s="1319"/>
      <c r="CB73" s="1319"/>
      <c r="CC73" s="1319"/>
      <c r="CD73" s="1319"/>
      <c r="CE73" s="1319"/>
      <c r="CF73" s="1319">
        <v>45.9</v>
      </c>
      <c r="CG73" s="1319"/>
      <c r="CH73" s="1319"/>
      <c r="CI73" s="1319"/>
      <c r="CJ73" s="1319"/>
      <c r="CK73" s="1319"/>
      <c r="CL73" s="1319"/>
      <c r="CM73" s="1319"/>
      <c r="CN73" s="1319">
        <v>8.5</v>
      </c>
      <c r="CO73" s="1319"/>
      <c r="CP73" s="1319"/>
      <c r="CQ73" s="1319"/>
      <c r="CR73" s="1319"/>
      <c r="CS73" s="1319"/>
      <c r="CT73" s="1319"/>
      <c r="CU73" s="1319"/>
      <c r="CV73" s="1319"/>
      <c r="CW73" s="1319"/>
      <c r="CX73" s="1319"/>
      <c r="CY73" s="1319"/>
      <c r="CZ73" s="1319"/>
      <c r="DA73" s="1319"/>
      <c r="DB73" s="1319"/>
      <c r="DC73" s="1319"/>
    </row>
    <row r="74" spans="2:107" x14ac:dyDescent="0.15">
      <c r="B74" s="387"/>
      <c r="G74" s="1325"/>
      <c r="H74" s="1325"/>
      <c r="I74" s="1325"/>
      <c r="J74" s="1325"/>
      <c r="K74" s="1326"/>
      <c r="L74" s="1326"/>
      <c r="M74" s="1326"/>
      <c r="N74" s="1326"/>
      <c r="AM74" s="394"/>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87"/>
      <c r="G75" s="1325"/>
      <c r="H75" s="1325"/>
      <c r="I75" s="1314"/>
      <c r="J75" s="1314"/>
      <c r="K75" s="1320"/>
      <c r="L75" s="1320"/>
      <c r="M75" s="1320"/>
      <c r="N75" s="1320"/>
      <c r="AM75" s="394"/>
      <c r="AN75" s="1321"/>
      <c r="AO75" s="1321"/>
      <c r="AP75" s="1321"/>
      <c r="AQ75" s="1321"/>
      <c r="AR75" s="1321"/>
      <c r="AS75" s="1321"/>
      <c r="AT75" s="1321"/>
      <c r="AU75" s="1321"/>
      <c r="AV75" s="1321"/>
      <c r="AW75" s="1321"/>
      <c r="AX75" s="1321"/>
      <c r="AY75" s="1321"/>
      <c r="AZ75" s="1321"/>
      <c r="BA75" s="1321"/>
      <c r="BB75" s="1321" t="s">
        <v>599</v>
      </c>
      <c r="BC75" s="1321"/>
      <c r="BD75" s="1321"/>
      <c r="BE75" s="1321"/>
      <c r="BF75" s="1321"/>
      <c r="BG75" s="1321"/>
      <c r="BH75" s="1321"/>
      <c r="BI75" s="1321"/>
      <c r="BJ75" s="1321"/>
      <c r="BK75" s="1321"/>
      <c r="BL75" s="1321"/>
      <c r="BM75" s="1321"/>
      <c r="BN75" s="1321"/>
      <c r="BO75" s="1321"/>
      <c r="BP75" s="1319">
        <v>9</v>
      </c>
      <c r="BQ75" s="1319"/>
      <c r="BR75" s="1319"/>
      <c r="BS75" s="1319"/>
      <c r="BT75" s="1319"/>
      <c r="BU75" s="1319"/>
      <c r="BV75" s="1319"/>
      <c r="BW75" s="1319"/>
      <c r="BX75" s="1319">
        <v>7</v>
      </c>
      <c r="BY75" s="1319"/>
      <c r="BZ75" s="1319"/>
      <c r="CA75" s="1319"/>
      <c r="CB75" s="1319"/>
      <c r="CC75" s="1319"/>
      <c r="CD75" s="1319"/>
      <c r="CE75" s="1319"/>
      <c r="CF75" s="1319">
        <v>5.0999999999999996</v>
      </c>
      <c r="CG75" s="1319"/>
      <c r="CH75" s="1319"/>
      <c r="CI75" s="1319"/>
      <c r="CJ75" s="1319"/>
      <c r="CK75" s="1319"/>
      <c r="CL75" s="1319"/>
      <c r="CM75" s="1319"/>
      <c r="CN75" s="1319">
        <v>5.2</v>
      </c>
      <c r="CO75" s="1319"/>
      <c r="CP75" s="1319"/>
      <c r="CQ75" s="1319"/>
      <c r="CR75" s="1319"/>
      <c r="CS75" s="1319"/>
      <c r="CT75" s="1319"/>
      <c r="CU75" s="1319"/>
      <c r="CV75" s="1319">
        <v>6.5</v>
      </c>
      <c r="CW75" s="1319"/>
      <c r="CX75" s="1319"/>
      <c r="CY75" s="1319"/>
      <c r="CZ75" s="1319"/>
      <c r="DA75" s="1319"/>
      <c r="DB75" s="1319"/>
      <c r="DC75" s="1319"/>
    </row>
    <row r="76" spans="2:107" x14ac:dyDescent="0.15">
      <c r="B76" s="387"/>
      <c r="G76" s="1325"/>
      <c r="H76" s="1325"/>
      <c r="I76" s="1314"/>
      <c r="J76" s="1314"/>
      <c r="K76" s="1320"/>
      <c r="L76" s="1320"/>
      <c r="M76" s="1320"/>
      <c r="N76" s="1320"/>
      <c r="AM76" s="394"/>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87"/>
      <c r="G77" s="1314"/>
      <c r="H77" s="1314"/>
      <c r="I77" s="1314"/>
      <c r="J77" s="1314"/>
      <c r="K77" s="1326"/>
      <c r="L77" s="1326"/>
      <c r="M77" s="1326"/>
      <c r="N77" s="1326"/>
      <c r="AN77" s="1318" t="s">
        <v>601</v>
      </c>
      <c r="AO77" s="1318"/>
      <c r="AP77" s="1318"/>
      <c r="AQ77" s="1318"/>
      <c r="AR77" s="1318"/>
      <c r="AS77" s="1318"/>
      <c r="AT77" s="1318"/>
      <c r="AU77" s="1318"/>
      <c r="AV77" s="1318"/>
      <c r="AW77" s="1318"/>
      <c r="AX77" s="1318"/>
      <c r="AY77" s="1318"/>
      <c r="AZ77" s="1318"/>
      <c r="BA77" s="1318"/>
      <c r="BB77" s="1321" t="s">
        <v>600</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x14ac:dyDescent="0.15">
      <c r="B78" s="387"/>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87"/>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599</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87"/>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x14ac:dyDescent="0.15">
      <c r="DD84" s="386"/>
      <c r="DE84" s="386"/>
    </row>
    <row r="85" spans="2:109" x14ac:dyDescent="0.15">
      <c r="DD85" s="386"/>
      <c r="DE85" s="386"/>
    </row>
    <row r="86" spans="2:109" hidden="1" x14ac:dyDescent="0.15">
      <c r="DD86" s="386"/>
      <c r="DE86" s="386"/>
    </row>
    <row r="87" spans="2:109" hidden="1" x14ac:dyDescent="0.15">
      <c r="K87" s="389"/>
      <c r="AQ87" s="389"/>
      <c r="BC87" s="389"/>
      <c r="BO87" s="389"/>
      <c r="CA87" s="389"/>
      <c r="CM87" s="389"/>
      <c r="CY87" s="389"/>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L4XpD3rtGXOxOTctf/wDUatb9LBPzUsreqaWrwdtAiRHpnQ4iTcVwZcjSfw2zxUFiE02M7DKcXT/PTvsRTMPA==" saltValue="DM75Z1g4ybbg6Vunv+Rv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B9A72-9353-4B2D-B68C-3E700572DF00}">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VGbHCCmfSB8jF7lbeK5rqkhNQE40IPkkCEZNEasTTPO/aNyADP06n6pzXNI5gEhof84ZooCTRk267IrHB+fkw==" saltValue="40ZUUI4HOqxbkK2cBBGbd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06551-E82D-4AC5-B788-DF2F8EC175EF}">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D12C/x7z5G2iAcyExbnb8SblzoRbwlMcx2WOjc1ak+2GR6S+yJ9K3u91KW5okBXrKIBJXllkrLaif7NW3Ymtw==" saltValue="MaZ32T/+bhBKemeLBjhE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103352</v>
      </c>
      <c r="E3" s="161"/>
      <c r="F3" s="162">
        <v>119685</v>
      </c>
      <c r="G3" s="163"/>
      <c r="H3" s="164"/>
    </row>
    <row r="4" spans="1:8" x14ac:dyDescent="0.15">
      <c r="A4" s="165"/>
      <c r="B4" s="166"/>
      <c r="C4" s="167"/>
      <c r="D4" s="168">
        <v>81938</v>
      </c>
      <c r="E4" s="169"/>
      <c r="F4" s="170">
        <v>68464</v>
      </c>
      <c r="G4" s="171"/>
      <c r="H4" s="172"/>
    </row>
    <row r="5" spans="1:8" x14ac:dyDescent="0.15">
      <c r="A5" s="153" t="s">
        <v>549</v>
      </c>
      <c r="B5" s="158"/>
      <c r="C5" s="159"/>
      <c r="D5" s="160">
        <v>10593</v>
      </c>
      <c r="E5" s="161"/>
      <c r="F5" s="162">
        <v>109920</v>
      </c>
      <c r="G5" s="163"/>
      <c r="H5" s="164"/>
    </row>
    <row r="6" spans="1:8" x14ac:dyDescent="0.15">
      <c r="A6" s="165"/>
      <c r="B6" s="166"/>
      <c r="C6" s="167"/>
      <c r="D6" s="168">
        <v>5815</v>
      </c>
      <c r="E6" s="169"/>
      <c r="F6" s="170">
        <v>62739</v>
      </c>
      <c r="G6" s="171"/>
      <c r="H6" s="172"/>
    </row>
    <row r="7" spans="1:8" x14ac:dyDescent="0.15">
      <c r="A7" s="153" t="s">
        <v>550</v>
      </c>
      <c r="B7" s="158"/>
      <c r="C7" s="159"/>
      <c r="D7" s="160">
        <v>18742</v>
      </c>
      <c r="E7" s="161"/>
      <c r="F7" s="162">
        <v>119882</v>
      </c>
      <c r="G7" s="163"/>
      <c r="H7" s="164"/>
    </row>
    <row r="8" spans="1:8" x14ac:dyDescent="0.15">
      <c r="A8" s="165"/>
      <c r="B8" s="166"/>
      <c r="C8" s="167"/>
      <c r="D8" s="168">
        <v>6493</v>
      </c>
      <c r="E8" s="169"/>
      <c r="F8" s="170">
        <v>66481</v>
      </c>
      <c r="G8" s="171"/>
      <c r="H8" s="172"/>
    </row>
    <row r="9" spans="1:8" x14ac:dyDescent="0.15">
      <c r="A9" s="153" t="s">
        <v>551</v>
      </c>
      <c r="B9" s="158"/>
      <c r="C9" s="159"/>
      <c r="D9" s="160">
        <v>62283</v>
      </c>
      <c r="E9" s="161"/>
      <c r="F9" s="162">
        <v>116162</v>
      </c>
      <c r="G9" s="163"/>
      <c r="H9" s="164"/>
    </row>
    <row r="10" spans="1:8" x14ac:dyDescent="0.15">
      <c r="A10" s="165"/>
      <c r="B10" s="166"/>
      <c r="C10" s="167"/>
      <c r="D10" s="168">
        <v>17620</v>
      </c>
      <c r="E10" s="169"/>
      <c r="F10" s="170">
        <v>61562</v>
      </c>
      <c r="G10" s="171"/>
      <c r="H10" s="172"/>
    </row>
    <row r="11" spans="1:8" x14ac:dyDescent="0.15">
      <c r="A11" s="153" t="s">
        <v>552</v>
      </c>
      <c r="B11" s="158"/>
      <c r="C11" s="159"/>
      <c r="D11" s="160">
        <v>21975</v>
      </c>
      <c r="E11" s="161"/>
      <c r="F11" s="162">
        <v>121449</v>
      </c>
      <c r="G11" s="163"/>
      <c r="H11" s="164"/>
    </row>
    <row r="12" spans="1:8" x14ac:dyDescent="0.15">
      <c r="A12" s="165"/>
      <c r="B12" s="166"/>
      <c r="C12" s="173"/>
      <c r="D12" s="168">
        <v>15350</v>
      </c>
      <c r="E12" s="169"/>
      <c r="F12" s="170">
        <v>62922</v>
      </c>
      <c r="G12" s="171"/>
      <c r="H12" s="172"/>
    </row>
    <row r="13" spans="1:8" x14ac:dyDescent="0.15">
      <c r="A13" s="153"/>
      <c r="B13" s="158"/>
      <c r="C13" s="174"/>
      <c r="D13" s="175">
        <v>43389</v>
      </c>
      <c r="E13" s="176"/>
      <c r="F13" s="177">
        <v>117420</v>
      </c>
      <c r="G13" s="178"/>
      <c r="H13" s="164"/>
    </row>
    <row r="14" spans="1:8" x14ac:dyDescent="0.15">
      <c r="A14" s="165"/>
      <c r="B14" s="166"/>
      <c r="C14" s="167"/>
      <c r="D14" s="168">
        <v>25443</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7.15</v>
      </c>
      <c r="C19" s="179">
        <f>ROUND(VALUE(SUBSTITUTE(実質収支比率等に係る経年分析!G$48,"▲","-")),2)</f>
        <v>4.8099999999999996</v>
      </c>
      <c r="D19" s="179">
        <f>ROUND(VALUE(SUBSTITUTE(実質収支比率等に係る経年分析!H$48,"▲","-")),2)</f>
        <v>5.43</v>
      </c>
      <c r="E19" s="179">
        <f>ROUND(VALUE(SUBSTITUTE(実質収支比率等に係る経年分析!I$48,"▲","-")),2)</f>
        <v>4.8</v>
      </c>
      <c r="F19" s="179">
        <f>ROUND(VALUE(SUBSTITUTE(実質収支比率等に係る経年分析!J$48,"▲","-")),2)</f>
        <v>7.08</v>
      </c>
    </row>
    <row r="20" spans="1:11" x14ac:dyDescent="0.15">
      <c r="A20" s="179" t="s">
        <v>55</v>
      </c>
      <c r="B20" s="179">
        <f>ROUND(VALUE(SUBSTITUTE(実質収支比率等に係る経年分析!F$47,"▲","-")),2)</f>
        <v>39.01</v>
      </c>
      <c r="C20" s="179">
        <f>ROUND(VALUE(SUBSTITUTE(実質収支比率等に係る経年分析!G$47,"▲","-")),2)</f>
        <v>36.369999999999997</v>
      </c>
      <c r="D20" s="179">
        <f>ROUND(VALUE(SUBSTITUTE(実質収支比率等に係る経年分析!H$47,"▲","-")),2)</f>
        <v>36.450000000000003</v>
      </c>
      <c r="E20" s="179">
        <f>ROUND(VALUE(SUBSTITUTE(実質収支比率等に係る経年分析!I$47,"▲","-")),2)</f>
        <v>35.64</v>
      </c>
      <c r="F20" s="179">
        <f>ROUND(VALUE(SUBSTITUTE(実質収支比率等に係る経年分析!J$47,"▲","-")),2)</f>
        <v>42.76</v>
      </c>
    </row>
    <row r="21" spans="1:11" x14ac:dyDescent="0.15">
      <c r="A21" s="179" t="s">
        <v>56</v>
      </c>
      <c r="B21" s="179">
        <f>IF(ISNUMBER(VALUE(SUBSTITUTE(実質収支比率等に係る経年分析!F$49,"▲","-"))),ROUND(VALUE(SUBSTITUTE(実質収支比率等に係る経年分析!F$49,"▲","-")),2),NA())</f>
        <v>2.73</v>
      </c>
      <c r="C21" s="179">
        <f>IF(ISNUMBER(VALUE(SUBSTITUTE(実質収支比率等に係る経年分析!G$49,"▲","-"))),ROUND(VALUE(SUBSTITUTE(実質収支比率等に係る経年分析!G$49,"▲","-")),2),NA())</f>
        <v>-5.98</v>
      </c>
      <c r="D21" s="179">
        <f>IF(ISNUMBER(VALUE(SUBSTITUTE(実質収支比率等に係る経年分析!H$49,"▲","-"))),ROUND(VALUE(SUBSTITUTE(実質収支比率等に係る経年分析!H$49,"▲","-")),2),NA())</f>
        <v>3.53</v>
      </c>
      <c r="E21" s="179">
        <f>IF(ISNUMBER(VALUE(SUBSTITUTE(実質収支比率等に係る経年分析!I$49,"▲","-"))),ROUND(VALUE(SUBSTITUTE(実質収支比率等に係る経年分析!I$49,"▲","-")),2),NA())</f>
        <v>-3.34</v>
      </c>
      <c r="F21" s="179">
        <f>IF(ISNUMBER(VALUE(SUBSTITUTE(実質収支比率等に係る経年分析!J$49,"▲","-"))),ROUND(VALUE(SUBSTITUTE(実質収支比率等に係る経年分析!J$49,"▲","-")),2),NA())</f>
        <v>7.61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4.87</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5.01</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4.2699999999999996</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2.79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8.4700000000000006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14.44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灌漑用水ポンプ施設維持管理事業特別会計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4.1500000000000004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4.8099999999999996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342</v>
      </c>
      <c r="E42" s="181"/>
      <c r="F42" s="181"/>
      <c r="G42" s="181">
        <f>'実質公債費比率（分子）の構造'!L$52</f>
        <v>401</v>
      </c>
      <c r="H42" s="181"/>
      <c r="I42" s="181"/>
      <c r="J42" s="181">
        <f>'実質公債費比率（分子）の構造'!M$52</f>
        <v>408</v>
      </c>
      <c r="K42" s="181"/>
      <c r="L42" s="181"/>
      <c r="M42" s="181">
        <f>'実質公債費比率（分子）の構造'!N$52</f>
        <v>495</v>
      </c>
      <c r="N42" s="181"/>
      <c r="O42" s="181"/>
      <c r="P42" s="181">
        <f>'実質公債費比率（分子）の構造'!O$52</f>
        <v>557</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66</v>
      </c>
      <c r="B45" s="181">
        <f>'実質公債費比率（分子）の構造'!K$49</f>
        <v>9</v>
      </c>
      <c r="C45" s="181"/>
      <c r="D45" s="181"/>
      <c r="E45" s="181">
        <f>'実質公債費比率（分子）の構造'!L$49</f>
        <v>9</v>
      </c>
      <c r="F45" s="181"/>
      <c r="G45" s="181"/>
      <c r="H45" s="181">
        <f>'実質公債費比率（分子）の構造'!M$49</f>
        <v>12</v>
      </c>
      <c r="I45" s="181"/>
      <c r="J45" s="181"/>
      <c r="K45" s="181">
        <f>'実質公債費比率（分子）の構造'!N$49</f>
        <v>13</v>
      </c>
      <c r="L45" s="181"/>
      <c r="M45" s="181"/>
      <c r="N45" s="181">
        <f>'実質公債費比率（分子）の構造'!O$49</f>
        <v>23</v>
      </c>
      <c r="O45" s="181"/>
      <c r="P45" s="181"/>
    </row>
    <row r="46" spans="1:16" x14ac:dyDescent="0.15">
      <c r="A46" s="181" t="s">
        <v>67</v>
      </c>
      <c r="B46" s="181">
        <f>'実質公債費比率（分子）の構造'!K$48</f>
        <v>19</v>
      </c>
      <c r="C46" s="181"/>
      <c r="D46" s="181"/>
      <c r="E46" s="181">
        <f>'実質公債費比率（分子）の構造'!L$48</f>
        <v>18</v>
      </c>
      <c r="F46" s="181"/>
      <c r="G46" s="181"/>
      <c r="H46" s="181">
        <f>'実質公債費比率（分子）の構造'!M$48</f>
        <v>22</v>
      </c>
      <c r="I46" s="181"/>
      <c r="J46" s="181"/>
      <c r="K46" s="181">
        <f>'実質公債費比率（分子）の構造'!N$48</f>
        <v>9</v>
      </c>
      <c r="L46" s="181"/>
      <c r="M46" s="181"/>
      <c r="N46" s="181">
        <f>'実質公債費比率（分子）の構造'!O$48</f>
        <v>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444</v>
      </c>
      <c r="C49" s="181"/>
      <c r="D49" s="181"/>
      <c r="E49" s="181">
        <f>'実質公債費比率（分子）の構造'!L$45</f>
        <v>458</v>
      </c>
      <c r="F49" s="181"/>
      <c r="G49" s="181"/>
      <c r="H49" s="181">
        <f>'実質公債費比率（分子）の構造'!M$45</f>
        <v>464</v>
      </c>
      <c r="I49" s="181"/>
      <c r="J49" s="181"/>
      <c r="K49" s="181">
        <f>'実質公債費比率（分子）の構造'!N$45</f>
        <v>612</v>
      </c>
      <c r="L49" s="181"/>
      <c r="M49" s="181"/>
      <c r="N49" s="181">
        <f>'実質公債費比率（分子）の構造'!O$45</f>
        <v>685</v>
      </c>
      <c r="O49" s="181"/>
      <c r="P49" s="181"/>
    </row>
    <row r="50" spans="1:16" x14ac:dyDescent="0.15">
      <c r="A50" s="181" t="s">
        <v>71</v>
      </c>
      <c r="B50" s="181" t="e">
        <f>NA()</f>
        <v>#N/A</v>
      </c>
      <c r="C50" s="181">
        <f>IF(ISNUMBER('実質公債費比率（分子）の構造'!K$53),'実質公債費比率（分子）の構造'!K$53,NA())</f>
        <v>131</v>
      </c>
      <c r="D50" s="181" t="e">
        <f>NA()</f>
        <v>#N/A</v>
      </c>
      <c r="E50" s="181" t="e">
        <f>NA()</f>
        <v>#N/A</v>
      </c>
      <c r="F50" s="181">
        <f>IF(ISNUMBER('実質公債費比率（分子）の構造'!L$53),'実質公債費比率（分子）の構造'!L$53,NA())</f>
        <v>84</v>
      </c>
      <c r="G50" s="181" t="e">
        <f>NA()</f>
        <v>#N/A</v>
      </c>
      <c r="H50" s="181" t="e">
        <f>NA()</f>
        <v>#N/A</v>
      </c>
      <c r="I50" s="181">
        <f>IF(ISNUMBER('実質公債費比率（分子）の構造'!M$53),'実質公債費比率（分子）の構造'!M$53,NA())</f>
        <v>90</v>
      </c>
      <c r="J50" s="181" t="e">
        <f>NA()</f>
        <v>#N/A</v>
      </c>
      <c r="K50" s="181" t="e">
        <f>NA()</f>
        <v>#N/A</v>
      </c>
      <c r="L50" s="181">
        <f>IF(ISNUMBER('実質公債費比率（分子）の構造'!N$53),'実質公債費比率（分子）の構造'!N$53,NA())</f>
        <v>139</v>
      </c>
      <c r="M50" s="181" t="e">
        <f>NA()</f>
        <v>#N/A</v>
      </c>
      <c r="N50" s="181" t="e">
        <f>NA()</f>
        <v>#N/A</v>
      </c>
      <c r="O50" s="181">
        <f>IF(ISNUMBER('実質公債費比率（分子）の構造'!O$53),'実質公債費比率（分子）の構造'!O$53,NA())</f>
        <v>158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5304</v>
      </c>
      <c r="E56" s="180"/>
      <c r="F56" s="180"/>
      <c r="G56" s="180">
        <f>'将来負担比率（分子）の構造'!J$52</f>
        <v>5125</v>
      </c>
      <c r="H56" s="180"/>
      <c r="I56" s="180"/>
      <c r="J56" s="180">
        <f>'将来負担比率（分子）の構造'!K$52</f>
        <v>4892</v>
      </c>
      <c r="K56" s="180"/>
      <c r="L56" s="180"/>
      <c r="M56" s="180">
        <f>'将来負担比率（分子）の構造'!L$52</f>
        <v>4670</v>
      </c>
      <c r="N56" s="180"/>
      <c r="O56" s="180"/>
      <c r="P56" s="180">
        <f>'将来負担比率（分子）の構造'!M$52</f>
        <v>4347</v>
      </c>
    </row>
    <row r="57" spans="1:16" x14ac:dyDescent="0.15">
      <c r="A57" s="180" t="s">
        <v>42</v>
      </c>
      <c r="B57" s="180"/>
      <c r="C57" s="180"/>
      <c r="D57" s="180">
        <f>'将来負担比率（分子）の構造'!I$51</f>
        <v>114</v>
      </c>
      <c r="E57" s="180"/>
      <c r="F57" s="180"/>
      <c r="G57" s="180">
        <f>'将来負担比率（分子）の構造'!J$51</f>
        <v>99</v>
      </c>
      <c r="H57" s="180"/>
      <c r="I57" s="180"/>
      <c r="J57" s="180">
        <f>'将来負担比率（分子）の構造'!K$51</f>
        <v>85</v>
      </c>
      <c r="K57" s="180"/>
      <c r="L57" s="180"/>
      <c r="M57" s="180">
        <f>'将来負担比率（分子）の構造'!L$51</f>
        <v>70</v>
      </c>
      <c r="N57" s="180"/>
      <c r="O57" s="180"/>
      <c r="P57" s="180">
        <f>'将来負担比率（分子）の構造'!M$51</f>
        <v>56</v>
      </c>
    </row>
    <row r="58" spans="1:16" x14ac:dyDescent="0.15">
      <c r="A58" s="180" t="s">
        <v>41</v>
      </c>
      <c r="B58" s="180"/>
      <c r="C58" s="180"/>
      <c r="D58" s="180">
        <f>'将来負担比率（分子）の構造'!I$50</f>
        <v>1486</v>
      </c>
      <c r="E58" s="180"/>
      <c r="F58" s="180"/>
      <c r="G58" s="180">
        <f>'将来負担比率（分子）の構造'!J$50</f>
        <v>1804</v>
      </c>
      <c r="H58" s="180"/>
      <c r="I58" s="180"/>
      <c r="J58" s="180">
        <f>'将来負担比率（分子）の構造'!K$50</f>
        <v>1796</v>
      </c>
      <c r="K58" s="180"/>
      <c r="L58" s="180"/>
      <c r="M58" s="180">
        <f>'将来負担比率（分子）の構造'!L$50</f>
        <v>2356</v>
      </c>
      <c r="N58" s="180"/>
      <c r="O58" s="180"/>
      <c r="P58" s="180">
        <f>'将来負担比率（分子）の構造'!M$50</f>
        <v>3171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688</v>
      </c>
      <c r="C62" s="180"/>
      <c r="D62" s="180"/>
      <c r="E62" s="180">
        <f>'将来負担比率（分子）の構造'!J$45</f>
        <v>722</v>
      </c>
      <c r="F62" s="180"/>
      <c r="G62" s="180"/>
      <c r="H62" s="180">
        <f>'将来負担比率（分子）の構造'!K$45</f>
        <v>914</v>
      </c>
      <c r="I62" s="180"/>
      <c r="J62" s="180"/>
      <c r="K62" s="180">
        <f>'将来負担比率（分子）の構造'!L$45</f>
        <v>945</v>
      </c>
      <c r="L62" s="180"/>
      <c r="M62" s="180"/>
      <c r="N62" s="180">
        <f>'将来負担比率（分子）の構造'!M$45</f>
        <v>892</v>
      </c>
      <c r="O62" s="180"/>
      <c r="P62" s="180"/>
    </row>
    <row r="63" spans="1:16" x14ac:dyDescent="0.15">
      <c r="A63" s="180" t="s">
        <v>34</v>
      </c>
      <c r="B63" s="180">
        <f>'将来負担比率（分子）の構造'!I$44</f>
        <v>285</v>
      </c>
      <c r="C63" s="180"/>
      <c r="D63" s="180"/>
      <c r="E63" s="180">
        <f>'将来負担比率（分子）の構造'!J$44</f>
        <v>473</v>
      </c>
      <c r="F63" s="180"/>
      <c r="G63" s="180"/>
      <c r="H63" s="180">
        <f>'将来負担比率（分子）の構造'!K$44</f>
        <v>449</v>
      </c>
      <c r="I63" s="180"/>
      <c r="J63" s="180"/>
      <c r="K63" s="180">
        <f>'将来負担比率（分子）の構造'!L$44</f>
        <v>438</v>
      </c>
      <c r="L63" s="180"/>
      <c r="M63" s="180"/>
      <c r="N63" s="180">
        <f>'将来負担比率（分子）の構造'!M$44</f>
        <v>427</v>
      </c>
      <c r="O63" s="180"/>
      <c r="P63" s="180"/>
    </row>
    <row r="64" spans="1:16" x14ac:dyDescent="0.15">
      <c r="A64" s="180" t="s">
        <v>33</v>
      </c>
      <c r="B64" s="180">
        <f>'将来負担比率（分子）の構造'!I$43</f>
        <v>192</v>
      </c>
      <c r="C64" s="180"/>
      <c r="D64" s="180"/>
      <c r="E64" s="180">
        <f>'将来負担比率（分子）の構造'!J$43</f>
        <v>188</v>
      </c>
      <c r="F64" s="180"/>
      <c r="G64" s="180"/>
      <c r="H64" s="180">
        <f>'将来負担比率（分子）の構造'!K$43</f>
        <v>203</v>
      </c>
      <c r="I64" s="180"/>
      <c r="J64" s="180"/>
      <c r="K64" s="180">
        <f>'将来負担比率（分子）の構造'!L$43</f>
        <v>71</v>
      </c>
      <c r="L64" s="180"/>
      <c r="M64" s="180"/>
      <c r="N64" s="180">
        <f>'将来負担比率（分子）の構造'!M$43</f>
        <v>83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6745</v>
      </c>
      <c r="C66" s="180"/>
      <c r="D66" s="180"/>
      <c r="E66" s="180">
        <f>'将来負担比率（分子）の構造'!J$41</f>
        <v>6520</v>
      </c>
      <c r="F66" s="180"/>
      <c r="G66" s="180"/>
      <c r="H66" s="180">
        <f>'将来負担比率（分子）の構造'!K$41</f>
        <v>6130</v>
      </c>
      <c r="I66" s="180"/>
      <c r="J66" s="180"/>
      <c r="K66" s="180">
        <f>'将来負担比率（分子）の構造'!L$41</f>
        <v>5812</v>
      </c>
      <c r="L66" s="180"/>
      <c r="M66" s="180"/>
      <c r="N66" s="180">
        <f>'将来負担比率（分子）の構造'!M$41</f>
        <v>5354</v>
      </c>
      <c r="O66" s="180"/>
      <c r="P66" s="180"/>
    </row>
    <row r="67" spans="1:16" x14ac:dyDescent="0.15">
      <c r="A67" s="180" t="s">
        <v>75</v>
      </c>
      <c r="B67" s="180" t="e">
        <f>NA()</f>
        <v>#N/A</v>
      </c>
      <c r="C67" s="180">
        <f>IF(ISNUMBER('将来負担比率（分子）の構造'!I$53), IF('将来負担比率（分子）の構造'!I$53 &lt; 0, 0, '将来負担比率（分子）の構造'!I$53), NA())</f>
        <v>1006</v>
      </c>
      <c r="D67" s="180" t="e">
        <f>NA()</f>
        <v>#N/A</v>
      </c>
      <c r="E67" s="180" t="e">
        <f>NA()</f>
        <v>#N/A</v>
      </c>
      <c r="F67" s="180">
        <f>IF(ISNUMBER('将来負担比率（分子）の構造'!J$53), IF('将来負担比率（分子）の構造'!J$53 &lt; 0, 0, '将来負担比率（分子）の構造'!J$53), NA())</f>
        <v>874</v>
      </c>
      <c r="G67" s="180" t="e">
        <f>NA()</f>
        <v>#N/A</v>
      </c>
      <c r="H67" s="180" t="e">
        <f>NA()</f>
        <v>#N/A</v>
      </c>
      <c r="I67" s="180">
        <f>IF(ISNUMBER('将来負担比率（分子）の構造'!K$53), IF('将来負担比率（分子）の構造'!K$53 &lt; 0, 0, '将来負担比率（分子）の構造'!K$53), NA())</f>
        <v>923</v>
      </c>
      <c r="J67" s="180" t="e">
        <f>NA()</f>
        <v>#N/A</v>
      </c>
      <c r="K67" s="180" t="e">
        <f>NA()</f>
        <v>#N/A</v>
      </c>
      <c r="L67" s="180">
        <f>IF(ISNUMBER('将来負担比率（分子）の構造'!L$53), IF('将来負担比率（分子）の構造'!L$53 &lt; 0, 0, '将来負担比率（分子）の構造'!L$53), NA())</f>
        <v>169</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875</v>
      </c>
      <c r="C72" s="184">
        <f>基金残高に係る経年分析!G55</f>
        <v>875</v>
      </c>
      <c r="D72" s="184">
        <f>基金残高に係る経年分析!H55</f>
        <v>1066</v>
      </c>
    </row>
    <row r="73" spans="1:16" x14ac:dyDescent="0.15">
      <c r="A73" s="183" t="s">
        <v>78</v>
      </c>
      <c r="B73" s="184">
        <f>基金残高に係る経年分析!F56</f>
        <v>322</v>
      </c>
      <c r="C73" s="184">
        <f>基金残高に係る経年分析!G56</f>
        <v>352</v>
      </c>
      <c r="D73" s="184">
        <f>基金残高に係る経年分析!H56</f>
        <v>381</v>
      </c>
    </row>
    <row r="74" spans="1:16" x14ac:dyDescent="0.15">
      <c r="A74" s="183" t="s">
        <v>79</v>
      </c>
      <c r="B74" s="184">
        <f>基金残高に係る経年分析!F57</f>
        <v>600</v>
      </c>
      <c r="C74" s="184">
        <f>基金残高に係る経年分析!G57</f>
        <v>1129</v>
      </c>
      <c r="D74" s="184">
        <f>基金残高に係る経年分析!H57</f>
        <v>1724</v>
      </c>
    </row>
  </sheetData>
  <sheetProtection algorithmName="SHA-512" hashValue="0SeY2R/up3BxP5unL/QBiSaFhxdYgorbkMrFviHZZQxKtJiBe/tH3i3mdReDYAOJOkRMqJp3kGgCBO0Kt4HA4w==" saltValue="k0rpwwzDtzXSGPkyzNH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AN65" sqref="AN65:DC6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4" t="s">
        <v>214</v>
      </c>
      <c r="DI1" s="795"/>
      <c r="DJ1" s="795"/>
      <c r="DK1" s="795"/>
      <c r="DL1" s="795"/>
      <c r="DM1" s="795"/>
      <c r="DN1" s="796"/>
      <c r="DO1" s="225"/>
      <c r="DP1" s="794" t="s">
        <v>215</v>
      </c>
      <c r="DQ1" s="795"/>
      <c r="DR1" s="795"/>
      <c r="DS1" s="795"/>
      <c r="DT1" s="795"/>
      <c r="DU1" s="795"/>
      <c r="DV1" s="795"/>
      <c r="DW1" s="795"/>
      <c r="DX1" s="795"/>
      <c r="DY1" s="795"/>
      <c r="DZ1" s="795"/>
      <c r="EA1" s="795"/>
      <c r="EB1" s="795"/>
      <c r="EC1" s="796"/>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6" t="s">
        <v>217</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218</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219</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220</v>
      </c>
      <c r="S4" s="737"/>
      <c r="T4" s="737"/>
      <c r="U4" s="737"/>
      <c r="V4" s="737"/>
      <c r="W4" s="737"/>
      <c r="X4" s="737"/>
      <c r="Y4" s="738"/>
      <c r="Z4" s="736" t="s">
        <v>221</v>
      </c>
      <c r="AA4" s="737"/>
      <c r="AB4" s="737"/>
      <c r="AC4" s="738"/>
      <c r="AD4" s="736" t="s">
        <v>222</v>
      </c>
      <c r="AE4" s="737"/>
      <c r="AF4" s="737"/>
      <c r="AG4" s="737"/>
      <c r="AH4" s="737"/>
      <c r="AI4" s="737"/>
      <c r="AJ4" s="737"/>
      <c r="AK4" s="738"/>
      <c r="AL4" s="736" t="s">
        <v>221</v>
      </c>
      <c r="AM4" s="737"/>
      <c r="AN4" s="737"/>
      <c r="AO4" s="738"/>
      <c r="AP4" s="797" t="s">
        <v>223</v>
      </c>
      <c r="AQ4" s="797"/>
      <c r="AR4" s="797"/>
      <c r="AS4" s="797"/>
      <c r="AT4" s="797"/>
      <c r="AU4" s="797"/>
      <c r="AV4" s="797"/>
      <c r="AW4" s="797"/>
      <c r="AX4" s="797"/>
      <c r="AY4" s="797"/>
      <c r="AZ4" s="797"/>
      <c r="BA4" s="797"/>
      <c r="BB4" s="797"/>
      <c r="BC4" s="797"/>
      <c r="BD4" s="797"/>
      <c r="BE4" s="797"/>
      <c r="BF4" s="797"/>
      <c r="BG4" s="797" t="s">
        <v>224</v>
      </c>
      <c r="BH4" s="797"/>
      <c r="BI4" s="797"/>
      <c r="BJ4" s="797"/>
      <c r="BK4" s="797"/>
      <c r="BL4" s="797"/>
      <c r="BM4" s="797"/>
      <c r="BN4" s="797"/>
      <c r="BO4" s="797" t="s">
        <v>221</v>
      </c>
      <c r="BP4" s="797"/>
      <c r="BQ4" s="797"/>
      <c r="BR4" s="797"/>
      <c r="BS4" s="797" t="s">
        <v>225</v>
      </c>
      <c r="BT4" s="797"/>
      <c r="BU4" s="797"/>
      <c r="BV4" s="797"/>
      <c r="BW4" s="797"/>
      <c r="BX4" s="797"/>
      <c r="BY4" s="797"/>
      <c r="BZ4" s="797"/>
      <c r="CA4" s="797"/>
      <c r="CB4" s="797"/>
      <c r="CD4" s="779" t="s">
        <v>226</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9" customFormat="1" ht="11.25" customHeight="1" x14ac:dyDescent="0.15">
      <c r="B5" s="761" t="s">
        <v>227</v>
      </c>
      <c r="C5" s="762"/>
      <c r="D5" s="762"/>
      <c r="E5" s="762"/>
      <c r="F5" s="762"/>
      <c r="G5" s="762"/>
      <c r="H5" s="762"/>
      <c r="I5" s="762"/>
      <c r="J5" s="762"/>
      <c r="K5" s="762"/>
      <c r="L5" s="762"/>
      <c r="M5" s="762"/>
      <c r="N5" s="762"/>
      <c r="O5" s="762"/>
      <c r="P5" s="762"/>
      <c r="Q5" s="763"/>
      <c r="R5" s="727">
        <v>729587</v>
      </c>
      <c r="S5" s="728"/>
      <c r="T5" s="728"/>
      <c r="U5" s="728"/>
      <c r="V5" s="728"/>
      <c r="W5" s="728"/>
      <c r="X5" s="728"/>
      <c r="Y5" s="774"/>
      <c r="Z5" s="792">
        <v>13.2</v>
      </c>
      <c r="AA5" s="792"/>
      <c r="AB5" s="792"/>
      <c r="AC5" s="792"/>
      <c r="AD5" s="793">
        <v>729587</v>
      </c>
      <c r="AE5" s="793"/>
      <c r="AF5" s="793"/>
      <c r="AG5" s="793"/>
      <c r="AH5" s="793"/>
      <c r="AI5" s="793"/>
      <c r="AJ5" s="793"/>
      <c r="AK5" s="793"/>
      <c r="AL5" s="775">
        <v>30.2</v>
      </c>
      <c r="AM5" s="744"/>
      <c r="AN5" s="744"/>
      <c r="AO5" s="776"/>
      <c r="AP5" s="761" t="s">
        <v>228</v>
      </c>
      <c r="AQ5" s="762"/>
      <c r="AR5" s="762"/>
      <c r="AS5" s="762"/>
      <c r="AT5" s="762"/>
      <c r="AU5" s="762"/>
      <c r="AV5" s="762"/>
      <c r="AW5" s="762"/>
      <c r="AX5" s="762"/>
      <c r="AY5" s="762"/>
      <c r="AZ5" s="762"/>
      <c r="BA5" s="762"/>
      <c r="BB5" s="762"/>
      <c r="BC5" s="762"/>
      <c r="BD5" s="762"/>
      <c r="BE5" s="762"/>
      <c r="BF5" s="763"/>
      <c r="BG5" s="662">
        <v>729155</v>
      </c>
      <c r="BH5" s="665"/>
      <c r="BI5" s="665"/>
      <c r="BJ5" s="665"/>
      <c r="BK5" s="665"/>
      <c r="BL5" s="665"/>
      <c r="BM5" s="665"/>
      <c r="BN5" s="666"/>
      <c r="BO5" s="724">
        <v>99.9</v>
      </c>
      <c r="BP5" s="724"/>
      <c r="BQ5" s="724"/>
      <c r="BR5" s="724"/>
      <c r="BS5" s="725" t="s">
        <v>137</v>
      </c>
      <c r="BT5" s="725"/>
      <c r="BU5" s="725"/>
      <c r="BV5" s="725"/>
      <c r="BW5" s="725"/>
      <c r="BX5" s="725"/>
      <c r="BY5" s="725"/>
      <c r="BZ5" s="725"/>
      <c r="CA5" s="725"/>
      <c r="CB5" s="766"/>
      <c r="CD5" s="779" t="s">
        <v>223</v>
      </c>
      <c r="CE5" s="780"/>
      <c r="CF5" s="780"/>
      <c r="CG5" s="780"/>
      <c r="CH5" s="780"/>
      <c r="CI5" s="780"/>
      <c r="CJ5" s="780"/>
      <c r="CK5" s="780"/>
      <c r="CL5" s="780"/>
      <c r="CM5" s="780"/>
      <c r="CN5" s="780"/>
      <c r="CO5" s="780"/>
      <c r="CP5" s="780"/>
      <c r="CQ5" s="781"/>
      <c r="CR5" s="779" t="s">
        <v>229</v>
      </c>
      <c r="CS5" s="780"/>
      <c r="CT5" s="780"/>
      <c r="CU5" s="780"/>
      <c r="CV5" s="780"/>
      <c r="CW5" s="780"/>
      <c r="CX5" s="780"/>
      <c r="CY5" s="781"/>
      <c r="CZ5" s="779" t="s">
        <v>221</v>
      </c>
      <c r="DA5" s="780"/>
      <c r="DB5" s="780"/>
      <c r="DC5" s="781"/>
      <c r="DD5" s="779" t="s">
        <v>230</v>
      </c>
      <c r="DE5" s="780"/>
      <c r="DF5" s="780"/>
      <c r="DG5" s="780"/>
      <c r="DH5" s="780"/>
      <c r="DI5" s="780"/>
      <c r="DJ5" s="780"/>
      <c r="DK5" s="780"/>
      <c r="DL5" s="780"/>
      <c r="DM5" s="780"/>
      <c r="DN5" s="780"/>
      <c r="DO5" s="780"/>
      <c r="DP5" s="781"/>
      <c r="DQ5" s="779" t="s">
        <v>231</v>
      </c>
      <c r="DR5" s="780"/>
      <c r="DS5" s="780"/>
      <c r="DT5" s="780"/>
      <c r="DU5" s="780"/>
      <c r="DV5" s="780"/>
      <c r="DW5" s="780"/>
      <c r="DX5" s="780"/>
      <c r="DY5" s="780"/>
      <c r="DZ5" s="780"/>
      <c r="EA5" s="780"/>
      <c r="EB5" s="780"/>
      <c r="EC5" s="781"/>
    </row>
    <row r="6" spans="2:143" ht="11.25" customHeight="1" x14ac:dyDescent="0.15">
      <c r="B6" s="659" t="s">
        <v>232</v>
      </c>
      <c r="C6" s="660"/>
      <c r="D6" s="660"/>
      <c r="E6" s="660"/>
      <c r="F6" s="660"/>
      <c r="G6" s="660"/>
      <c r="H6" s="660"/>
      <c r="I6" s="660"/>
      <c r="J6" s="660"/>
      <c r="K6" s="660"/>
      <c r="L6" s="660"/>
      <c r="M6" s="660"/>
      <c r="N6" s="660"/>
      <c r="O6" s="660"/>
      <c r="P6" s="660"/>
      <c r="Q6" s="661"/>
      <c r="R6" s="662">
        <v>20225</v>
      </c>
      <c r="S6" s="665"/>
      <c r="T6" s="665"/>
      <c r="U6" s="665"/>
      <c r="V6" s="665"/>
      <c r="W6" s="665"/>
      <c r="X6" s="665"/>
      <c r="Y6" s="666"/>
      <c r="Z6" s="724">
        <v>0.4</v>
      </c>
      <c r="AA6" s="724"/>
      <c r="AB6" s="724"/>
      <c r="AC6" s="724"/>
      <c r="AD6" s="725">
        <v>20225</v>
      </c>
      <c r="AE6" s="725"/>
      <c r="AF6" s="725"/>
      <c r="AG6" s="725"/>
      <c r="AH6" s="725"/>
      <c r="AI6" s="725"/>
      <c r="AJ6" s="725"/>
      <c r="AK6" s="725"/>
      <c r="AL6" s="667">
        <v>0.8</v>
      </c>
      <c r="AM6" s="668"/>
      <c r="AN6" s="668"/>
      <c r="AO6" s="726"/>
      <c r="AP6" s="659" t="s">
        <v>233</v>
      </c>
      <c r="AQ6" s="660"/>
      <c r="AR6" s="660"/>
      <c r="AS6" s="660"/>
      <c r="AT6" s="660"/>
      <c r="AU6" s="660"/>
      <c r="AV6" s="660"/>
      <c r="AW6" s="660"/>
      <c r="AX6" s="660"/>
      <c r="AY6" s="660"/>
      <c r="AZ6" s="660"/>
      <c r="BA6" s="660"/>
      <c r="BB6" s="660"/>
      <c r="BC6" s="660"/>
      <c r="BD6" s="660"/>
      <c r="BE6" s="660"/>
      <c r="BF6" s="661"/>
      <c r="BG6" s="662">
        <v>729155</v>
      </c>
      <c r="BH6" s="665"/>
      <c r="BI6" s="665"/>
      <c r="BJ6" s="665"/>
      <c r="BK6" s="665"/>
      <c r="BL6" s="665"/>
      <c r="BM6" s="665"/>
      <c r="BN6" s="666"/>
      <c r="BO6" s="724">
        <v>99.9</v>
      </c>
      <c r="BP6" s="724"/>
      <c r="BQ6" s="724"/>
      <c r="BR6" s="724"/>
      <c r="BS6" s="725" t="s">
        <v>138</v>
      </c>
      <c r="BT6" s="725"/>
      <c r="BU6" s="725"/>
      <c r="BV6" s="725"/>
      <c r="BW6" s="725"/>
      <c r="BX6" s="725"/>
      <c r="BY6" s="725"/>
      <c r="BZ6" s="725"/>
      <c r="CA6" s="725"/>
      <c r="CB6" s="766"/>
      <c r="CD6" s="733" t="s">
        <v>234</v>
      </c>
      <c r="CE6" s="734"/>
      <c r="CF6" s="734"/>
      <c r="CG6" s="734"/>
      <c r="CH6" s="734"/>
      <c r="CI6" s="734"/>
      <c r="CJ6" s="734"/>
      <c r="CK6" s="734"/>
      <c r="CL6" s="734"/>
      <c r="CM6" s="734"/>
      <c r="CN6" s="734"/>
      <c r="CO6" s="734"/>
      <c r="CP6" s="734"/>
      <c r="CQ6" s="735"/>
      <c r="CR6" s="662">
        <v>69322</v>
      </c>
      <c r="CS6" s="665"/>
      <c r="CT6" s="665"/>
      <c r="CU6" s="665"/>
      <c r="CV6" s="665"/>
      <c r="CW6" s="665"/>
      <c r="CX6" s="665"/>
      <c r="CY6" s="666"/>
      <c r="CZ6" s="775">
        <v>1.3</v>
      </c>
      <c r="DA6" s="744"/>
      <c r="DB6" s="744"/>
      <c r="DC6" s="778"/>
      <c r="DD6" s="670" t="s">
        <v>138</v>
      </c>
      <c r="DE6" s="665"/>
      <c r="DF6" s="665"/>
      <c r="DG6" s="665"/>
      <c r="DH6" s="665"/>
      <c r="DI6" s="665"/>
      <c r="DJ6" s="665"/>
      <c r="DK6" s="665"/>
      <c r="DL6" s="665"/>
      <c r="DM6" s="665"/>
      <c r="DN6" s="665"/>
      <c r="DO6" s="665"/>
      <c r="DP6" s="666"/>
      <c r="DQ6" s="670">
        <v>69322</v>
      </c>
      <c r="DR6" s="665"/>
      <c r="DS6" s="665"/>
      <c r="DT6" s="665"/>
      <c r="DU6" s="665"/>
      <c r="DV6" s="665"/>
      <c r="DW6" s="665"/>
      <c r="DX6" s="665"/>
      <c r="DY6" s="665"/>
      <c r="DZ6" s="665"/>
      <c r="EA6" s="665"/>
      <c r="EB6" s="665"/>
      <c r="EC6" s="705"/>
    </row>
    <row r="7" spans="2:143" ht="11.25" customHeight="1" x14ac:dyDescent="0.15">
      <c r="B7" s="659" t="s">
        <v>235</v>
      </c>
      <c r="C7" s="660"/>
      <c r="D7" s="660"/>
      <c r="E7" s="660"/>
      <c r="F7" s="660"/>
      <c r="G7" s="660"/>
      <c r="H7" s="660"/>
      <c r="I7" s="660"/>
      <c r="J7" s="660"/>
      <c r="K7" s="660"/>
      <c r="L7" s="660"/>
      <c r="M7" s="660"/>
      <c r="N7" s="660"/>
      <c r="O7" s="660"/>
      <c r="P7" s="660"/>
      <c r="Q7" s="661"/>
      <c r="R7" s="662">
        <v>1019</v>
      </c>
      <c r="S7" s="665"/>
      <c r="T7" s="665"/>
      <c r="U7" s="665"/>
      <c r="V7" s="665"/>
      <c r="W7" s="665"/>
      <c r="X7" s="665"/>
      <c r="Y7" s="666"/>
      <c r="Z7" s="724">
        <v>0</v>
      </c>
      <c r="AA7" s="724"/>
      <c r="AB7" s="724"/>
      <c r="AC7" s="724"/>
      <c r="AD7" s="725">
        <v>1019</v>
      </c>
      <c r="AE7" s="725"/>
      <c r="AF7" s="725"/>
      <c r="AG7" s="725"/>
      <c r="AH7" s="725"/>
      <c r="AI7" s="725"/>
      <c r="AJ7" s="725"/>
      <c r="AK7" s="725"/>
      <c r="AL7" s="667">
        <v>0</v>
      </c>
      <c r="AM7" s="668"/>
      <c r="AN7" s="668"/>
      <c r="AO7" s="726"/>
      <c r="AP7" s="659" t="s">
        <v>236</v>
      </c>
      <c r="AQ7" s="660"/>
      <c r="AR7" s="660"/>
      <c r="AS7" s="660"/>
      <c r="AT7" s="660"/>
      <c r="AU7" s="660"/>
      <c r="AV7" s="660"/>
      <c r="AW7" s="660"/>
      <c r="AX7" s="660"/>
      <c r="AY7" s="660"/>
      <c r="AZ7" s="660"/>
      <c r="BA7" s="660"/>
      <c r="BB7" s="660"/>
      <c r="BC7" s="660"/>
      <c r="BD7" s="660"/>
      <c r="BE7" s="660"/>
      <c r="BF7" s="661"/>
      <c r="BG7" s="662">
        <v>321408</v>
      </c>
      <c r="BH7" s="665"/>
      <c r="BI7" s="665"/>
      <c r="BJ7" s="665"/>
      <c r="BK7" s="665"/>
      <c r="BL7" s="665"/>
      <c r="BM7" s="665"/>
      <c r="BN7" s="666"/>
      <c r="BO7" s="724">
        <v>44.1</v>
      </c>
      <c r="BP7" s="724"/>
      <c r="BQ7" s="724"/>
      <c r="BR7" s="724"/>
      <c r="BS7" s="725" t="s">
        <v>138</v>
      </c>
      <c r="BT7" s="725"/>
      <c r="BU7" s="725"/>
      <c r="BV7" s="725"/>
      <c r="BW7" s="725"/>
      <c r="BX7" s="725"/>
      <c r="BY7" s="725"/>
      <c r="BZ7" s="725"/>
      <c r="CA7" s="725"/>
      <c r="CB7" s="766"/>
      <c r="CD7" s="706" t="s">
        <v>237</v>
      </c>
      <c r="CE7" s="703"/>
      <c r="CF7" s="703"/>
      <c r="CG7" s="703"/>
      <c r="CH7" s="703"/>
      <c r="CI7" s="703"/>
      <c r="CJ7" s="703"/>
      <c r="CK7" s="703"/>
      <c r="CL7" s="703"/>
      <c r="CM7" s="703"/>
      <c r="CN7" s="703"/>
      <c r="CO7" s="703"/>
      <c r="CP7" s="703"/>
      <c r="CQ7" s="704"/>
      <c r="CR7" s="662">
        <v>2272295</v>
      </c>
      <c r="CS7" s="665"/>
      <c r="CT7" s="665"/>
      <c r="CU7" s="665"/>
      <c r="CV7" s="665"/>
      <c r="CW7" s="665"/>
      <c r="CX7" s="665"/>
      <c r="CY7" s="666"/>
      <c r="CZ7" s="724">
        <v>42.5</v>
      </c>
      <c r="DA7" s="724"/>
      <c r="DB7" s="724"/>
      <c r="DC7" s="724"/>
      <c r="DD7" s="670">
        <v>980</v>
      </c>
      <c r="DE7" s="665"/>
      <c r="DF7" s="665"/>
      <c r="DG7" s="665"/>
      <c r="DH7" s="665"/>
      <c r="DI7" s="665"/>
      <c r="DJ7" s="665"/>
      <c r="DK7" s="665"/>
      <c r="DL7" s="665"/>
      <c r="DM7" s="665"/>
      <c r="DN7" s="665"/>
      <c r="DO7" s="665"/>
      <c r="DP7" s="666"/>
      <c r="DQ7" s="670">
        <v>734830</v>
      </c>
      <c r="DR7" s="665"/>
      <c r="DS7" s="665"/>
      <c r="DT7" s="665"/>
      <c r="DU7" s="665"/>
      <c r="DV7" s="665"/>
      <c r="DW7" s="665"/>
      <c r="DX7" s="665"/>
      <c r="DY7" s="665"/>
      <c r="DZ7" s="665"/>
      <c r="EA7" s="665"/>
      <c r="EB7" s="665"/>
      <c r="EC7" s="705"/>
    </row>
    <row r="8" spans="2:143" ht="11.25" customHeight="1" x14ac:dyDescent="0.15">
      <c r="B8" s="659" t="s">
        <v>238</v>
      </c>
      <c r="C8" s="660"/>
      <c r="D8" s="660"/>
      <c r="E8" s="660"/>
      <c r="F8" s="660"/>
      <c r="G8" s="660"/>
      <c r="H8" s="660"/>
      <c r="I8" s="660"/>
      <c r="J8" s="660"/>
      <c r="K8" s="660"/>
      <c r="L8" s="660"/>
      <c r="M8" s="660"/>
      <c r="N8" s="660"/>
      <c r="O8" s="660"/>
      <c r="P8" s="660"/>
      <c r="Q8" s="661"/>
      <c r="R8" s="662">
        <v>1235</v>
      </c>
      <c r="S8" s="665"/>
      <c r="T8" s="665"/>
      <c r="U8" s="665"/>
      <c r="V8" s="665"/>
      <c r="W8" s="665"/>
      <c r="X8" s="665"/>
      <c r="Y8" s="666"/>
      <c r="Z8" s="724">
        <v>0</v>
      </c>
      <c r="AA8" s="724"/>
      <c r="AB8" s="724"/>
      <c r="AC8" s="724"/>
      <c r="AD8" s="725">
        <v>1235</v>
      </c>
      <c r="AE8" s="725"/>
      <c r="AF8" s="725"/>
      <c r="AG8" s="725"/>
      <c r="AH8" s="725"/>
      <c r="AI8" s="725"/>
      <c r="AJ8" s="725"/>
      <c r="AK8" s="725"/>
      <c r="AL8" s="667">
        <v>0.1</v>
      </c>
      <c r="AM8" s="668"/>
      <c r="AN8" s="668"/>
      <c r="AO8" s="726"/>
      <c r="AP8" s="659" t="s">
        <v>239</v>
      </c>
      <c r="AQ8" s="660"/>
      <c r="AR8" s="660"/>
      <c r="AS8" s="660"/>
      <c r="AT8" s="660"/>
      <c r="AU8" s="660"/>
      <c r="AV8" s="660"/>
      <c r="AW8" s="660"/>
      <c r="AX8" s="660"/>
      <c r="AY8" s="660"/>
      <c r="AZ8" s="660"/>
      <c r="BA8" s="660"/>
      <c r="BB8" s="660"/>
      <c r="BC8" s="660"/>
      <c r="BD8" s="660"/>
      <c r="BE8" s="660"/>
      <c r="BF8" s="661"/>
      <c r="BG8" s="662">
        <v>10215</v>
      </c>
      <c r="BH8" s="665"/>
      <c r="BI8" s="665"/>
      <c r="BJ8" s="665"/>
      <c r="BK8" s="665"/>
      <c r="BL8" s="665"/>
      <c r="BM8" s="665"/>
      <c r="BN8" s="666"/>
      <c r="BO8" s="724">
        <v>1.4</v>
      </c>
      <c r="BP8" s="724"/>
      <c r="BQ8" s="724"/>
      <c r="BR8" s="724"/>
      <c r="BS8" s="670" t="s">
        <v>138</v>
      </c>
      <c r="BT8" s="665"/>
      <c r="BU8" s="665"/>
      <c r="BV8" s="665"/>
      <c r="BW8" s="665"/>
      <c r="BX8" s="665"/>
      <c r="BY8" s="665"/>
      <c r="BZ8" s="665"/>
      <c r="CA8" s="665"/>
      <c r="CB8" s="705"/>
      <c r="CD8" s="706" t="s">
        <v>240</v>
      </c>
      <c r="CE8" s="703"/>
      <c r="CF8" s="703"/>
      <c r="CG8" s="703"/>
      <c r="CH8" s="703"/>
      <c r="CI8" s="703"/>
      <c r="CJ8" s="703"/>
      <c r="CK8" s="703"/>
      <c r="CL8" s="703"/>
      <c r="CM8" s="703"/>
      <c r="CN8" s="703"/>
      <c r="CO8" s="703"/>
      <c r="CP8" s="703"/>
      <c r="CQ8" s="704"/>
      <c r="CR8" s="662">
        <v>1330750</v>
      </c>
      <c r="CS8" s="665"/>
      <c r="CT8" s="665"/>
      <c r="CU8" s="665"/>
      <c r="CV8" s="665"/>
      <c r="CW8" s="665"/>
      <c r="CX8" s="665"/>
      <c r="CY8" s="666"/>
      <c r="CZ8" s="724">
        <v>24.9</v>
      </c>
      <c r="DA8" s="724"/>
      <c r="DB8" s="724"/>
      <c r="DC8" s="724"/>
      <c r="DD8" s="670">
        <v>30226</v>
      </c>
      <c r="DE8" s="665"/>
      <c r="DF8" s="665"/>
      <c r="DG8" s="665"/>
      <c r="DH8" s="665"/>
      <c r="DI8" s="665"/>
      <c r="DJ8" s="665"/>
      <c r="DK8" s="665"/>
      <c r="DL8" s="665"/>
      <c r="DM8" s="665"/>
      <c r="DN8" s="665"/>
      <c r="DO8" s="665"/>
      <c r="DP8" s="666"/>
      <c r="DQ8" s="670">
        <v>807790</v>
      </c>
      <c r="DR8" s="665"/>
      <c r="DS8" s="665"/>
      <c r="DT8" s="665"/>
      <c r="DU8" s="665"/>
      <c r="DV8" s="665"/>
      <c r="DW8" s="665"/>
      <c r="DX8" s="665"/>
      <c r="DY8" s="665"/>
      <c r="DZ8" s="665"/>
      <c r="EA8" s="665"/>
      <c r="EB8" s="665"/>
      <c r="EC8" s="705"/>
    </row>
    <row r="9" spans="2:143" ht="11.25" customHeight="1" x14ac:dyDescent="0.15">
      <c r="B9" s="659" t="s">
        <v>241</v>
      </c>
      <c r="C9" s="660"/>
      <c r="D9" s="660"/>
      <c r="E9" s="660"/>
      <c r="F9" s="660"/>
      <c r="G9" s="660"/>
      <c r="H9" s="660"/>
      <c r="I9" s="660"/>
      <c r="J9" s="660"/>
      <c r="K9" s="660"/>
      <c r="L9" s="660"/>
      <c r="M9" s="660"/>
      <c r="N9" s="660"/>
      <c r="O9" s="660"/>
      <c r="P9" s="660"/>
      <c r="Q9" s="661"/>
      <c r="R9" s="662">
        <v>1156</v>
      </c>
      <c r="S9" s="665"/>
      <c r="T9" s="665"/>
      <c r="U9" s="665"/>
      <c r="V9" s="665"/>
      <c r="W9" s="665"/>
      <c r="X9" s="665"/>
      <c r="Y9" s="666"/>
      <c r="Z9" s="724">
        <v>0</v>
      </c>
      <c r="AA9" s="724"/>
      <c r="AB9" s="724"/>
      <c r="AC9" s="724"/>
      <c r="AD9" s="725">
        <v>1156</v>
      </c>
      <c r="AE9" s="725"/>
      <c r="AF9" s="725"/>
      <c r="AG9" s="725"/>
      <c r="AH9" s="725"/>
      <c r="AI9" s="725"/>
      <c r="AJ9" s="725"/>
      <c r="AK9" s="725"/>
      <c r="AL9" s="667">
        <v>0</v>
      </c>
      <c r="AM9" s="668"/>
      <c r="AN9" s="668"/>
      <c r="AO9" s="726"/>
      <c r="AP9" s="659" t="s">
        <v>242</v>
      </c>
      <c r="AQ9" s="660"/>
      <c r="AR9" s="660"/>
      <c r="AS9" s="660"/>
      <c r="AT9" s="660"/>
      <c r="AU9" s="660"/>
      <c r="AV9" s="660"/>
      <c r="AW9" s="660"/>
      <c r="AX9" s="660"/>
      <c r="AY9" s="660"/>
      <c r="AZ9" s="660"/>
      <c r="BA9" s="660"/>
      <c r="BB9" s="660"/>
      <c r="BC9" s="660"/>
      <c r="BD9" s="660"/>
      <c r="BE9" s="660"/>
      <c r="BF9" s="661"/>
      <c r="BG9" s="662">
        <v>196128</v>
      </c>
      <c r="BH9" s="665"/>
      <c r="BI9" s="665"/>
      <c r="BJ9" s="665"/>
      <c r="BK9" s="665"/>
      <c r="BL9" s="665"/>
      <c r="BM9" s="665"/>
      <c r="BN9" s="666"/>
      <c r="BO9" s="724">
        <v>26.9</v>
      </c>
      <c r="BP9" s="724"/>
      <c r="BQ9" s="724"/>
      <c r="BR9" s="724"/>
      <c r="BS9" s="670" t="s">
        <v>137</v>
      </c>
      <c r="BT9" s="665"/>
      <c r="BU9" s="665"/>
      <c r="BV9" s="665"/>
      <c r="BW9" s="665"/>
      <c r="BX9" s="665"/>
      <c r="BY9" s="665"/>
      <c r="BZ9" s="665"/>
      <c r="CA9" s="665"/>
      <c r="CB9" s="705"/>
      <c r="CD9" s="706" t="s">
        <v>243</v>
      </c>
      <c r="CE9" s="703"/>
      <c r="CF9" s="703"/>
      <c r="CG9" s="703"/>
      <c r="CH9" s="703"/>
      <c r="CI9" s="703"/>
      <c r="CJ9" s="703"/>
      <c r="CK9" s="703"/>
      <c r="CL9" s="703"/>
      <c r="CM9" s="703"/>
      <c r="CN9" s="703"/>
      <c r="CO9" s="703"/>
      <c r="CP9" s="703"/>
      <c r="CQ9" s="704"/>
      <c r="CR9" s="662">
        <v>285601</v>
      </c>
      <c r="CS9" s="665"/>
      <c r="CT9" s="665"/>
      <c r="CU9" s="665"/>
      <c r="CV9" s="665"/>
      <c r="CW9" s="665"/>
      <c r="CX9" s="665"/>
      <c r="CY9" s="666"/>
      <c r="CZ9" s="724">
        <v>5.3</v>
      </c>
      <c r="DA9" s="724"/>
      <c r="DB9" s="724"/>
      <c r="DC9" s="724"/>
      <c r="DD9" s="670">
        <v>13320</v>
      </c>
      <c r="DE9" s="665"/>
      <c r="DF9" s="665"/>
      <c r="DG9" s="665"/>
      <c r="DH9" s="665"/>
      <c r="DI9" s="665"/>
      <c r="DJ9" s="665"/>
      <c r="DK9" s="665"/>
      <c r="DL9" s="665"/>
      <c r="DM9" s="665"/>
      <c r="DN9" s="665"/>
      <c r="DO9" s="665"/>
      <c r="DP9" s="666"/>
      <c r="DQ9" s="670">
        <v>229861</v>
      </c>
      <c r="DR9" s="665"/>
      <c r="DS9" s="665"/>
      <c r="DT9" s="665"/>
      <c r="DU9" s="665"/>
      <c r="DV9" s="665"/>
      <c r="DW9" s="665"/>
      <c r="DX9" s="665"/>
      <c r="DY9" s="665"/>
      <c r="DZ9" s="665"/>
      <c r="EA9" s="665"/>
      <c r="EB9" s="665"/>
      <c r="EC9" s="705"/>
    </row>
    <row r="10" spans="2:143" ht="11.25" customHeight="1" x14ac:dyDescent="0.15">
      <c r="B10" s="659" t="s">
        <v>244</v>
      </c>
      <c r="C10" s="660"/>
      <c r="D10" s="660"/>
      <c r="E10" s="660"/>
      <c r="F10" s="660"/>
      <c r="G10" s="660"/>
      <c r="H10" s="660"/>
      <c r="I10" s="660"/>
      <c r="J10" s="660"/>
      <c r="K10" s="660"/>
      <c r="L10" s="660"/>
      <c r="M10" s="660"/>
      <c r="N10" s="660"/>
      <c r="O10" s="660"/>
      <c r="P10" s="660"/>
      <c r="Q10" s="661"/>
      <c r="R10" s="662" t="s">
        <v>137</v>
      </c>
      <c r="S10" s="665"/>
      <c r="T10" s="665"/>
      <c r="U10" s="665"/>
      <c r="V10" s="665"/>
      <c r="W10" s="665"/>
      <c r="X10" s="665"/>
      <c r="Y10" s="666"/>
      <c r="Z10" s="724" t="s">
        <v>138</v>
      </c>
      <c r="AA10" s="724"/>
      <c r="AB10" s="724"/>
      <c r="AC10" s="724"/>
      <c r="AD10" s="725" t="s">
        <v>138</v>
      </c>
      <c r="AE10" s="725"/>
      <c r="AF10" s="725"/>
      <c r="AG10" s="725"/>
      <c r="AH10" s="725"/>
      <c r="AI10" s="725"/>
      <c r="AJ10" s="725"/>
      <c r="AK10" s="725"/>
      <c r="AL10" s="667" t="s">
        <v>138</v>
      </c>
      <c r="AM10" s="668"/>
      <c r="AN10" s="668"/>
      <c r="AO10" s="726"/>
      <c r="AP10" s="659" t="s">
        <v>245</v>
      </c>
      <c r="AQ10" s="660"/>
      <c r="AR10" s="660"/>
      <c r="AS10" s="660"/>
      <c r="AT10" s="660"/>
      <c r="AU10" s="660"/>
      <c r="AV10" s="660"/>
      <c r="AW10" s="660"/>
      <c r="AX10" s="660"/>
      <c r="AY10" s="660"/>
      <c r="AZ10" s="660"/>
      <c r="BA10" s="660"/>
      <c r="BB10" s="660"/>
      <c r="BC10" s="660"/>
      <c r="BD10" s="660"/>
      <c r="BE10" s="660"/>
      <c r="BF10" s="661"/>
      <c r="BG10" s="662">
        <v>20516</v>
      </c>
      <c r="BH10" s="665"/>
      <c r="BI10" s="665"/>
      <c r="BJ10" s="665"/>
      <c r="BK10" s="665"/>
      <c r="BL10" s="665"/>
      <c r="BM10" s="665"/>
      <c r="BN10" s="666"/>
      <c r="BO10" s="724">
        <v>2.8</v>
      </c>
      <c r="BP10" s="724"/>
      <c r="BQ10" s="724"/>
      <c r="BR10" s="724"/>
      <c r="BS10" s="670" t="s">
        <v>138</v>
      </c>
      <c r="BT10" s="665"/>
      <c r="BU10" s="665"/>
      <c r="BV10" s="665"/>
      <c r="BW10" s="665"/>
      <c r="BX10" s="665"/>
      <c r="BY10" s="665"/>
      <c r="BZ10" s="665"/>
      <c r="CA10" s="665"/>
      <c r="CB10" s="705"/>
      <c r="CD10" s="706" t="s">
        <v>246</v>
      </c>
      <c r="CE10" s="703"/>
      <c r="CF10" s="703"/>
      <c r="CG10" s="703"/>
      <c r="CH10" s="703"/>
      <c r="CI10" s="703"/>
      <c r="CJ10" s="703"/>
      <c r="CK10" s="703"/>
      <c r="CL10" s="703"/>
      <c r="CM10" s="703"/>
      <c r="CN10" s="703"/>
      <c r="CO10" s="703"/>
      <c r="CP10" s="703"/>
      <c r="CQ10" s="704"/>
      <c r="CR10" s="662">
        <v>2030</v>
      </c>
      <c r="CS10" s="665"/>
      <c r="CT10" s="665"/>
      <c r="CU10" s="665"/>
      <c r="CV10" s="665"/>
      <c r="CW10" s="665"/>
      <c r="CX10" s="665"/>
      <c r="CY10" s="666"/>
      <c r="CZ10" s="724">
        <v>0</v>
      </c>
      <c r="DA10" s="724"/>
      <c r="DB10" s="724"/>
      <c r="DC10" s="724"/>
      <c r="DD10" s="670" t="s">
        <v>137</v>
      </c>
      <c r="DE10" s="665"/>
      <c r="DF10" s="665"/>
      <c r="DG10" s="665"/>
      <c r="DH10" s="665"/>
      <c r="DI10" s="665"/>
      <c r="DJ10" s="665"/>
      <c r="DK10" s="665"/>
      <c r="DL10" s="665"/>
      <c r="DM10" s="665"/>
      <c r="DN10" s="665"/>
      <c r="DO10" s="665"/>
      <c r="DP10" s="666"/>
      <c r="DQ10" s="670">
        <v>30</v>
      </c>
      <c r="DR10" s="665"/>
      <c r="DS10" s="665"/>
      <c r="DT10" s="665"/>
      <c r="DU10" s="665"/>
      <c r="DV10" s="665"/>
      <c r="DW10" s="665"/>
      <c r="DX10" s="665"/>
      <c r="DY10" s="665"/>
      <c r="DZ10" s="665"/>
      <c r="EA10" s="665"/>
      <c r="EB10" s="665"/>
      <c r="EC10" s="705"/>
    </row>
    <row r="11" spans="2:143" ht="11.25" customHeight="1" x14ac:dyDescent="0.15">
      <c r="B11" s="659" t="s">
        <v>247</v>
      </c>
      <c r="C11" s="660"/>
      <c r="D11" s="660"/>
      <c r="E11" s="660"/>
      <c r="F11" s="660"/>
      <c r="G11" s="660"/>
      <c r="H11" s="660"/>
      <c r="I11" s="660"/>
      <c r="J11" s="660"/>
      <c r="K11" s="660"/>
      <c r="L11" s="660"/>
      <c r="M11" s="660"/>
      <c r="N11" s="660"/>
      <c r="O11" s="660"/>
      <c r="P11" s="660"/>
      <c r="Q11" s="661"/>
      <c r="R11" s="662" t="s">
        <v>137</v>
      </c>
      <c r="S11" s="665"/>
      <c r="T11" s="665"/>
      <c r="U11" s="665"/>
      <c r="V11" s="665"/>
      <c r="W11" s="665"/>
      <c r="X11" s="665"/>
      <c r="Y11" s="666"/>
      <c r="Z11" s="724" t="s">
        <v>138</v>
      </c>
      <c r="AA11" s="724"/>
      <c r="AB11" s="724"/>
      <c r="AC11" s="724"/>
      <c r="AD11" s="725" t="s">
        <v>138</v>
      </c>
      <c r="AE11" s="725"/>
      <c r="AF11" s="725"/>
      <c r="AG11" s="725"/>
      <c r="AH11" s="725"/>
      <c r="AI11" s="725"/>
      <c r="AJ11" s="725"/>
      <c r="AK11" s="725"/>
      <c r="AL11" s="667" t="s">
        <v>138</v>
      </c>
      <c r="AM11" s="668"/>
      <c r="AN11" s="668"/>
      <c r="AO11" s="726"/>
      <c r="AP11" s="659" t="s">
        <v>248</v>
      </c>
      <c r="AQ11" s="660"/>
      <c r="AR11" s="660"/>
      <c r="AS11" s="660"/>
      <c r="AT11" s="660"/>
      <c r="AU11" s="660"/>
      <c r="AV11" s="660"/>
      <c r="AW11" s="660"/>
      <c r="AX11" s="660"/>
      <c r="AY11" s="660"/>
      <c r="AZ11" s="660"/>
      <c r="BA11" s="660"/>
      <c r="BB11" s="660"/>
      <c r="BC11" s="660"/>
      <c r="BD11" s="660"/>
      <c r="BE11" s="660"/>
      <c r="BF11" s="661"/>
      <c r="BG11" s="662">
        <v>94549</v>
      </c>
      <c r="BH11" s="665"/>
      <c r="BI11" s="665"/>
      <c r="BJ11" s="665"/>
      <c r="BK11" s="665"/>
      <c r="BL11" s="665"/>
      <c r="BM11" s="665"/>
      <c r="BN11" s="666"/>
      <c r="BO11" s="724">
        <v>13</v>
      </c>
      <c r="BP11" s="724"/>
      <c r="BQ11" s="724"/>
      <c r="BR11" s="724"/>
      <c r="BS11" s="670" t="s">
        <v>137</v>
      </c>
      <c r="BT11" s="665"/>
      <c r="BU11" s="665"/>
      <c r="BV11" s="665"/>
      <c r="BW11" s="665"/>
      <c r="BX11" s="665"/>
      <c r="BY11" s="665"/>
      <c r="BZ11" s="665"/>
      <c r="CA11" s="665"/>
      <c r="CB11" s="705"/>
      <c r="CD11" s="706" t="s">
        <v>249</v>
      </c>
      <c r="CE11" s="703"/>
      <c r="CF11" s="703"/>
      <c r="CG11" s="703"/>
      <c r="CH11" s="703"/>
      <c r="CI11" s="703"/>
      <c r="CJ11" s="703"/>
      <c r="CK11" s="703"/>
      <c r="CL11" s="703"/>
      <c r="CM11" s="703"/>
      <c r="CN11" s="703"/>
      <c r="CO11" s="703"/>
      <c r="CP11" s="703"/>
      <c r="CQ11" s="704"/>
      <c r="CR11" s="662">
        <v>77470</v>
      </c>
      <c r="CS11" s="665"/>
      <c r="CT11" s="665"/>
      <c r="CU11" s="665"/>
      <c r="CV11" s="665"/>
      <c r="CW11" s="665"/>
      <c r="CX11" s="665"/>
      <c r="CY11" s="666"/>
      <c r="CZ11" s="724">
        <v>1.5</v>
      </c>
      <c r="DA11" s="724"/>
      <c r="DB11" s="724"/>
      <c r="DC11" s="724"/>
      <c r="DD11" s="670">
        <v>17665</v>
      </c>
      <c r="DE11" s="665"/>
      <c r="DF11" s="665"/>
      <c r="DG11" s="665"/>
      <c r="DH11" s="665"/>
      <c r="DI11" s="665"/>
      <c r="DJ11" s="665"/>
      <c r="DK11" s="665"/>
      <c r="DL11" s="665"/>
      <c r="DM11" s="665"/>
      <c r="DN11" s="665"/>
      <c r="DO11" s="665"/>
      <c r="DP11" s="666"/>
      <c r="DQ11" s="670">
        <v>38438</v>
      </c>
      <c r="DR11" s="665"/>
      <c r="DS11" s="665"/>
      <c r="DT11" s="665"/>
      <c r="DU11" s="665"/>
      <c r="DV11" s="665"/>
      <c r="DW11" s="665"/>
      <c r="DX11" s="665"/>
      <c r="DY11" s="665"/>
      <c r="DZ11" s="665"/>
      <c r="EA11" s="665"/>
      <c r="EB11" s="665"/>
      <c r="EC11" s="705"/>
    </row>
    <row r="12" spans="2:143" ht="11.25" customHeight="1" x14ac:dyDescent="0.15">
      <c r="B12" s="659" t="s">
        <v>250</v>
      </c>
      <c r="C12" s="660"/>
      <c r="D12" s="660"/>
      <c r="E12" s="660"/>
      <c r="F12" s="660"/>
      <c r="G12" s="660"/>
      <c r="H12" s="660"/>
      <c r="I12" s="660"/>
      <c r="J12" s="660"/>
      <c r="K12" s="660"/>
      <c r="L12" s="660"/>
      <c r="M12" s="660"/>
      <c r="N12" s="660"/>
      <c r="O12" s="660"/>
      <c r="P12" s="660"/>
      <c r="Q12" s="661"/>
      <c r="R12" s="662">
        <v>119635</v>
      </c>
      <c r="S12" s="665"/>
      <c r="T12" s="665"/>
      <c r="U12" s="665"/>
      <c r="V12" s="665"/>
      <c r="W12" s="665"/>
      <c r="X12" s="665"/>
      <c r="Y12" s="666"/>
      <c r="Z12" s="724">
        <v>2.2000000000000002</v>
      </c>
      <c r="AA12" s="724"/>
      <c r="AB12" s="724"/>
      <c r="AC12" s="724"/>
      <c r="AD12" s="725">
        <v>119635</v>
      </c>
      <c r="AE12" s="725"/>
      <c r="AF12" s="725"/>
      <c r="AG12" s="725"/>
      <c r="AH12" s="725"/>
      <c r="AI12" s="725"/>
      <c r="AJ12" s="725"/>
      <c r="AK12" s="725"/>
      <c r="AL12" s="667">
        <v>5</v>
      </c>
      <c r="AM12" s="668"/>
      <c r="AN12" s="668"/>
      <c r="AO12" s="726"/>
      <c r="AP12" s="659" t="s">
        <v>251</v>
      </c>
      <c r="AQ12" s="660"/>
      <c r="AR12" s="660"/>
      <c r="AS12" s="660"/>
      <c r="AT12" s="660"/>
      <c r="AU12" s="660"/>
      <c r="AV12" s="660"/>
      <c r="AW12" s="660"/>
      <c r="AX12" s="660"/>
      <c r="AY12" s="660"/>
      <c r="AZ12" s="660"/>
      <c r="BA12" s="660"/>
      <c r="BB12" s="660"/>
      <c r="BC12" s="660"/>
      <c r="BD12" s="660"/>
      <c r="BE12" s="660"/>
      <c r="BF12" s="661"/>
      <c r="BG12" s="662">
        <v>333608</v>
      </c>
      <c r="BH12" s="665"/>
      <c r="BI12" s="665"/>
      <c r="BJ12" s="665"/>
      <c r="BK12" s="665"/>
      <c r="BL12" s="665"/>
      <c r="BM12" s="665"/>
      <c r="BN12" s="666"/>
      <c r="BO12" s="724">
        <v>45.7</v>
      </c>
      <c r="BP12" s="724"/>
      <c r="BQ12" s="724"/>
      <c r="BR12" s="724"/>
      <c r="BS12" s="670" t="s">
        <v>138</v>
      </c>
      <c r="BT12" s="665"/>
      <c r="BU12" s="665"/>
      <c r="BV12" s="665"/>
      <c r="BW12" s="665"/>
      <c r="BX12" s="665"/>
      <c r="BY12" s="665"/>
      <c r="BZ12" s="665"/>
      <c r="CA12" s="665"/>
      <c r="CB12" s="705"/>
      <c r="CD12" s="706" t="s">
        <v>252</v>
      </c>
      <c r="CE12" s="703"/>
      <c r="CF12" s="703"/>
      <c r="CG12" s="703"/>
      <c r="CH12" s="703"/>
      <c r="CI12" s="703"/>
      <c r="CJ12" s="703"/>
      <c r="CK12" s="703"/>
      <c r="CL12" s="703"/>
      <c r="CM12" s="703"/>
      <c r="CN12" s="703"/>
      <c r="CO12" s="703"/>
      <c r="CP12" s="703"/>
      <c r="CQ12" s="704"/>
      <c r="CR12" s="662">
        <v>50208</v>
      </c>
      <c r="CS12" s="665"/>
      <c r="CT12" s="665"/>
      <c r="CU12" s="665"/>
      <c r="CV12" s="665"/>
      <c r="CW12" s="665"/>
      <c r="CX12" s="665"/>
      <c r="CY12" s="666"/>
      <c r="CZ12" s="724">
        <v>0.9</v>
      </c>
      <c r="DA12" s="724"/>
      <c r="DB12" s="724"/>
      <c r="DC12" s="724"/>
      <c r="DD12" s="670" t="s">
        <v>138</v>
      </c>
      <c r="DE12" s="665"/>
      <c r="DF12" s="665"/>
      <c r="DG12" s="665"/>
      <c r="DH12" s="665"/>
      <c r="DI12" s="665"/>
      <c r="DJ12" s="665"/>
      <c r="DK12" s="665"/>
      <c r="DL12" s="665"/>
      <c r="DM12" s="665"/>
      <c r="DN12" s="665"/>
      <c r="DO12" s="665"/>
      <c r="DP12" s="666"/>
      <c r="DQ12" s="670">
        <v>28377</v>
      </c>
      <c r="DR12" s="665"/>
      <c r="DS12" s="665"/>
      <c r="DT12" s="665"/>
      <c r="DU12" s="665"/>
      <c r="DV12" s="665"/>
      <c r="DW12" s="665"/>
      <c r="DX12" s="665"/>
      <c r="DY12" s="665"/>
      <c r="DZ12" s="665"/>
      <c r="EA12" s="665"/>
      <c r="EB12" s="665"/>
      <c r="EC12" s="705"/>
    </row>
    <row r="13" spans="2:143" ht="11.25" customHeight="1" x14ac:dyDescent="0.15">
      <c r="B13" s="659" t="s">
        <v>253</v>
      </c>
      <c r="C13" s="660"/>
      <c r="D13" s="660"/>
      <c r="E13" s="660"/>
      <c r="F13" s="660"/>
      <c r="G13" s="660"/>
      <c r="H13" s="660"/>
      <c r="I13" s="660"/>
      <c r="J13" s="660"/>
      <c r="K13" s="660"/>
      <c r="L13" s="660"/>
      <c r="M13" s="660"/>
      <c r="N13" s="660"/>
      <c r="O13" s="660"/>
      <c r="P13" s="660"/>
      <c r="Q13" s="661"/>
      <c r="R13" s="662" t="s">
        <v>137</v>
      </c>
      <c r="S13" s="665"/>
      <c r="T13" s="665"/>
      <c r="U13" s="665"/>
      <c r="V13" s="665"/>
      <c r="W13" s="665"/>
      <c r="X13" s="665"/>
      <c r="Y13" s="666"/>
      <c r="Z13" s="724" t="s">
        <v>137</v>
      </c>
      <c r="AA13" s="724"/>
      <c r="AB13" s="724"/>
      <c r="AC13" s="724"/>
      <c r="AD13" s="725" t="s">
        <v>137</v>
      </c>
      <c r="AE13" s="725"/>
      <c r="AF13" s="725"/>
      <c r="AG13" s="725"/>
      <c r="AH13" s="725"/>
      <c r="AI13" s="725"/>
      <c r="AJ13" s="725"/>
      <c r="AK13" s="725"/>
      <c r="AL13" s="667" t="s">
        <v>254</v>
      </c>
      <c r="AM13" s="668"/>
      <c r="AN13" s="668"/>
      <c r="AO13" s="726"/>
      <c r="AP13" s="659" t="s">
        <v>255</v>
      </c>
      <c r="AQ13" s="660"/>
      <c r="AR13" s="660"/>
      <c r="AS13" s="660"/>
      <c r="AT13" s="660"/>
      <c r="AU13" s="660"/>
      <c r="AV13" s="660"/>
      <c r="AW13" s="660"/>
      <c r="AX13" s="660"/>
      <c r="AY13" s="660"/>
      <c r="AZ13" s="660"/>
      <c r="BA13" s="660"/>
      <c r="BB13" s="660"/>
      <c r="BC13" s="660"/>
      <c r="BD13" s="660"/>
      <c r="BE13" s="660"/>
      <c r="BF13" s="661"/>
      <c r="BG13" s="662">
        <v>332474</v>
      </c>
      <c r="BH13" s="665"/>
      <c r="BI13" s="665"/>
      <c r="BJ13" s="665"/>
      <c r="BK13" s="665"/>
      <c r="BL13" s="665"/>
      <c r="BM13" s="665"/>
      <c r="BN13" s="666"/>
      <c r="BO13" s="724">
        <v>45.6</v>
      </c>
      <c r="BP13" s="724"/>
      <c r="BQ13" s="724"/>
      <c r="BR13" s="724"/>
      <c r="BS13" s="670" t="s">
        <v>254</v>
      </c>
      <c r="BT13" s="665"/>
      <c r="BU13" s="665"/>
      <c r="BV13" s="665"/>
      <c r="BW13" s="665"/>
      <c r="BX13" s="665"/>
      <c r="BY13" s="665"/>
      <c r="BZ13" s="665"/>
      <c r="CA13" s="665"/>
      <c r="CB13" s="705"/>
      <c r="CD13" s="706" t="s">
        <v>256</v>
      </c>
      <c r="CE13" s="703"/>
      <c r="CF13" s="703"/>
      <c r="CG13" s="703"/>
      <c r="CH13" s="703"/>
      <c r="CI13" s="703"/>
      <c r="CJ13" s="703"/>
      <c r="CK13" s="703"/>
      <c r="CL13" s="703"/>
      <c r="CM13" s="703"/>
      <c r="CN13" s="703"/>
      <c r="CO13" s="703"/>
      <c r="CP13" s="703"/>
      <c r="CQ13" s="704"/>
      <c r="CR13" s="662">
        <v>159847</v>
      </c>
      <c r="CS13" s="665"/>
      <c r="CT13" s="665"/>
      <c r="CU13" s="665"/>
      <c r="CV13" s="665"/>
      <c r="CW13" s="665"/>
      <c r="CX13" s="665"/>
      <c r="CY13" s="666"/>
      <c r="CZ13" s="724">
        <v>3</v>
      </c>
      <c r="DA13" s="724"/>
      <c r="DB13" s="724"/>
      <c r="DC13" s="724"/>
      <c r="DD13" s="670">
        <v>65960</v>
      </c>
      <c r="DE13" s="665"/>
      <c r="DF13" s="665"/>
      <c r="DG13" s="665"/>
      <c r="DH13" s="665"/>
      <c r="DI13" s="665"/>
      <c r="DJ13" s="665"/>
      <c r="DK13" s="665"/>
      <c r="DL13" s="665"/>
      <c r="DM13" s="665"/>
      <c r="DN13" s="665"/>
      <c r="DO13" s="665"/>
      <c r="DP13" s="666"/>
      <c r="DQ13" s="670">
        <v>65108</v>
      </c>
      <c r="DR13" s="665"/>
      <c r="DS13" s="665"/>
      <c r="DT13" s="665"/>
      <c r="DU13" s="665"/>
      <c r="DV13" s="665"/>
      <c r="DW13" s="665"/>
      <c r="DX13" s="665"/>
      <c r="DY13" s="665"/>
      <c r="DZ13" s="665"/>
      <c r="EA13" s="665"/>
      <c r="EB13" s="665"/>
      <c r="EC13" s="705"/>
    </row>
    <row r="14" spans="2:143" ht="11.25" customHeight="1" x14ac:dyDescent="0.15">
      <c r="B14" s="659" t="s">
        <v>257</v>
      </c>
      <c r="C14" s="660"/>
      <c r="D14" s="660"/>
      <c r="E14" s="660"/>
      <c r="F14" s="660"/>
      <c r="G14" s="660"/>
      <c r="H14" s="660"/>
      <c r="I14" s="660"/>
      <c r="J14" s="660"/>
      <c r="K14" s="660"/>
      <c r="L14" s="660"/>
      <c r="M14" s="660"/>
      <c r="N14" s="660"/>
      <c r="O14" s="660"/>
      <c r="P14" s="660"/>
      <c r="Q14" s="661"/>
      <c r="R14" s="662" t="s">
        <v>138</v>
      </c>
      <c r="S14" s="665"/>
      <c r="T14" s="665"/>
      <c r="U14" s="665"/>
      <c r="V14" s="665"/>
      <c r="W14" s="665"/>
      <c r="X14" s="665"/>
      <c r="Y14" s="666"/>
      <c r="Z14" s="724" t="s">
        <v>138</v>
      </c>
      <c r="AA14" s="724"/>
      <c r="AB14" s="724"/>
      <c r="AC14" s="724"/>
      <c r="AD14" s="725" t="s">
        <v>137</v>
      </c>
      <c r="AE14" s="725"/>
      <c r="AF14" s="725"/>
      <c r="AG14" s="725"/>
      <c r="AH14" s="725"/>
      <c r="AI14" s="725"/>
      <c r="AJ14" s="725"/>
      <c r="AK14" s="725"/>
      <c r="AL14" s="667" t="s">
        <v>137</v>
      </c>
      <c r="AM14" s="668"/>
      <c r="AN14" s="668"/>
      <c r="AO14" s="726"/>
      <c r="AP14" s="659" t="s">
        <v>258</v>
      </c>
      <c r="AQ14" s="660"/>
      <c r="AR14" s="660"/>
      <c r="AS14" s="660"/>
      <c r="AT14" s="660"/>
      <c r="AU14" s="660"/>
      <c r="AV14" s="660"/>
      <c r="AW14" s="660"/>
      <c r="AX14" s="660"/>
      <c r="AY14" s="660"/>
      <c r="AZ14" s="660"/>
      <c r="BA14" s="660"/>
      <c r="BB14" s="660"/>
      <c r="BC14" s="660"/>
      <c r="BD14" s="660"/>
      <c r="BE14" s="660"/>
      <c r="BF14" s="661"/>
      <c r="BG14" s="662">
        <v>22519</v>
      </c>
      <c r="BH14" s="665"/>
      <c r="BI14" s="665"/>
      <c r="BJ14" s="665"/>
      <c r="BK14" s="665"/>
      <c r="BL14" s="665"/>
      <c r="BM14" s="665"/>
      <c r="BN14" s="666"/>
      <c r="BO14" s="724">
        <v>3.1</v>
      </c>
      <c r="BP14" s="724"/>
      <c r="BQ14" s="724"/>
      <c r="BR14" s="724"/>
      <c r="BS14" s="670" t="s">
        <v>138</v>
      </c>
      <c r="BT14" s="665"/>
      <c r="BU14" s="665"/>
      <c r="BV14" s="665"/>
      <c r="BW14" s="665"/>
      <c r="BX14" s="665"/>
      <c r="BY14" s="665"/>
      <c r="BZ14" s="665"/>
      <c r="CA14" s="665"/>
      <c r="CB14" s="705"/>
      <c r="CD14" s="706" t="s">
        <v>259</v>
      </c>
      <c r="CE14" s="703"/>
      <c r="CF14" s="703"/>
      <c r="CG14" s="703"/>
      <c r="CH14" s="703"/>
      <c r="CI14" s="703"/>
      <c r="CJ14" s="703"/>
      <c r="CK14" s="703"/>
      <c r="CL14" s="703"/>
      <c r="CM14" s="703"/>
      <c r="CN14" s="703"/>
      <c r="CO14" s="703"/>
      <c r="CP14" s="703"/>
      <c r="CQ14" s="704"/>
      <c r="CR14" s="662">
        <v>131891</v>
      </c>
      <c r="CS14" s="665"/>
      <c r="CT14" s="665"/>
      <c r="CU14" s="665"/>
      <c r="CV14" s="665"/>
      <c r="CW14" s="665"/>
      <c r="CX14" s="665"/>
      <c r="CY14" s="666"/>
      <c r="CZ14" s="724">
        <v>2.5</v>
      </c>
      <c r="DA14" s="724"/>
      <c r="DB14" s="724"/>
      <c r="DC14" s="724"/>
      <c r="DD14" s="670">
        <v>1710</v>
      </c>
      <c r="DE14" s="665"/>
      <c r="DF14" s="665"/>
      <c r="DG14" s="665"/>
      <c r="DH14" s="665"/>
      <c r="DI14" s="665"/>
      <c r="DJ14" s="665"/>
      <c r="DK14" s="665"/>
      <c r="DL14" s="665"/>
      <c r="DM14" s="665"/>
      <c r="DN14" s="665"/>
      <c r="DO14" s="665"/>
      <c r="DP14" s="666"/>
      <c r="DQ14" s="670">
        <v>122875</v>
      </c>
      <c r="DR14" s="665"/>
      <c r="DS14" s="665"/>
      <c r="DT14" s="665"/>
      <c r="DU14" s="665"/>
      <c r="DV14" s="665"/>
      <c r="DW14" s="665"/>
      <c r="DX14" s="665"/>
      <c r="DY14" s="665"/>
      <c r="DZ14" s="665"/>
      <c r="EA14" s="665"/>
      <c r="EB14" s="665"/>
      <c r="EC14" s="705"/>
    </row>
    <row r="15" spans="2:143" ht="11.25" customHeight="1" x14ac:dyDescent="0.15">
      <c r="B15" s="659" t="s">
        <v>260</v>
      </c>
      <c r="C15" s="660"/>
      <c r="D15" s="660"/>
      <c r="E15" s="660"/>
      <c r="F15" s="660"/>
      <c r="G15" s="660"/>
      <c r="H15" s="660"/>
      <c r="I15" s="660"/>
      <c r="J15" s="660"/>
      <c r="K15" s="660"/>
      <c r="L15" s="660"/>
      <c r="M15" s="660"/>
      <c r="N15" s="660"/>
      <c r="O15" s="660"/>
      <c r="P15" s="660"/>
      <c r="Q15" s="661"/>
      <c r="R15" s="662">
        <v>4860</v>
      </c>
      <c r="S15" s="665"/>
      <c r="T15" s="665"/>
      <c r="U15" s="665"/>
      <c r="V15" s="665"/>
      <c r="W15" s="665"/>
      <c r="X15" s="665"/>
      <c r="Y15" s="666"/>
      <c r="Z15" s="724">
        <v>0.1</v>
      </c>
      <c r="AA15" s="724"/>
      <c r="AB15" s="724"/>
      <c r="AC15" s="724"/>
      <c r="AD15" s="725">
        <v>4860</v>
      </c>
      <c r="AE15" s="725"/>
      <c r="AF15" s="725"/>
      <c r="AG15" s="725"/>
      <c r="AH15" s="725"/>
      <c r="AI15" s="725"/>
      <c r="AJ15" s="725"/>
      <c r="AK15" s="725"/>
      <c r="AL15" s="667">
        <v>0.2</v>
      </c>
      <c r="AM15" s="668"/>
      <c r="AN15" s="668"/>
      <c r="AO15" s="726"/>
      <c r="AP15" s="659" t="s">
        <v>261</v>
      </c>
      <c r="AQ15" s="660"/>
      <c r="AR15" s="660"/>
      <c r="AS15" s="660"/>
      <c r="AT15" s="660"/>
      <c r="AU15" s="660"/>
      <c r="AV15" s="660"/>
      <c r="AW15" s="660"/>
      <c r="AX15" s="660"/>
      <c r="AY15" s="660"/>
      <c r="AZ15" s="660"/>
      <c r="BA15" s="660"/>
      <c r="BB15" s="660"/>
      <c r="BC15" s="660"/>
      <c r="BD15" s="660"/>
      <c r="BE15" s="660"/>
      <c r="BF15" s="661"/>
      <c r="BG15" s="662">
        <v>51620</v>
      </c>
      <c r="BH15" s="665"/>
      <c r="BI15" s="665"/>
      <c r="BJ15" s="665"/>
      <c r="BK15" s="665"/>
      <c r="BL15" s="665"/>
      <c r="BM15" s="665"/>
      <c r="BN15" s="666"/>
      <c r="BO15" s="724">
        <v>7.1</v>
      </c>
      <c r="BP15" s="724"/>
      <c r="BQ15" s="724"/>
      <c r="BR15" s="724"/>
      <c r="BS15" s="670" t="s">
        <v>254</v>
      </c>
      <c r="BT15" s="665"/>
      <c r="BU15" s="665"/>
      <c r="BV15" s="665"/>
      <c r="BW15" s="665"/>
      <c r="BX15" s="665"/>
      <c r="BY15" s="665"/>
      <c r="BZ15" s="665"/>
      <c r="CA15" s="665"/>
      <c r="CB15" s="705"/>
      <c r="CD15" s="706" t="s">
        <v>262</v>
      </c>
      <c r="CE15" s="703"/>
      <c r="CF15" s="703"/>
      <c r="CG15" s="703"/>
      <c r="CH15" s="703"/>
      <c r="CI15" s="703"/>
      <c r="CJ15" s="703"/>
      <c r="CK15" s="703"/>
      <c r="CL15" s="703"/>
      <c r="CM15" s="703"/>
      <c r="CN15" s="703"/>
      <c r="CO15" s="703"/>
      <c r="CP15" s="703"/>
      <c r="CQ15" s="704"/>
      <c r="CR15" s="662">
        <v>275554</v>
      </c>
      <c r="CS15" s="665"/>
      <c r="CT15" s="665"/>
      <c r="CU15" s="665"/>
      <c r="CV15" s="665"/>
      <c r="CW15" s="665"/>
      <c r="CX15" s="665"/>
      <c r="CY15" s="666"/>
      <c r="CZ15" s="724">
        <v>5.2</v>
      </c>
      <c r="DA15" s="724"/>
      <c r="DB15" s="724"/>
      <c r="DC15" s="724"/>
      <c r="DD15" s="670">
        <v>13834</v>
      </c>
      <c r="DE15" s="665"/>
      <c r="DF15" s="665"/>
      <c r="DG15" s="665"/>
      <c r="DH15" s="665"/>
      <c r="DI15" s="665"/>
      <c r="DJ15" s="665"/>
      <c r="DK15" s="665"/>
      <c r="DL15" s="665"/>
      <c r="DM15" s="665"/>
      <c r="DN15" s="665"/>
      <c r="DO15" s="665"/>
      <c r="DP15" s="666"/>
      <c r="DQ15" s="670">
        <v>224888</v>
      </c>
      <c r="DR15" s="665"/>
      <c r="DS15" s="665"/>
      <c r="DT15" s="665"/>
      <c r="DU15" s="665"/>
      <c r="DV15" s="665"/>
      <c r="DW15" s="665"/>
      <c r="DX15" s="665"/>
      <c r="DY15" s="665"/>
      <c r="DZ15" s="665"/>
      <c r="EA15" s="665"/>
      <c r="EB15" s="665"/>
      <c r="EC15" s="705"/>
    </row>
    <row r="16" spans="2:143" ht="11.25" customHeight="1" x14ac:dyDescent="0.15">
      <c r="B16" s="659" t="s">
        <v>263</v>
      </c>
      <c r="C16" s="660"/>
      <c r="D16" s="660"/>
      <c r="E16" s="660"/>
      <c r="F16" s="660"/>
      <c r="G16" s="660"/>
      <c r="H16" s="660"/>
      <c r="I16" s="660"/>
      <c r="J16" s="660"/>
      <c r="K16" s="660"/>
      <c r="L16" s="660"/>
      <c r="M16" s="660"/>
      <c r="N16" s="660"/>
      <c r="O16" s="660"/>
      <c r="P16" s="660"/>
      <c r="Q16" s="661"/>
      <c r="R16" s="662" t="s">
        <v>138</v>
      </c>
      <c r="S16" s="665"/>
      <c r="T16" s="665"/>
      <c r="U16" s="665"/>
      <c r="V16" s="665"/>
      <c r="W16" s="665"/>
      <c r="X16" s="665"/>
      <c r="Y16" s="666"/>
      <c r="Z16" s="724" t="s">
        <v>138</v>
      </c>
      <c r="AA16" s="724"/>
      <c r="AB16" s="724"/>
      <c r="AC16" s="724"/>
      <c r="AD16" s="725" t="s">
        <v>138</v>
      </c>
      <c r="AE16" s="725"/>
      <c r="AF16" s="725"/>
      <c r="AG16" s="725"/>
      <c r="AH16" s="725"/>
      <c r="AI16" s="725"/>
      <c r="AJ16" s="725"/>
      <c r="AK16" s="725"/>
      <c r="AL16" s="667" t="s">
        <v>137</v>
      </c>
      <c r="AM16" s="668"/>
      <c r="AN16" s="668"/>
      <c r="AO16" s="726"/>
      <c r="AP16" s="659" t="s">
        <v>264</v>
      </c>
      <c r="AQ16" s="660"/>
      <c r="AR16" s="660"/>
      <c r="AS16" s="660"/>
      <c r="AT16" s="660"/>
      <c r="AU16" s="660"/>
      <c r="AV16" s="660"/>
      <c r="AW16" s="660"/>
      <c r="AX16" s="660"/>
      <c r="AY16" s="660"/>
      <c r="AZ16" s="660"/>
      <c r="BA16" s="660"/>
      <c r="BB16" s="660"/>
      <c r="BC16" s="660"/>
      <c r="BD16" s="660"/>
      <c r="BE16" s="660"/>
      <c r="BF16" s="661"/>
      <c r="BG16" s="662" t="s">
        <v>138</v>
      </c>
      <c r="BH16" s="665"/>
      <c r="BI16" s="665"/>
      <c r="BJ16" s="665"/>
      <c r="BK16" s="665"/>
      <c r="BL16" s="665"/>
      <c r="BM16" s="665"/>
      <c r="BN16" s="666"/>
      <c r="BO16" s="724" t="s">
        <v>138</v>
      </c>
      <c r="BP16" s="724"/>
      <c r="BQ16" s="724"/>
      <c r="BR16" s="724"/>
      <c r="BS16" s="670" t="s">
        <v>138</v>
      </c>
      <c r="BT16" s="665"/>
      <c r="BU16" s="665"/>
      <c r="BV16" s="665"/>
      <c r="BW16" s="665"/>
      <c r="BX16" s="665"/>
      <c r="BY16" s="665"/>
      <c r="BZ16" s="665"/>
      <c r="CA16" s="665"/>
      <c r="CB16" s="705"/>
      <c r="CD16" s="706" t="s">
        <v>265</v>
      </c>
      <c r="CE16" s="703"/>
      <c r="CF16" s="703"/>
      <c r="CG16" s="703"/>
      <c r="CH16" s="703"/>
      <c r="CI16" s="703"/>
      <c r="CJ16" s="703"/>
      <c r="CK16" s="703"/>
      <c r="CL16" s="703"/>
      <c r="CM16" s="703"/>
      <c r="CN16" s="703"/>
      <c r="CO16" s="703"/>
      <c r="CP16" s="703"/>
      <c r="CQ16" s="704"/>
      <c r="CR16" s="662">
        <v>878</v>
      </c>
      <c r="CS16" s="665"/>
      <c r="CT16" s="665"/>
      <c r="CU16" s="665"/>
      <c r="CV16" s="665"/>
      <c r="CW16" s="665"/>
      <c r="CX16" s="665"/>
      <c r="CY16" s="666"/>
      <c r="CZ16" s="724">
        <v>0</v>
      </c>
      <c r="DA16" s="724"/>
      <c r="DB16" s="724"/>
      <c r="DC16" s="724"/>
      <c r="DD16" s="670" t="s">
        <v>138</v>
      </c>
      <c r="DE16" s="665"/>
      <c r="DF16" s="665"/>
      <c r="DG16" s="665"/>
      <c r="DH16" s="665"/>
      <c r="DI16" s="665"/>
      <c r="DJ16" s="665"/>
      <c r="DK16" s="665"/>
      <c r="DL16" s="665"/>
      <c r="DM16" s="665"/>
      <c r="DN16" s="665"/>
      <c r="DO16" s="665"/>
      <c r="DP16" s="666"/>
      <c r="DQ16" s="670">
        <v>878</v>
      </c>
      <c r="DR16" s="665"/>
      <c r="DS16" s="665"/>
      <c r="DT16" s="665"/>
      <c r="DU16" s="665"/>
      <c r="DV16" s="665"/>
      <c r="DW16" s="665"/>
      <c r="DX16" s="665"/>
      <c r="DY16" s="665"/>
      <c r="DZ16" s="665"/>
      <c r="EA16" s="665"/>
      <c r="EB16" s="665"/>
      <c r="EC16" s="705"/>
    </row>
    <row r="17" spans="2:133" ht="11.25" customHeight="1" x14ac:dyDescent="0.15">
      <c r="B17" s="659" t="s">
        <v>266</v>
      </c>
      <c r="C17" s="660"/>
      <c r="D17" s="660"/>
      <c r="E17" s="660"/>
      <c r="F17" s="660"/>
      <c r="G17" s="660"/>
      <c r="H17" s="660"/>
      <c r="I17" s="660"/>
      <c r="J17" s="660"/>
      <c r="K17" s="660"/>
      <c r="L17" s="660"/>
      <c r="M17" s="660"/>
      <c r="N17" s="660"/>
      <c r="O17" s="660"/>
      <c r="P17" s="660"/>
      <c r="Q17" s="661"/>
      <c r="R17" s="662">
        <v>2803</v>
      </c>
      <c r="S17" s="665"/>
      <c r="T17" s="665"/>
      <c r="U17" s="665"/>
      <c r="V17" s="665"/>
      <c r="W17" s="665"/>
      <c r="X17" s="665"/>
      <c r="Y17" s="666"/>
      <c r="Z17" s="724">
        <v>0.1</v>
      </c>
      <c r="AA17" s="724"/>
      <c r="AB17" s="724"/>
      <c r="AC17" s="724"/>
      <c r="AD17" s="725">
        <v>2803</v>
      </c>
      <c r="AE17" s="725"/>
      <c r="AF17" s="725"/>
      <c r="AG17" s="725"/>
      <c r="AH17" s="725"/>
      <c r="AI17" s="725"/>
      <c r="AJ17" s="725"/>
      <c r="AK17" s="725"/>
      <c r="AL17" s="667">
        <v>0.1</v>
      </c>
      <c r="AM17" s="668"/>
      <c r="AN17" s="668"/>
      <c r="AO17" s="726"/>
      <c r="AP17" s="659" t="s">
        <v>267</v>
      </c>
      <c r="AQ17" s="660"/>
      <c r="AR17" s="660"/>
      <c r="AS17" s="660"/>
      <c r="AT17" s="660"/>
      <c r="AU17" s="660"/>
      <c r="AV17" s="660"/>
      <c r="AW17" s="660"/>
      <c r="AX17" s="660"/>
      <c r="AY17" s="660"/>
      <c r="AZ17" s="660"/>
      <c r="BA17" s="660"/>
      <c r="BB17" s="660"/>
      <c r="BC17" s="660"/>
      <c r="BD17" s="660"/>
      <c r="BE17" s="660"/>
      <c r="BF17" s="661"/>
      <c r="BG17" s="662" t="s">
        <v>254</v>
      </c>
      <c r="BH17" s="665"/>
      <c r="BI17" s="665"/>
      <c r="BJ17" s="665"/>
      <c r="BK17" s="665"/>
      <c r="BL17" s="665"/>
      <c r="BM17" s="665"/>
      <c r="BN17" s="666"/>
      <c r="BO17" s="724" t="s">
        <v>138</v>
      </c>
      <c r="BP17" s="724"/>
      <c r="BQ17" s="724"/>
      <c r="BR17" s="724"/>
      <c r="BS17" s="670" t="s">
        <v>137</v>
      </c>
      <c r="BT17" s="665"/>
      <c r="BU17" s="665"/>
      <c r="BV17" s="665"/>
      <c r="BW17" s="665"/>
      <c r="BX17" s="665"/>
      <c r="BY17" s="665"/>
      <c r="BZ17" s="665"/>
      <c r="CA17" s="665"/>
      <c r="CB17" s="705"/>
      <c r="CD17" s="706" t="s">
        <v>268</v>
      </c>
      <c r="CE17" s="703"/>
      <c r="CF17" s="703"/>
      <c r="CG17" s="703"/>
      <c r="CH17" s="703"/>
      <c r="CI17" s="703"/>
      <c r="CJ17" s="703"/>
      <c r="CK17" s="703"/>
      <c r="CL17" s="703"/>
      <c r="CM17" s="703"/>
      <c r="CN17" s="703"/>
      <c r="CO17" s="703"/>
      <c r="CP17" s="703"/>
      <c r="CQ17" s="704"/>
      <c r="CR17" s="662">
        <v>685064</v>
      </c>
      <c r="CS17" s="665"/>
      <c r="CT17" s="665"/>
      <c r="CU17" s="665"/>
      <c r="CV17" s="665"/>
      <c r="CW17" s="665"/>
      <c r="CX17" s="665"/>
      <c r="CY17" s="666"/>
      <c r="CZ17" s="724">
        <v>12.8</v>
      </c>
      <c r="DA17" s="724"/>
      <c r="DB17" s="724"/>
      <c r="DC17" s="724"/>
      <c r="DD17" s="670" t="s">
        <v>137</v>
      </c>
      <c r="DE17" s="665"/>
      <c r="DF17" s="665"/>
      <c r="DG17" s="665"/>
      <c r="DH17" s="665"/>
      <c r="DI17" s="665"/>
      <c r="DJ17" s="665"/>
      <c r="DK17" s="665"/>
      <c r="DL17" s="665"/>
      <c r="DM17" s="665"/>
      <c r="DN17" s="665"/>
      <c r="DO17" s="665"/>
      <c r="DP17" s="666"/>
      <c r="DQ17" s="670">
        <v>670282</v>
      </c>
      <c r="DR17" s="665"/>
      <c r="DS17" s="665"/>
      <c r="DT17" s="665"/>
      <c r="DU17" s="665"/>
      <c r="DV17" s="665"/>
      <c r="DW17" s="665"/>
      <c r="DX17" s="665"/>
      <c r="DY17" s="665"/>
      <c r="DZ17" s="665"/>
      <c r="EA17" s="665"/>
      <c r="EB17" s="665"/>
      <c r="EC17" s="705"/>
    </row>
    <row r="18" spans="2:133" ht="11.25" customHeight="1" x14ac:dyDescent="0.15">
      <c r="B18" s="659" t="s">
        <v>269</v>
      </c>
      <c r="C18" s="660"/>
      <c r="D18" s="660"/>
      <c r="E18" s="660"/>
      <c r="F18" s="660"/>
      <c r="G18" s="660"/>
      <c r="H18" s="660"/>
      <c r="I18" s="660"/>
      <c r="J18" s="660"/>
      <c r="K18" s="660"/>
      <c r="L18" s="660"/>
      <c r="M18" s="660"/>
      <c r="N18" s="660"/>
      <c r="O18" s="660"/>
      <c r="P18" s="660"/>
      <c r="Q18" s="661"/>
      <c r="R18" s="662">
        <v>1675549</v>
      </c>
      <c r="S18" s="665"/>
      <c r="T18" s="665"/>
      <c r="U18" s="665"/>
      <c r="V18" s="665"/>
      <c r="W18" s="665"/>
      <c r="X18" s="665"/>
      <c r="Y18" s="666"/>
      <c r="Z18" s="724">
        <v>30.4</v>
      </c>
      <c r="AA18" s="724"/>
      <c r="AB18" s="724"/>
      <c r="AC18" s="724"/>
      <c r="AD18" s="725">
        <v>1524809</v>
      </c>
      <c r="AE18" s="725"/>
      <c r="AF18" s="725"/>
      <c r="AG18" s="725"/>
      <c r="AH18" s="725"/>
      <c r="AI18" s="725"/>
      <c r="AJ18" s="725"/>
      <c r="AK18" s="725"/>
      <c r="AL18" s="667">
        <v>63.2</v>
      </c>
      <c r="AM18" s="668"/>
      <c r="AN18" s="668"/>
      <c r="AO18" s="726"/>
      <c r="AP18" s="659" t="s">
        <v>270</v>
      </c>
      <c r="AQ18" s="660"/>
      <c r="AR18" s="660"/>
      <c r="AS18" s="660"/>
      <c r="AT18" s="660"/>
      <c r="AU18" s="660"/>
      <c r="AV18" s="660"/>
      <c r="AW18" s="660"/>
      <c r="AX18" s="660"/>
      <c r="AY18" s="660"/>
      <c r="AZ18" s="660"/>
      <c r="BA18" s="660"/>
      <c r="BB18" s="660"/>
      <c r="BC18" s="660"/>
      <c r="BD18" s="660"/>
      <c r="BE18" s="660"/>
      <c r="BF18" s="661"/>
      <c r="BG18" s="662" t="s">
        <v>137</v>
      </c>
      <c r="BH18" s="665"/>
      <c r="BI18" s="665"/>
      <c r="BJ18" s="665"/>
      <c r="BK18" s="665"/>
      <c r="BL18" s="665"/>
      <c r="BM18" s="665"/>
      <c r="BN18" s="666"/>
      <c r="BO18" s="724" t="s">
        <v>137</v>
      </c>
      <c r="BP18" s="724"/>
      <c r="BQ18" s="724"/>
      <c r="BR18" s="724"/>
      <c r="BS18" s="670" t="s">
        <v>138</v>
      </c>
      <c r="BT18" s="665"/>
      <c r="BU18" s="665"/>
      <c r="BV18" s="665"/>
      <c r="BW18" s="665"/>
      <c r="BX18" s="665"/>
      <c r="BY18" s="665"/>
      <c r="BZ18" s="665"/>
      <c r="CA18" s="665"/>
      <c r="CB18" s="705"/>
      <c r="CD18" s="706" t="s">
        <v>271</v>
      </c>
      <c r="CE18" s="703"/>
      <c r="CF18" s="703"/>
      <c r="CG18" s="703"/>
      <c r="CH18" s="703"/>
      <c r="CI18" s="703"/>
      <c r="CJ18" s="703"/>
      <c r="CK18" s="703"/>
      <c r="CL18" s="703"/>
      <c r="CM18" s="703"/>
      <c r="CN18" s="703"/>
      <c r="CO18" s="703"/>
      <c r="CP18" s="703"/>
      <c r="CQ18" s="704"/>
      <c r="CR18" s="662" t="s">
        <v>138</v>
      </c>
      <c r="CS18" s="665"/>
      <c r="CT18" s="665"/>
      <c r="CU18" s="665"/>
      <c r="CV18" s="665"/>
      <c r="CW18" s="665"/>
      <c r="CX18" s="665"/>
      <c r="CY18" s="666"/>
      <c r="CZ18" s="724" t="s">
        <v>138</v>
      </c>
      <c r="DA18" s="724"/>
      <c r="DB18" s="724"/>
      <c r="DC18" s="724"/>
      <c r="DD18" s="670" t="s">
        <v>254</v>
      </c>
      <c r="DE18" s="665"/>
      <c r="DF18" s="665"/>
      <c r="DG18" s="665"/>
      <c r="DH18" s="665"/>
      <c r="DI18" s="665"/>
      <c r="DJ18" s="665"/>
      <c r="DK18" s="665"/>
      <c r="DL18" s="665"/>
      <c r="DM18" s="665"/>
      <c r="DN18" s="665"/>
      <c r="DO18" s="665"/>
      <c r="DP18" s="666"/>
      <c r="DQ18" s="670" t="s">
        <v>137</v>
      </c>
      <c r="DR18" s="665"/>
      <c r="DS18" s="665"/>
      <c r="DT18" s="665"/>
      <c r="DU18" s="665"/>
      <c r="DV18" s="665"/>
      <c r="DW18" s="665"/>
      <c r="DX18" s="665"/>
      <c r="DY18" s="665"/>
      <c r="DZ18" s="665"/>
      <c r="EA18" s="665"/>
      <c r="EB18" s="665"/>
      <c r="EC18" s="705"/>
    </row>
    <row r="19" spans="2:133" ht="11.25" customHeight="1" x14ac:dyDescent="0.15">
      <c r="B19" s="659" t="s">
        <v>272</v>
      </c>
      <c r="C19" s="660"/>
      <c r="D19" s="660"/>
      <c r="E19" s="660"/>
      <c r="F19" s="660"/>
      <c r="G19" s="660"/>
      <c r="H19" s="660"/>
      <c r="I19" s="660"/>
      <c r="J19" s="660"/>
      <c r="K19" s="660"/>
      <c r="L19" s="660"/>
      <c r="M19" s="660"/>
      <c r="N19" s="660"/>
      <c r="O19" s="660"/>
      <c r="P19" s="660"/>
      <c r="Q19" s="661"/>
      <c r="R19" s="662">
        <v>1524809</v>
      </c>
      <c r="S19" s="665"/>
      <c r="T19" s="665"/>
      <c r="U19" s="665"/>
      <c r="V19" s="665"/>
      <c r="W19" s="665"/>
      <c r="X19" s="665"/>
      <c r="Y19" s="666"/>
      <c r="Z19" s="724">
        <v>27.6</v>
      </c>
      <c r="AA19" s="724"/>
      <c r="AB19" s="724"/>
      <c r="AC19" s="724"/>
      <c r="AD19" s="725">
        <v>1524809</v>
      </c>
      <c r="AE19" s="725"/>
      <c r="AF19" s="725"/>
      <c r="AG19" s="725"/>
      <c r="AH19" s="725"/>
      <c r="AI19" s="725"/>
      <c r="AJ19" s="725"/>
      <c r="AK19" s="725"/>
      <c r="AL19" s="667">
        <v>63.2</v>
      </c>
      <c r="AM19" s="668"/>
      <c r="AN19" s="668"/>
      <c r="AO19" s="726"/>
      <c r="AP19" s="659" t="s">
        <v>273</v>
      </c>
      <c r="AQ19" s="660"/>
      <c r="AR19" s="660"/>
      <c r="AS19" s="660"/>
      <c r="AT19" s="660"/>
      <c r="AU19" s="660"/>
      <c r="AV19" s="660"/>
      <c r="AW19" s="660"/>
      <c r="AX19" s="660"/>
      <c r="AY19" s="660"/>
      <c r="AZ19" s="660"/>
      <c r="BA19" s="660"/>
      <c r="BB19" s="660"/>
      <c r="BC19" s="660"/>
      <c r="BD19" s="660"/>
      <c r="BE19" s="660"/>
      <c r="BF19" s="661"/>
      <c r="BG19" s="662">
        <v>432</v>
      </c>
      <c r="BH19" s="665"/>
      <c r="BI19" s="665"/>
      <c r="BJ19" s="665"/>
      <c r="BK19" s="665"/>
      <c r="BL19" s="665"/>
      <c r="BM19" s="665"/>
      <c r="BN19" s="666"/>
      <c r="BO19" s="724">
        <v>0.1</v>
      </c>
      <c r="BP19" s="724"/>
      <c r="BQ19" s="724"/>
      <c r="BR19" s="724"/>
      <c r="BS19" s="670" t="s">
        <v>137</v>
      </c>
      <c r="BT19" s="665"/>
      <c r="BU19" s="665"/>
      <c r="BV19" s="665"/>
      <c r="BW19" s="665"/>
      <c r="BX19" s="665"/>
      <c r="BY19" s="665"/>
      <c r="BZ19" s="665"/>
      <c r="CA19" s="665"/>
      <c r="CB19" s="705"/>
      <c r="CD19" s="706" t="s">
        <v>274</v>
      </c>
      <c r="CE19" s="703"/>
      <c r="CF19" s="703"/>
      <c r="CG19" s="703"/>
      <c r="CH19" s="703"/>
      <c r="CI19" s="703"/>
      <c r="CJ19" s="703"/>
      <c r="CK19" s="703"/>
      <c r="CL19" s="703"/>
      <c r="CM19" s="703"/>
      <c r="CN19" s="703"/>
      <c r="CO19" s="703"/>
      <c r="CP19" s="703"/>
      <c r="CQ19" s="704"/>
      <c r="CR19" s="662" t="s">
        <v>138</v>
      </c>
      <c r="CS19" s="665"/>
      <c r="CT19" s="665"/>
      <c r="CU19" s="665"/>
      <c r="CV19" s="665"/>
      <c r="CW19" s="665"/>
      <c r="CX19" s="665"/>
      <c r="CY19" s="666"/>
      <c r="CZ19" s="724" t="s">
        <v>138</v>
      </c>
      <c r="DA19" s="724"/>
      <c r="DB19" s="724"/>
      <c r="DC19" s="724"/>
      <c r="DD19" s="670" t="s">
        <v>138</v>
      </c>
      <c r="DE19" s="665"/>
      <c r="DF19" s="665"/>
      <c r="DG19" s="665"/>
      <c r="DH19" s="665"/>
      <c r="DI19" s="665"/>
      <c r="DJ19" s="665"/>
      <c r="DK19" s="665"/>
      <c r="DL19" s="665"/>
      <c r="DM19" s="665"/>
      <c r="DN19" s="665"/>
      <c r="DO19" s="665"/>
      <c r="DP19" s="666"/>
      <c r="DQ19" s="670" t="s">
        <v>254</v>
      </c>
      <c r="DR19" s="665"/>
      <c r="DS19" s="665"/>
      <c r="DT19" s="665"/>
      <c r="DU19" s="665"/>
      <c r="DV19" s="665"/>
      <c r="DW19" s="665"/>
      <c r="DX19" s="665"/>
      <c r="DY19" s="665"/>
      <c r="DZ19" s="665"/>
      <c r="EA19" s="665"/>
      <c r="EB19" s="665"/>
      <c r="EC19" s="705"/>
    </row>
    <row r="20" spans="2:133" ht="11.25" customHeight="1" x14ac:dyDescent="0.15">
      <c r="B20" s="659" t="s">
        <v>275</v>
      </c>
      <c r="C20" s="660"/>
      <c r="D20" s="660"/>
      <c r="E20" s="660"/>
      <c r="F20" s="660"/>
      <c r="G20" s="660"/>
      <c r="H20" s="660"/>
      <c r="I20" s="660"/>
      <c r="J20" s="660"/>
      <c r="K20" s="660"/>
      <c r="L20" s="660"/>
      <c r="M20" s="660"/>
      <c r="N20" s="660"/>
      <c r="O20" s="660"/>
      <c r="P20" s="660"/>
      <c r="Q20" s="661"/>
      <c r="R20" s="662">
        <v>150740</v>
      </c>
      <c r="S20" s="665"/>
      <c r="T20" s="665"/>
      <c r="U20" s="665"/>
      <c r="V20" s="665"/>
      <c r="W20" s="665"/>
      <c r="X20" s="665"/>
      <c r="Y20" s="666"/>
      <c r="Z20" s="724">
        <v>2.7</v>
      </c>
      <c r="AA20" s="724"/>
      <c r="AB20" s="724"/>
      <c r="AC20" s="724"/>
      <c r="AD20" s="725" t="s">
        <v>138</v>
      </c>
      <c r="AE20" s="725"/>
      <c r="AF20" s="725"/>
      <c r="AG20" s="725"/>
      <c r="AH20" s="725"/>
      <c r="AI20" s="725"/>
      <c r="AJ20" s="725"/>
      <c r="AK20" s="725"/>
      <c r="AL20" s="667" t="s">
        <v>137</v>
      </c>
      <c r="AM20" s="668"/>
      <c r="AN20" s="668"/>
      <c r="AO20" s="726"/>
      <c r="AP20" s="659" t="s">
        <v>276</v>
      </c>
      <c r="AQ20" s="660"/>
      <c r="AR20" s="660"/>
      <c r="AS20" s="660"/>
      <c r="AT20" s="660"/>
      <c r="AU20" s="660"/>
      <c r="AV20" s="660"/>
      <c r="AW20" s="660"/>
      <c r="AX20" s="660"/>
      <c r="AY20" s="660"/>
      <c r="AZ20" s="660"/>
      <c r="BA20" s="660"/>
      <c r="BB20" s="660"/>
      <c r="BC20" s="660"/>
      <c r="BD20" s="660"/>
      <c r="BE20" s="660"/>
      <c r="BF20" s="661"/>
      <c r="BG20" s="662">
        <v>432</v>
      </c>
      <c r="BH20" s="665"/>
      <c r="BI20" s="665"/>
      <c r="BJ20" s="665"/>
      <c r="BK20" s="665"/>
      <c r="BL20" s="665"/>
      <c r="BM20" s="665"/>
      <c r="BN20" s="666"/>
      <c r="BO20" s="724">
        <v>0.1</v>
      </c>
      <c r="BP20" s="724"/>
      <c r="BQ20" s="724"/>
      <c r="BR20" s="724"/>
      <c r="BS20" s="670" t="s">
        <v>137</v>
      </c>
      <c r="BT20" s="665"/>
      <c r="BU20" s="665"/>
      <c r="BV20" s="665"/>
      <c r="BW20" s="665"/>
      <c r="BX20" s="665"/>
      <c r="BY20" s="665"/>
      <c r="BZ20" s="665"/>
      <c r="CA20" s="665"/>
      <c r="CB20" s="705"/>
      <c r="CD20" s="706" t="s">
        <v>277</v>
      </c>
      <c r="CE20" s="703"/>
      <c r="CF20" s="703"/>
      <c r="CG20" s="703"/>
      <c r="CH20" s="703"/>
      <c r="CI20" s="703"/>
      <c r="CJ20" s="703"/>
      <c r="CK20" s="703"/>
      <c r="CL20" s="703"/>
      <c r="CM20" s="703"/>
      <c r="CN20" s="703"/>
      <c r="CO20" s="703"/>
      <c r="CP20" s="703"/>
      <c r="CQ20" s="704"/>
      <c r="CR20" s="662">
        <v>5340910</v>
      </c>
      <c r="CS20" s="665"/>
      <c r="CT20" s="665"/>
      <c r="CU20" s="665"/>
      <c r="CV20" s="665"/>
      <c r="CW20" s="665"/>
      <c r="CX20" s="665"/>
      <c r="CY20" s="666"/>
      <c r="CZ20" s="724">
        <v>100</v>
      </c>
      <c r="DA20" s="724"/>
      <c r="DB20" s="724"/>
      <c r="DC20" s="724"/>
      <c r="DD20" s="670">
        <v>143695</v>
      </c>
      <c r="DE20" s="665"/>
      <c r="DF20" s="665"/>
      <c r="DG20" s="665"/>
      <c r="DH20" s="665"/>
      <c r="DI20" s="665"/>
      <c r="DJ20" s="665"/>
      <c r="DK20" s="665"/>
      <c r="DL20" s="665"/>
      <c r="DM20" s="665"/>
      <c r="DN20" s="665"/>
      <c r="DO20" s="665"/>
      <c r="DP20" s="666"/>
      <c r="DQ20" s="670">
        <v>2992679</v>
      </c>
      <c r="DR20" s="665"/>
      <c r="DS20" s="665"/>
      <c r="DT20" s="665"/>
      <c r="DU20" s="665"/>
      <c r="DV20" s="665"/>
      <c r="DW20" s="665"/>
      <c r="DX20" s="665"/>
      <c r="DY20" s="665"/>
      <c r="DZ20" s="665"/>
      <c r="EA20" s="665"/>
      <c r="EB20" s="665"/>
      <c r="EC20" s="705"/>
    </row>
    <row r="21" spans="2:133" ht="11.25" customHeight="1" x14ac:dyDescent="0.15">
      <c r="B21" s="659" t="s">
        <v>278</v>
      </c>
      <c r="C21" s="660"/>
      <c r="D21" s="660"/>
      <c r="E21" s="660"/>
      <c r="F21" s="660"/>
      <c r="G21" s="660"/>
      <c r="H21" s="660"/>
      <c r="I21" s="660"/>
      <c r="J21" s="660"/>
      <c r="K21" s="660"/>
      <c r="L21" s="660"/>
      <c r="M21" s="660"/>
      <c r="N21" s="660"/>
      <c r="O21" s="660"/>
      <c r="P21" s="660"/>
      <c r="Q21" s="661"/>
      <c r="R21" s="662" t="s">
        <v>138</v>
      </c>
      <c r="S21" s="665"/>
      <c r="T21" s="665"/>
      <c r="U21" s="665"/>
      <c r="V21" s="665"/>
      <c r="W21" s="665"/>
      <c r="X21" s="665"/>
      <c r="Y21" s="666"/>
      <c r="Z21" s="724" t="s">
        <v>138</v>
      </c>
      <c r="AA21" s="724"/>
      <c r="AB21" s="724"/>
      <c r="AC21" s="724"/>
      <c r="AD21" s="725" t="s">
        <v>138</v>
      </c>
      <c r="AE21" s="725"/>
      <c r="AF21" s="725"/>
      <c r="AG21" s="725"/>
      <c r="AH21" s="725"/>
      <c r="AI21" s="725"/>
      <c r="AJ21" s="725"/>
      <c r="AK21" s="725"/>
      <c r="AL21" s="667" t="s">
        <v>137</v>
      </c>
      <c r="AM21" s="668"/>
      <c r="AN21" s="668"/>
      <c r="AO21" s="726"/>
      <c r="AP21" s="770" t="s">
        <v>279</v>
      </c>
      <c r="AQ21" s="777"/>
      <c r="AR21" s="777"/>
      <c r="AS21" s="777"/>
      <c r="AT21" s="777"/>
      <c r="AU21" s="777"/>
      <c r="AV21" s="777"/>
      <c r="AW21" s="777"/>
      <c r="AX21" s="777"/>
      <c r="AY21" s="777"/>
      <c r="AZ21" s="777"/>
      <c r="BA21" s="777"/>
      <c r="BB21" s="777"/>
      <c r="BC21" s="777"/>
      <c r="BD21" s="777"/>
      <c r="BE21" s="777"/>
      <c r="BF21" s="772"/>
      <c r="BG21" s="662">
        <v>432</v>
      </c>
      <c r="BH21" s="665"/>
      <c r="BI21" s="665"/>
      <c r="BJ21" s="665"/>
      <c r="BK21" s="665"/>
      <c r="BL21" s="665"/>
      <c r="BM21" s="665"/>
      <c r="BN21" s="666"/>
      <c r="BO21" s="724">
        <v>0.1</v>
      </c>
      <c r="BP21" s="724"/>
      <c r="BQ21" s="724"/>
      <c r="BR21" s="724"/>
      <c r="BS21" s="670" t="s">
        <v>138</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15">
      <c r="B22" s="659" t="s">
        <v>280</v>
      </c>
      <c r="C22" s="660"/>
      <c r="D22" s="660"/>
      <c r="E22" s="660"/>
      <c r="F22" s="660"/>
      <c r="G22" s="660"/>
      <c r="H22" s="660"/>
      <c r="I22" s="660"/>
      <c r="J22" s="660"/>
      <c r="K22" s="660"/>
      <c r="L22" s="660"/>
      <c r="M22" s="660"/>
      <c r="N22" s="660"/>
      <c r="O22" s="660"/>
      <c r="P22" s="660"/>
      <c r="Q22" s="661"/>
      <c r="R22" s="662">
        <v>2556069</v>
      </c>
      <c r="S22" s="665"/>
      <c r="T22" s="665"/>
      <c r="U22" s="665"/>
      <c r="V22" s="665"/>
      <c r="W22" s="665"/>
      <c r="X22" s="665"/>
      <c r="Y22" s="666"/>
      <c r="Z22" s="724">
        <v>46.3</v>
      </c>
      <c r="AA22" s="724"/>
      <c r="AB22" s="724"/>
      <c r="AC22" s="724"/>
      <c r="AD22" s="725">
        <v>2405329</v>
      </c>
      <c r="AE22" s="725"/>
      <c r="AF22" s="725"/>
      <c r="AG22" s="725"/>
      <c r="AH22" s="725"/>
      <c r="AI22" s="725"/>
      <c r="AJ22" s="725"/>
      <c r="AK22" s="725"/>
      <c r="AL22" s="667">
        <v>99.7</v>
      </c>
      <c r="AM22" s="668"/>
      <c r="AN22" s="668"/>
      <c r="AO22" s="726"/>
      <c r="AP22" s="770" t="s">
        <v>281</v>
      </c>
      <c r="AQ22" s="777"/>
      <c r="AR22" s="777"/>
      <c r="AS22" s="777"/>
      <c r="AT22" s="777"/>
      <c r="AU22" s="777"/>
      <c r="AV22" s="777"/>
      <c r="AW22" s="777"/>
      <c r="AX22" s="777"/>
      <c r="AY22" s="777"/>
      <c r="AZ22" s="777"/>
      <c r="BA22" s="777"/>
      <c r="BB22" s="777"/>
      <c r="BC22" s="777"/>
      <c r="BD22" s="777"/>
      <c r="BE22" s="777"/>
      <c r="BF22" s="772"/>
      <c r="BG22" s="662" t="s">
        <v>138</v>
      </c>
      <c r="BH22" s="665"/>
      <c r="BI22" s="665"/>
      <c r="BJ22" s="665"/>
      <c r="BK22" s="665"/>
      <c r="BL22" s="665"/>
      <c r="BM22" s="665"/>
      <c r="BN22" s="666"/>
      <c r="BO22" s="724" t="s">
        <v>138</v>
      </c>
      <c r="BP22" s="724"/>
      <c r="BQ22" s="724"/>
      <c r="BR22" s="724"/>
      <c r="BS22" s="670" t="s">
        <v>138</v>
      </c>
      <c r="BT22" s="665"/>
      <c r="BU22" s="665"/>
      <c r="BV22" s="665"/>
      <c r="BW22" s="665"/>
      <c r="BX22" s="665"/>
      <c r="BY22" s="665"/>
      <c r="BZ22" s="665"/>
      <c r="CA22" s="665"/>
      <c r="CB22" s="705"/>
      <c r="CD22" s="779" t="s">
        <v>282</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59" t="s">
        <v>283</v>
      </c>
      <c r="C23" s="660"/>
      <c r="D23" s="660"/>
      <c r="E23" s="660"/>
      <c r="F23" s="660"/>
      <c r="G23" s="660"/>
      <c r="H23" s="660"/>
      <c r="I23" s="660"/>
      <c r="J23" s="660"/>
      <c r="K23" s="660"/>
      <c r="L23" s="660"/>
      <c r="M23" s="660"/>
      <c r="N23" s="660"/>
      <c r="O23" s="660"/>
      <c r="P23" s="660"/>
      <c r="Q23" s="661"/>
      <c r="R23" s="662">
        <v>1150</v>
      </c>
      <c r="S23" s="665"/>
      <c r="T23" s="665"/>
      <c r="U23" s="665"/>
      <c r="V23" s="665"/>
      <c r="W23" s="665"/>
      <c r="X23" s="665"/>
      <c r="Y23" s="666"/>
      <c r="Z23" s="724">
        <v>0</v>
      </c>
      <c r="AA23" s="724"/>
      <c r="AB23" s="724"/>
      <c r="AC23" s="724"/>
      <c r="AD23" s="725">
        <v>1150</v>
      </c>
      <c r="AE23" s="725"/>
      <c r="AF23" s="725"/>
      <c r="AG23" s="725"/>
      <c r="AH23" s="725"/>
      <c r="AI23" s="725"/>
      <c r="AJ23" s="725"/>
      <c r="AK23" s="725"/>
      <c r="AL23" s="667">
        <v>0</v>
      </c>
      <c r="AM23" s="668"/>
      <c r="AN23" s="668"/>
      <c r="AO23" s="726"/>
      <c r="AP23" s="770" t="s">
        <v>284</v>
      </c>
      <c r="AQ23" s="777"/>
      <c r="AR23" s="777"/>
      <c r="AS23" s="777"/>
      <c r="AT23" s="777"/>
      <c r="AU23" s="777"/>
      <c r="AV23" s="777"/>
      <c r="AW23" s="777"/>
      <c r="AX23" s="777"/>
      <c r="AY23" s="777"/>
      <c r="AZ23" s="777"/>
      <c r="BA23" s="777"/>
      <c r="BB23" s="777"/>
      <c r="BC23" s="777"/>
      <c r="BD23" s="777"/>
      <c r="BE23" s="777"/>
      <c r="BF23" s="772"/>
      <c r="BG23" s="662" t="s">
        <v>137</v>
      </c>
      <c r="BH23" s="665"/>
      <c r="BI23" s="665"/>
      <c r="BJ23" s="665"/>
      <c r="BK23" s="665"/>
      <c r="BL23" s="665"/>
      <c r="BM23" s="665"/>
      <c r="BN23" s="666"/>
      <c r="BO23" s="724" t="s">
        <v>138</v>
      </c>
      <c r="BP23" s="724"/>
      <c r="BQ23" s="724"/>
      <c r="BR23" s="724"/>
      <c r="BS23" s="670" t="s">
        <v>137</v>
      </c>
      <c r="BT23" s="665"/>
      <c r="BU23" s="665"/>
      <c r="BV23" s="665"/>
      <c r="BW23" s="665"/>
      <c r="BX23" s="665"/>
      <c r="BY23" s="665"/>
      <c r="BZ23" s="665"/>
      <c r="CA23" s="665"/>
      <c r="CB23" s="705"/>
      <c r="CD23" s="779" t="s">
        <v>223</v>
      </c>
      <c r="CE23" s="780"/>
      <c r="CF23" s="780"/>
      <c r="CG23" s="780"/>
      <c r="CH23" s="780"/>
      <c r="CI23" s="780"/>
      <c r="CJ23" s="780"/>
      <c r="CK23" s="780"/>
      <c r="CL23" s="780"/>
      <c r="CM23" s="780"/>
      <c r="CN23" s="780"/>
      <c r="CO23" s="780"/>
      <c r="CP23" s="780"/>
      <c r="CQ23" s="781"/>
      <c r="CR23" s="779" t="s">
        <v>285</v>
      </c>
      <c r="CS23" s="780"/>
      <c r="CT23" s="780"/>
      <c r="CU23" s="780"/>
      <c r="CV23" s="780"/>
      <c r="CW23" s="780"/>
      <c r="CX23" s="780"/>
      <c r="CY23" s="781"/>
      <c r="CZ23" s="779" t="s">
        <v>286</v>
      </c>
      <c r="DA23" s="780"/>
      <c r="DB23" s="780"/>
      <c r="DC23" s="781"/>
      <c r="DD23" s="779" t="s">
        <v>287</v>
      </c>
      <c r="DE23" s="780"/>
      <c r="DF23" s="780"/>
      <c r="DG23" s="780"/>
      <c r="DH23" s="780"/>
      <c r="DI23" s="780"/>
      <c r="DJ23" s="780"/>
      <c r="DK23" s="781"/>
      <c r="DL23" s="788" t="s">
        <v>288</v>
      </c>
      <c r="DM23" s="789"/>
      <c r="DN23" s="789"/>
      <c r="DO23" s="789"/>
      <c r="DP23" s="789"/>
      <c r="DQ23" s="789"/>
      <c r="DR23" s="789"/>
      <c r="DS23" s="789"/>
      <c r="DT23" s="789"/>
      <c r="DU23" s="789"/>
      <c r="DV23" s="790"/>
      <c r="DW23" s="779" t="s">
        <v>289</v>
      </c>
      <c r="DX23" s="780"/>
      <c r="DY23" s="780"/>
      <c r="DZ23" s="780"/>
      <c r="EA23" s="780"/>
      <c r="EB23" s="780"/>
      <c r="EC23" s="781"/>
    </row>
    <row r="24" spans="2:133" ht="11.25" customHeight="1" x14ac:dyDescent="0.15">
      <c r="B24" s="659" t="s">
        <v>290</v>
      </c>
      <c r="C24" s="660"/>
      <c r="D24" s="660"/>
      <c r="E24" s="660"/>
      <c r="F24" s="660"/>
      <c r="G24" s="660"/>
      <c r="H24" s="660"/>
      <c r="I24" s="660"/>
      <c r="J24" s="660"/>
      <c r="K24" s="660"/>
      <c r="L24" s="660"/>
      <c r="M24" s="660"/>
      <c r="N24" s="660"/>
      <c r="O24" s="660"/>
      <c r="P24" s="660"/>
      <c r="Q24" s="661"/>
      <c r="R24" s="662">
        <v>37432</v>
      </c>
      <c r="S24" s="665"/>
      <c r="T24" s="665"/>
      <c r="U24" s="665"/>
      <c r="V24" s="665"/>
      <c r="W24" s="665"/>
      <c r="X24" s="665"/>
      <c r="Y24" s="666"/>
      <c r="Z24" s="724">
        <v>0.7</v>
      </c>
      <c r="AA24" s="724"/>
      <c r="AB24" s="724"/>
      <c r="AC24" s="724"/>
      <c r="AD24" s="725" t="s">
        <v>254</v>
      </c>
      <c r="AE24" s="725"/>
      <c r="AF24" s="725"/>
      <c r="AG24" s="725"/>
      <c r="AH24" s="725"/>
      <c r="AI24" s="725"/>
      <c r="AJ24" s="725"/>
      <c r="AK24" s="725"/>
      <c r="AL24" s="667" t="s">
        <v>138</v>
      </c>
      <c r="AM24" s="668"/>
      <c r="AN24" s="668"/>
      <c r="AO24" s="726"/>
      <c r="AP24" s="770" t="s">
        <v>291</v>
      </c>
      <c r="AQ24" s="777"/>
      <c r="AR24" s="777"/>
      <c r="AS24" s="777"/>
      <c r="AT24" s="777"/>
      <c r="AU24" s="777"/>
      <c r="AV24" s="777"/>
      <c r="AW24" s="777"/>
      <c r="AX24" s="777"/>
      <c r="AY24" s="777"/>
      <c r="AZ24" s="777"/>
      <c r="BA24" s="777"/>
      <c r="BB24" s="777"/>
      <c r="BC24" s="777"/>
      <c r="BD24" s="777"/>
      <c r="BE24" s="777"/>
      <c r="BF24" s="772"/>
      <c r="BG24" s="662" t="s">
        <v>137</v>
      </c>
      <c r="BH24" s="665"/>
      <c r="BI24" s="665"/>
      <c r="BJ24" s="665"/>
      <c r="BK24" s="665"/>
      <c r="BL24" s="665"/>
      <c r="BM24" s="665"/>
      <c r="BN24" s="666"/>
      <c r="BO24" s="724" t="s">
        <v>138</v>
      </c>
      <c r="BP24" s="724"/>
      <c r="BQ24" s="724"/>
      <c r="BR24" s="724"/>
      <c r="BS24" s="670" t="s">
        <v>138</v>
      </c>
      <c r="BT24" s="665"/>
      <c r="BU24" s="665"/>
      <c r="BV24" s="665"/>
      <c r="BW24" s="665"/>
      <c r="BX24" s="665"/>
      <c r="BY24" s="665"/>
      <c r="BZ24" s="665"/>
      <c r="CA24" s="665"/>
      <c r="CB24" s="705"/>
      <c r="CD24" s="733" t="s">
        <v>292</v>
      </c>
      <c r="CE24" s="734"/>
      <c r="CF24" s="734"/>
      <c r="CG24" s="734"/>
      <c r="CH24" s="734"/>
      <c r="CI24" s="734"/>
      <c r="CJ24" s="734"/>
      <c r="CK24" s="734"/>
      <c r="CL24" s="734"/>
      <c r="CM24" s="734"/>
      <c r="CN24" s="734"/>
      <c r="CO24" s="734"/>
      <c r="CP24" s="734"/>
      <c r="CQ24" s="735"/>
      <c r="CR24" s="727">
        <v>2032816</v>
      </c>
      <c r="CS24" s="728"/>
      <c r="CT24" s="728"/>
      <c r="CU24" s="728"/>
      <c r="CV24" s="728"/>
      <c r="CW24" s="728"/>
      <c r="CX24" s="728"/>
      <c r="CY24" s="774"/>
      <c r="CZ24" s="775">
        <v>38.1</v>
      </c>
      <c r="DA24" s="744"/>
      <c r="DB24" s="744"/>
      <c r="DC24" s="778"/>
      <c r="DD24" s="773">
        <v>1570938</v>
      </c>
      <c r="DE24" s="728"/>
      <c r="DF24" s="728"/>
      <c r="DG24" s="728"/>
      <c r="DH24" s="728"/>
      <c r="DI24" s="728"/>
      <c r="DJ24" s="728"/>
      <c r="DK24" s="774"/>
      <c r="DL24" s="773">
        <v>1569328</v>
      </c>
      <c r="DM24" s="728"/>
      <c r="DN24" s="728"/>
      <c r="DO24" s="728"/>
      <c r="DP24" s="728"/>
      <c r="DQ24" s="728"/>
      <c r="DR24" s="728"/>
      <c r="DS24" s="728"/>
      <c r="DT24" s="728"/>
      <c r="DU24" s="728"/>
      <c r="DV24" s="774"/>
      <c r="DW24" s="775">
        <v>61.9</v>
      </c>
      <c r="DX24" s="744"/>
      <c r="DY24" s="744"/>
      <c r="DZ24" s="744"/>
      <c r="EA24" s="744"/>
      <c r="EB24" s="744"/>
      <c r="EC24" s="776"/>
    </row>
    <row r="25" spans="2:133" ht="11.25" customHeight="1" x14ac:dyDescent="0.15">
      <c r="B25" s="659" t="s">
        <v>293</v>
      </c>
      <c r="C25" s="660"/>
      <c r="D25" s="660"/>
      <c r="E25" s="660"/>
      <c r="F25" s="660"/>
      <c r="G25" s="660"/>
      <c r="H25" s="660"/>
      <c r="I25" s="660"/>
      <c r="J25" s="660"/>
      <c r="K25" s="660"/>
      <c r="L25" s="660"/>
      <c r="M25" s="660"/>
      <c r="N25" s="660"/>
      <c r="O25" s="660"/>
      <c r="P25" s="660"/>
      <c r="Q25" s="661"/>
      <c r="R25" s="662">
        <v>71455</v>
      </c>
      <c r="S25" s="665"/>
      <c r="T25" s="665"/>
      <c r="U25" s="665"/>
      <c r="V25" s="665"/>
      <c r="W25" s="665"/>
      <c r="X25" s="665"/>
      <c r="Y25" s="666"/>
      <c r="Z25" s="724">
        <v>1.3</v>
      </c>
      <c r="AA25" s="724"/>
      <c r="AB25" s="724"/>
      <c r="AC25" s="724"/>
      <c r="AD25" s="725">
        <v>2408</v>
      </c>
      <c r="AE25" s="725"/>
      <c r="AF25" s="725"/>
      <c r="AG25" s="725"/>
      <c r="AH25" s="725"/>
      <c r="AI25" s="725"/>
      <c r="AJ25" s="725"/>
      <c r="AK25" s="725"/>
      <c r="AL25" s="667">
        <v>0.1</v>
      </c>
      <c r="AM25" s="668"/>
      <c r="AN25" s="668"/>
      <c r="AO25" s="726"/>
      <c r="AP25" s="770" t="s">
        <v>294</v>
      </c>
      <c r="AQ25" s="777"/>
      <c r="AR25" s="777"/>
      <c r="AS25" s="777"/>
      <c r="AT25" s="777"/>
      <c r="AU25" s="777"/>
      <c r="AV25" s="777"/>
      <c r="AW25" s="777"/>
      <c r="AX25" s="777"/>
      <c r="AY25" s="777"/>
      <c r="AZ25" s="777"/>
      <c r="BA25" s="777"/>
      <c r="BB25" s="777"/>
      <c r="BC25" s="777"/>
      <c r="BD25" s="777"/>
      <c r="BE25" s="777"/>
      <c r="BF25" s="772"/>
      <c r="BG25" s="662" t="s">
        <v>138</v>
      </c>
      <c r="BH25" s="665"/>
      <c r="BI25" s="665"/>
      <c r="BJ25" s="665"/>
      <c r="BK25" s="665"/>
      <c r="BL25" s="665"/>
      <c r="BM25" s="665"/>
      <c r="BN25" s="666"/>
      <c r="BO25" s="724" t="s">
        <v>138</v>
      </c>
      <c r="BP25" s="724"/>
      <c r="BQ25" s="724"/>
      <c r="BR25" s="724"/>
      <c r="BS25" s="670" t="s">
        <v>138</v>
      </c>
      <c r="BT25" s="665"/>
      <c r="BU25" s="665"/>
      <c r="BV25" s="665"/>
      <c r="BW25" s="665"/>
      <c r="BX25" s="665"/>
      <c r="BY25" s="665"/>
      <c r="BZ25" s="665"/>
      <c r="CA25" s="665"/>
      <c r="CB25" s="705"/>
      <c r="CD25" s="706" t="s">
        <v>295</v>
      </c>
      <c r="CE25" s="703"/>
      <c r="CF25" s="703"/>
      <c r="CG25" s="703"/>
      <c r="CH25" s="703"/>
      <c r="CI25" s="703"/>
      <c r="CJ25" s="703"/>
      <c r="CK25" s="703"/>
      <c r="CL25" s="703"/>
      <c r="CM25" s="703"/>
      <c r="CN25" s="703"/>
      <c r="CO25" s="703"/>
      <c r="CP25" s="703"/>
      <c r="CQ25" s="704"/>
      <c r="CR25" s="662">
        <v>853826</v>
      </c>
      <c r="CS25" s="663"/>
      <c r="CT25" s="663"/>
      <c r="CU25" s="663"/>
      <c r="CV25" s="663"/>
      <c r="CW25" s="663"/>
      <c r="CX25" s="663"/>
      <c r="CY25" s="664"/>
      <c r="CZ25" s="667">
        <v>16</v>
      </c>
      <c r="DA25" s="696"/>
      <c r="DB25" s="696"/>
      <c r="DC25" s="697"/>
      <c r="DD25" s="670">
        <v>757834</v>
      </c>
      <c r="DE25" s="663"/>
      <c r="DF25" s="663"/>
      <c r="DG25" s="663"/>
      <c r="DH25" s="663"/>
      <c r="DI25" s="663"/>
      <c r="DJ25" s="663"/>
      <c r="DK25" s="664"/>
      <c r="DL25" s="670">
        <v>756985</v>
      </c>
      <c r="DM25" s="663"/>
      <c r="DN25" s="663"/>
      <c r="DO25" s="663"/>
      <c r="DP25" s="663"/>
      <c r="DQ25" s="663"/>
      <c r="DR25" s="663"/>
      <c r="DS25" s="663"/>
      <c r="DT25" s="663"/>
      <c r="DU25" s="663"/>
      <c r="DV25" s="664"/>
      <c r="DW25" s="667">
        <v>29.9</v>
      </c>
      <c r="DX25" s="696"/>
      <c r="DY25" s="696"/>
      <c r="DZ25" s="696"/>
      <c r="EA25" s="696"/>
      <c r="EB25" s="696"/>
      <c r="EC25" s="698"/>
    </row>
    <row r="26" spans="2:133" ht="11.25" customHeight="1" x14ac:dyDescent="0.15">
      <c r="B26" s="659" t="s">
        <v>296</v>
      </c>
      <c r="C26" s="660"/>
      <c r="D26" s="660"/>
      <c r="E26" s="660"/>
      <c r="F26" s="660"/>
      <c r="G26" s="660"/>
      <c r="H26" s="660"/>
      <c r="I26" s="660"/>
      <c r="J26" s="660"/>
      <c r="K26" s="660"/>
      <c r="L26" s="660"/>
      <c r="M26" s="660"/>
      <c r="N26" s="660"/>
      <c r="O26" s="660"/>
      <c r="P26" s="660"/>
      <c r="Q26" s="661"/>
      <c r="R26" s="662">
        <v>14537</v>
      </c>
      <c r="S26" s="665"/>
      <c r="T26" s="665"/>
      <c r="U26" s="665"/>
      <c r="V26" s="665"/>
      <c r="W26" s="665"/>
      <c r="X26" s="665"/>
      <c r="Y26" s="666"/>
      <c r="Z26" s="724">
        <v>0.3</v>
      </c>
      <c r="AA26" s="724"/>
      <c r="AB26" s="724"/>
      <c r="AC26" s="724"/>
      <c r="AD26" s="725" t="s">
        <v>138</v>
      </c>
      <c r="AE26" s="725"/>
      <c r="AF26" s="725"/>
      <c r="AG26" s="725"/>
      <c r="AH26" s="725"/>
      <c r="AI26" s="725"/>
      <c r="AJ26" s="725"/>
      <c r="AK26" s="725"/>
      <c r="AL26" s="667" t="s">
        <v>138</v>
      </c>
      <c r="AM26" s="668"/>
      <c r="AN26" s="668"/>
      <c r="AO26" s="726"/>
      <c r="AP26" s="770" t="s">
        <v>297</v>
      </c>
      <c r="AQ26" s="771"/>
      <c r="AR26" s="771"/>
      <c r="AS26" s="771"/>
      <c r="AT26" s="771"/>
      <c r="AU26" s="771"/>
      <c r="AV26" s="771"/>
      <c r="AW26" s="771"/>
      <c r="AX26" s="771"/>
      <c r="AY26" s="771"/>
      <c r="AZ26" s="771"/>
      <c r="BA26" s="771"/>
      <c r="BB26" s="771"/>
      <c r="BC26" s="771"/>
      <c r="BD26" s="771"/>
      <c r="BE26" s="771"/>
      <c r="BF26" s="772"/>
      <c r="BG26" s="662" t="s">
        <v>137</v>
      </c>
      <c r="BH26" s="665"/>
      <c r="BI26" s="665"/>
      <c r="BJ26" s="665"/>
      <c r="BK26" s="665"/>
      <c r="BL26" s="665"/>
      <c r="BM26" s="665"/>
      <c r="BN26" s="666"/>
      <c r="BO26" s="724" t="s">
        <v>137</v>
      </c>
      <c r="BP26" s="724"/>
      <c r="BQ26" s="724"/>
      <c r="BR26" s="724"/>
      <c r="BS26" s="670" t="s">
        <v>137</v>
      </c>
      <c r="BT26" s="665"/>
      <c r="BU26" s="665"/>
      <c r="BV26" s="665"/>
      <c r="BW26" s="665"/>
      <c r="BX26" s="665"/>
      <c r="BY26" s="665"/>
      <c r="BZ26" s="665"/>
      <c r="CA26" s="665"/>
      <c r="CB26" s="705"/>
      <c r="CD26" s="706" t="s">
        <v>298</v>
      </c>
      <c r="CE26" s="703"/>
      <c r="CF26" s="703"/>
      <c r="CG26" s="703"/>
      <c r="CH26" s="703"/>
      <c r="CI26" s="703"/>
      <c r="CJ26" s="703"/>
      <c r="CK26" s="703"/>
      <c r="CL26" s="703"/>
      <c r="CM26" s="703"/>
      <c r="CN26" s="703"/>
      <c r="CO26" s="703"/>
      <c r="CP26" s="703"/>
      <c r="CQ26" s="704"/>
      <c r="CR26" s="662">
        <v>538902</v>
      </c>
      <c r="CS26" s="665"/>
      <c r="CT26" s="665"/>
      <c r="CU26" s="665"/>
      <c r="CV26" s="665"/>
      <c r="CW26" s="665"/>
      <c r="CX26" s="665"/>
      <c r="CY26" s="666"/>
      <c r="CZ26" s="667">
        <v>10.1</v>
      </c>
      <c r="DA26" s="696"/>
      <c r="DB26" s="696"/>
      <c r="DC26" s="697"/>
      <c r="DD26" s="670">
        <v>457019</v>
      </c>
      <c r="DE26" s="665"/>
      <c r="DF26" s="665"/>
      <c r="DG26" s="665"/>
      <c r="DH26" s="665"/>
      <c r="DI26" s="665"/>
      <c r="DJ26" s="665"/>
      <c r="DK26" s="666"/>
      <c r="DL26" s="670" t="s">
        <v>138</v>
      </c>
      <c r="DM26" s="665"/>
      <c r="DN26" s="665"/>
      <c r="DO26" s="665"/>
      <c r="DP26" s="665"/>
      <c r="DQ26" s="665"/>
      <c r="DR26" s="665"/>
      <c r="DS26" s="665"/>
      <c r="DT26" s="665"/>
      <c r="DU26" s="665"/>
      <c r="DV26" s="666"/>
      <c r="DW26" s="667" t="s">
        <v>254</v>
      </c>
      <c r="DX26" s="696"/>
      <c r="DY26" s="696"/>
      <c r="DZ26" s="696"/>
      <c r="EA26" s="696"/>
      <c r="EB26" s="696"/>
      <c r="EC26" s="698"/>
    </row>
    <row r="27" spans="2:133" ht="11.25" customHeight="1" x14ac:dyDescent="0.15">
      <c r="B27" s="659" t="s">
        <v>299</v>
      </c>
      <c r="C27" s="660"/>
      <c r="D27" s="660"/>
      <c r="E27" s="660"/>
      <c r="F27" s="660"/>
      <c r="G27" s="660"/>
      <c r="H27" s="660"/>
      <c r="I27" s="660"/>
      <c r="J27" s="660"/>
      <c r="K27" s="660"/>
      <c r="L27" s="660"/>
      <c r="M27" s="660"/>
      <c r="N27" s="660"/>
      <c r="O27" s="660"/>
      <c r="P27" s="660"/>
      <c r="Q27" s="661"/>
      <c r="R27" s="662">
        <v>259820</v>
      </c>
      <c r="S27" s="665"/>
      <c r="T27" s="665"/>
      <c r="U27" s="665"/>
      <c r="V27" s="665"/>
      <c r="W27" s="665"/>
      <c r="X27" s="665"/>
      <c r="Y27" s="666"/>
      <c r="Z27" s="724">
        <v>4.7</v>
      </c>
      <c r="AA27" s="724"/>
      <c r="AB27" s="724"/>
      <c r="AC27" s="724"/>
      <c r="AD27" s="725" t="s">
        <v>137</v>
      </c>
      <c r="AE27" s="725"/>
      <c r="AF27" s="725"/>
      <c r="AG27" s="725"/>
      <c r="AH27" s="725"/>
      <c r="AI27" s="725"/>
      <c r="AJ27" s="725"/>
      <c r="AK27" s="725"/>
      <c r="AL27" s="667" t="s">
        <v>138</v>
      </c>
      <c r="AM27" s="668"/>
      <c r="AN27" s="668"/>
      <c r="AO27" s="726"/>
      <c r="AP27" s="659" t="s">
        <v>300</v>
      </c>
      <c r="AQ27" s="660"/>
      <c r="AR27" s="660"/>
      <c r="AS27" s="660"/>
      <c r="AT27" s="660"/>
      <c r="AU27" s="660"/>
      <c r="AV27" s="660"/>
      <c r="AW27" s="660"/>
      <c r="AX27" s="660"/>
      <c r="AY27" s="660"/>
      <c r="AZ27" s="660"/>
      <c r="BA27" s="660"/>
      <c r="BB27" s="660"/>
      <c r="BC27" s="660"/>
      <c r="BD27" s="660"/>
      <c r="BE27" s="660"/>
      <c r="BF27" s="661"/>
      <c r="BG27" s="662">
        <v>729587</v>
      </c>
      <c r="BH27" s="665"/>
      <c r="BI27" s="665"/>
      <c r="BJ27" s="665"/>
      <c r="BK27" s="665"/>
      <c r="BL27" s="665"/>
      <c r="BM27" s="665"/>
      <c r="BN27" s="666"/>
      <c r="BO27" s="724">
        <v>100</v>
      </c>
      <c r="BP27" s="724"/>
      <c r="BQ27" s="724"/>
      <c r="BR27" s="724"/>
      <c r="BS27" s="670" t="s">
        <v>137</v>
      </c>
      <c r="BT27" s="665"/>
      <c r="BU27" s="665"/>
      <c r="BV27" s="665"/>
      <c r="BW27" s="665"/>
      <c r="BX27" s="665"/>
      <c r="BY27" s="665"/>
      <c r="BZ27" s="665"/>
      <c r="CA27" s="665"/>
      <c r="CB27" s="705"/>
      <c r="CD27" s="706" t="s">
        <v>301</v>
      </c>
      <c r="CE27" s="703"/>
      <c r="CF27" s="703"/>
      <c r="CG27" s="703"/>
      <c r="CH27" s="703"/>
      <c r="CI27" s="703"/>
      <c r="CJ27" s="703"/>
      <c r="CK27" s="703"/>
      <c r="CL27" s="703"/>
      <c r="CM27" s="703"/>
      <c r="CN27" s="703"/>
      <c r="CO27" s="703"/>
      <c r="CP27" s="703"/>
      <c r="CQ27" s="704"/>
      <c r="CR27" s="662">
        <v>493926</v>
      </c>
      <c r="CS27" s="663"/>
      <c r="CT27" s="663"/>
      <c r="CU27" s="663"/>
      <c r="CV27" s="663"/>
      <c r="CW27" s="663"/>
      <c r="CX27" s="663"/>
      <c r="CY27" s="664"/>
      <c r="CZ27" s="667">
        <v>9.1999999999999993</v>
      </c>
      <c r="DA27" s="696"/>
      <c r="DB27" s="696"/>
      <c r="DC27" s="697"/>
      <c r="DD27" s="670">
        <v>142822</v>
      </c>
      <c r="DE27" s="663"/>
      <c r="DF27" s="663"/>
      <c r="DG27" s="663"/>
      <c r="DH27" s="663"/>
      <c r="DI27" s="663"/>
      <c r="DJ27" s="663"/>
      <c r="DK27" s="664"/>
      <c r="DL27" s="670">
        <v>142061</v>
      </c>
      <c r="DM27" s="663"/>
      <c r="DN27" s="663"/>
      <c r="DO27" s="663"/>
      <c r="DP27" s="663"/>
      <c r="DQ27" s="663"/>
      <c r="DR27" s="663"/>
      <c r="DS27" s="663"/>
      <c r="DT27" s="663"/>
      <c r="DU27" s="663"/>
      <c r="DV27" s="664"/>
      <c r="DW27" s="667">
        <v>5.6</v>
      </c>
      <c r="DX27" s="696"/>
      <c r="DY27" s="696"/>
      <c r="DZ27" s="696"/>
      <c r="EA27" s="696"/>
      <c r="EB27" s="696"/>
      <c r="EC27" s="698"/>
    </row>
    <row r="28" spans="2:133" ht="11.25" customHeight="1" x14ac:dyDescent="0.15">
      <c r="B28" s="767" t="s">
        <v>302</v>
      </c>
      <c r="C28" s="768"/>
      <c r="D28" s="768"/>
      <c r="E28" s="768"/>
      <c r="F28" s="768"/>
      <c r="G28" s="768"/>
      <c r="H28" s="768"/>
      <c r="I28" s="768"/>
      <c r="J28" s="768"/>
      <c r="K28" s="768"/>
      <c r="L28" s="768"/>
      <c r="M28" s="768"/>
      <c r="N28" s="768"/>
      <c r="O28" s="768"/>
      <c r="P28" s="768"/>
      <c r="Q28" s="769"/>
      <c r="R28" s="662" t="s">
        <v>138</v>
      </c>
      <c r="S28" s="665"/>
      <c r="T28" s="665"/>
      <c r="U28" s="665"/>
      <c r="V28" s="665"/>
      <c r="W28" s="665"/>
      <c r="X28" s="665"/>
      <c r="Y28" s="666"/>
      <c r="Z28" s="724" t="s">
        <v>137</v>
      </c>
      <c r="AA28" s="724"/>
      <c r="AB28" s="724"/>
      <c r="AC28" s="724"/>
      <c r="AD28" s="725" t="s">
        <v>138</v>
      </c>
      <c r="AE28" s="725"/>
      <c r="AF28" s="725"/>
      <c r="AG28" s="725"/>
      <c r="AH28" s="725"/>
      <c r="AI28" s="725"/>
      <c r="AJ28" s="725"/>
      <c r="AK28" s="725"/>
      <c r="AL28" s="667" t="s">
        <v>137</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303</v>
      </c>
      <c r="CE28" s="703"/>
      <c r="CF28" s="703"/>
      <c r="CG28" s="703"/>
      <c r="CH28" s="703"/>
      <c r="CI28" s="703"/>
      <c r="CJ28" s="703"/>
      <c r="CK28" s="703"/>
      <c r="CL28" s="703"/>
      <c r="CM28" s="703"/>
      <c r="CN28" s="703"/>
      <c r="CO28" s="703"/>
      <c r="CP28" s="703"/>
      <c r="CQ28" s="704"/>
      <c r="CR28" s="662">
        <v>685064</v>
      </c>
      <c r="CS28" s="665"/>
      <c r="CT28" s="665"/>
      <c r="CU28" s="665"/>
      <c r="CV28" s="665"/>
      <c r="CW28" s="665"/>
      <c r="CX28" s="665"/>
      <c r="CY28" s="666"/>
      <c r="CZ28" s="667">
        <v>12.8</v>
      </c>
      <c r="DA28" s="696"/>
      <c r="DB28" s="696"/>
      <c r="DC28" s="697"/>
      <c r="DD28" s="670">
        <v>670282</v>
      </c>
      <c r="DE28" s="665"/>
      <c r="DF28" s="665"/>
      <c r="DG28" s="665"/>
      <c r="DH28" s="665"/>
      <c r="DI28" s="665"/>
      <c r="DJ28" s="665"/>
      <c r="DK28" s="666"/>
      <c r="DL28" s="670">
        <v>670282</v>
      </c>
      <c r="DM28" s="665"/>
      <c r="DN28" s="665"/>
      <c r="DO28" s="665"/>
      <c r="DP28" s="665"/>
      <c r="DQ28" s="665"/>
      <c r="DR28" s="665"/>
      <c r="DS28" s="665"/>
      <c r="DT28" s="665"/>
      <c r="DU28" s="665"/>
      <c r="DV28" s="666"/>
      <c r="DW28" s="667">
        <v>26.4</v>
      </c>
      <c r="DX28" s="696"/>
      <c r="DY28" s="696"/>
      <c r="DZ28" s="696"/>
      <c r="EA28" s="696"/>
      <c r="EB28" s="696"/>
      <c r="EC28" s="698"/>
    </row>
    <row r="29" spans="2:133" ht="11.25" customHeight="1" x14ac:dyDescent="0.15">
      <c r="B29" s="659" t="s">
        <v>304</v>
      </c>
      <c r="C29" s="660"/>
      <c r="D29" s="660"/>
      <c r="E29" s="660"/>
      <c r="F29" s="660"/>
      <c r="G29" s="660"/>
      <c r="H29" s="660"/>
      <c r="I29" s="660"/>
      <c r="J29" s="660"/>
      <c r="K29" s="660"/>
      <c r="L29" s="660"/>
      <c r="M29" s="660"/>
      <c r="N29" s="660"/>
      <c r="O29" s="660"/>
      <c r="P29" s="660"/>
      <c r="Q29" s="661"/>
      <c r="R29" s="662">
        <v>233378</v>
      </c>
      <c r="S29" s="665"/>
      <c r="T29" s="665"/>
      <c r="U29" s="665"/>
      <c r="V29" s="665"/>
      <c r="W29" s="665"/>
      <c r="X29" s="665"/>
      <c r="Y29" s="666"/>
      <c r="Z29" s="724">
        <v>4.2</v>
      </c>
      <c r="AA29" s="724"/>
      <c r="AB29" s="724"/>
      <c r="AC29" s="724"/>
      <c r="AD29" s="725" t="s">
        <v>138</v>
      </c>
      <c r="AE29" s="725"/>
      <c r="AF29" s="725"/>
      <c r="AG29" s="725"/>
      <c r="AH29" s="725"/>
      <c r="AI29" s="725"/>
      <c r="AJ29" s="725"/>
      <c r="AK29" s="725"/>
      <c r="AL29" s="667" t="s">
        <v>254</v>
      </c>
      <c r="AM29" s="668"/>
      <c r="AN29" s="668"/>
      <c r="AO29" s="726"/>
      <c r="AP29" s="736" t="s">
        <v>223</v>
      </c>
      <c r="AQ29" s="737"/>
      <c r="AR29" s="737"/>
      <c r="AS29" s="737"/>
      <c r="AT29" s="737"/>
      <c r="AU29" s="737"/>
      <c r="AV29" s="737"/>
      <c r="AW29" s="737"/>
      <c r="AX29" s="737"/>
      <c r="AY29" s="737"/>
      <c r="AZ29" s="737"/>
      <c r="BA29" s="737"/>
      <c r="BB29" s="737"/>
      <c r="BC29" s="737"/>
      <c r="BD29" s="737"/>
      <c r="BE29" s="737"/>
      <c r="BF29" s="738"/>
      <c r="BG29" s="736" t="s">
        <v>305</v>
      </c>
      <c r="BH29" s="764"/>
      <c r="BI29" s="764"/>
      <c r="BJ29" s="764"/>
      <c r="BK29" s="764"/>
      <c r="BL29" s="764"/>
      <c r="BM29" s="764"/>
      <c r="BN29" s="764"/>
      <c r="BO29" s="764"/>
      <c r="BP29" s="764"/>
      <c r="BQ29" s="765"/>
      <c r="BR29" s="736" t="s">
        <v>306</v>
      </c>
      <c r="BS29" s="764"/>
      <c r="BT29" s="764"/>
      <c r="BU29" s="764"/>
      <c r="BV29" s="764"/>
      <c r="BW29" s="764"/>
      <c r="BX29" s="764"/>
      <c r="BY29" s="764"/>
      <c r="BZ29" s="764"/>
      <c r="CA29" s="764"/>
      <c r="CB29" s="765"/>
      <c r="CD29" s="746" t="s">
        <v>307</v>
      </c>
      <c r="CE29" s="747"/>
      <c r="CF29" s="706" t="s">
        <v>70</v>
      </c>
      <c r="CG29" s="703"/>
      <c r="CH29" s="703"/>
      <c r="CI29" s="703"/>
      <c r="CJ29" s="703"/>
      <c r="CK29" s="703"/>
      <c r="CL29" s="703"/>
      <c r="CM29" s="703"/>
      <c r="CN29" s="703"/>
      <c r="CO29" s="703"/>
      <c r="CP29" s="703"/>
      <c r="CQ29" s="704"/>
      <c r="CR29" s="662">
        <v>685064</v>
      </c>
      <c r="CS29" s="663"/>
      <c r="CT29" s="663"/>
      <c r="CU29" s="663"/>
      <c r="CV29" s="663"/>
      <c r="CW29" s="663"/>
      <c r="CX29" s="663"/>
      <c r="CY29" s="664"/>
      <c r="CZ29" s="667">
        <v>12.8</v>
      </c>
      <c r="DA29" s="696"/>
      <c r="DB29" s="696"/>
      <c r="DC29" s="697"/>
      <c r="DD29" s="670">
        <v>670282</v>
      </c>
      <c r="DE29" s="663"/>
      <c r="DF29" s="663"/>
      <c r="DG29" s="663"/>
      <c r="DH29" s="663"/>
      <c r="DI29" s="663"/>
      <c r="DJ29" s="663"/>
      <c r="DK29" s="664"/>
      <c r="DL29" s="670">
        <v>670282</v>
      </c>
      <c r="DM29" s="663"/>
      <c r="DN29" s="663"/>
      <c r="DO29" s="663"/>
      <c r="DP29" s="663"/>
      <c r="DQ29" s="663"/>
      <c r="DR29" s="663"/>
      <c r="DS29" s="663"/>
      <c r="DT29" s="663"/>
      <c r="DU29" s="663"/>
      <c r="DV29" s="664"/>
      <c r="DW29" s="667">
        <v>26.4</v>
      </c>
      <c r="DX29" s="696"/>
      <c r="DY29" s="696"/>
      <c r="DZ29" s="696"/>
      <c r="EA29" s="696"/>
      <c r="EB29" s="696"/>
      <c r="EC29" s="698"/>
    </row>
    <row r="30" spans="2:133" ht="11.25" customHeight="1" x14ac:dyDescent="0.15">
      <c r="B30" s="659" t="s">
        <v>308</v>
      </c>
      <c r="C30" s="660"/>
      <c r="D30" s="660"/>
      <c r="E30" s="660"/>
      <c r="F30" s="660"/>
      <c r="G30" s="660"/>
      <c r="H30" s="660"/>
      <c r="I30" s="660"/>
      <c r="J30" s="660"/>
      <c r="K30" s="660"/>
      <c r="L30" s="660"/>
      <c r="M30" s="660"/>
      <c r="N30" s="660"/>
      <c r="O30" s="660"/>
      <c r="P30" s="660"/>
      <c r="Q30" s="661"/>
      <c r="R30" s="662">
        <v>11816</v>
      </c>
      <c r="S30" s="665"/>
      <c r="T30" s="665"/>
      <c r="U30" s="665"/>
      <c r="V30" s="665"/>
      <c r="W30" s="665"/>
      <c r="X30" s="665"/>
      <c r="Y30" s="666"/>
      <c r="Z30" s="724">
        <v>0.2</v>
      </c>
      <c r="AA30" s="724"/>
      <c r="AB30" s="724"/>
      <c r="AC30" s="724"/>
      <c r="AD30" s="725">
        <v>4803</v>
      </c>
      <c r="AE30" s="725"/>
      <c r="AF30" s="725"/>
      <c r="AG30" s="725"/>
      <c r="AH30" s="725"/>
      <c r="AI30" s="725"/>
      <c r="AJ30" s="725"/>
      <c r="AK30" s="725"/>
      <c r="AL30" s="667">
        <v>0.2</v>
      </c>
      <c r="AM30" s="668"/>
      <c r="AN30" s="668"/>
      <c r="AO30" s="726"/>
      <c r="AP30" s="752" t="s">
        <v>309</v>
      </c>
      <c r="AQ30" s="753"/>
      <c r="AR30" s="753"/>
      <c r="AS30" s="753"/>
      <c r="AT30" s="758" t="s">
        <v>310</v>
      </c>
      <c r="AU30" s="230"/>
      <c r="AV30" s="230"/>
      <c r="AW30" s="230"/>
      <c r="AX30" s="761" t="s">
        <v>189</v>
      </c>
      <c r="AY30" s="762"/>
      <c r="AZ30" s="762"/>
      <c r="BA30" s="762"/>
      <c r="BB30" s="762"/>
      <c r="BC30" s="762"/>
      <c r="BD30" s="762"/>
      <c r="BE30" s="762"/>
      <c r="BF30" s="763"/>
      <c r="BG30" s="742">
        <v>99.6</v>
      </c>
      <c r="BH30" s="743"/>
      <c r="BI30" s="743"/>
      <c r="BJ30" s="743"/>
      <c r="BK30" s="743"/>
      <c r="BL30" s="743"/>
      <c r="BM30" s="744">
        <v>99.1</v>
      </c>
      <c r="BN30" s="743"/>
      <c r="BO30" s="743"/>
      <c r="BP30" s="743"/>
      <c r="BQ30" s="745"/>
      <c r="BR30" s="742">
        <v>99.6</v>
      </c>
      <c r="BS30" s="743"/>
      <c r="BT30" s="743"/>
      <c r="BU30" s="743"/>
      <c r="BV30" s="743"/>
      <c r="BW30" s="743"/>
      <c r="BX30" s="744">
        <v>99.1</v>
      </c>
      <c r="BY30" s="743"/>
      <c r="BZ30" s="743"/>
      <c r="CA30" s="743"/>
      <c r="CB30" s="745"/>
      <c r="CD30" s="748"/>
      <c r="CE30" s="749"/>
      <c r="CF30" s="706" t="s">
        <v>311</v>
      </c>
      <c r="CG30" s="703"/>
      <c r="CH30" s="703"/>
      <c r="CI30" s="703"/>
      <c r="CJ30" s="703"/>
      <c r="CK30" s="703"/>
      <c r="CL30" s="703"/>
      <c r="CM30" s="703"/>
      <c r="CN30" s="703"/>
      <c r="CO30" s="703"/>
      <c r="CP30" s="703"/>
      <c r="CQ30" s="704"/>
      <c r="CR30" s="662">
        <v>641502</v>
      </c>
      <c r="CS30" s="665"/>
      <c r="CT30" s="665"/>
      <c r="CU30" s="665"/>
      <c r="CV30" s="665"/>
      <c r="CW30" s="665"/>
      <c r="CX30" s="665"/>
      <c r="CY30" s="666"/>
      <c r="CZ30" s="667">
        <v>12</v>
      </c>
      <c r="DA30" s="696"/>
      <c r="DB30" s="696"/>
      <c r="DC30" s="697"/>
      <c r="DD30" s="670">
        <v>628095</v>
      </c>
      <c r="DE30" s="665"/>
      <c r="DF30" s="665"/>
      <c r="DG30" s="665"/>
      <c r="DH30" s="665"/>
      <c r="DI30" s="665"/>
      <c r="DJ30" s="665"/>
      <c r="DK30" s="666"/>
      <c r="DL30" s="670">
        <v>628095</v>
      </c>
      <c r="DM30" s="665"/>
      <c r="DN30" s="665"/>
      <c r="DO30" s="665"/>
      <c r="DP30" s="665"/>
      <c r="DQ30" s="665"/>
      <c r="DR30" s="665"/>
      <c r="DS30" s="665"/>
      <c r="DT30" s="665"/>
      <c r="DU30" s="665"/>
      <c r="DV30" s="666"/>
      <c r="DW30" s="667">
        <v>24.8</v>
      </c>
      <c r="DX30" s="696"/>
      <c r="DY30" s="696"/>
      <c r="DZ30" s="696"/>
      <c r="EA30" s="696"/>
      <c r="EB30" s="696"/>
      <c r="EC30" s="698"/>
    </row>
    <row r="31" spans="2:133" ht="11.25" customHeight="1" x14ac:dyDescent="0.15">
      <c r="B31" s="659" t="s">
        <v>312</v>
      </c>
      <c r="C31" s="660"/>
      <c r="D31" s="660"/>
      <c r="E31" s="660"/>
      <c r="F31" s="660"/>
      <c r="G31" s="660"/>
      <c r="H31" s="660"/>
      <c r="I31" s="660"/>
      <c r="J31" s="660"/>
      <c r="K31" s="660"/>
      <c r="L31" s="660"/>
      <c r="M31" s="660"/>
      <c r="N31" s="660"/>
      <c r="O31" s="660"/>
      <c r="P31" s="660"/>
      <c r="Q31" s="661"/>
      <c r="R31" s="662">
        <v>1315927</v>
      </c>
      <c r="S31" s="665"/>
      <c r="T31" s="665"/>
      <c r="U31" s="665"/>
      <c r="V31" s="665"/>
      <c r="W31" s="665"/>
      <c r="X31" s="665"/>
      <c r="Y31" s="666"/>
      <c r="Z31" s="724">
        <v>23.9</v>
      </c>
      <c r="AA31" s="724"/>
      <c r="AB31" s="724"/>
      <c r="AC31" s="724"/>
      <c r="AD31" s="725" t="s">
        <v>137</v>
      </c>
      <c r="AE31" s="725"/>
      <c r="AF31" s="725"/>
      <c r="AG31" s="725"/>
      <c r="AH31" s="725"/>
      <c r="AI31" s="725"/>
      <c r="AJ31" s="725"/>
      <c r="AK31" s="725"/>
      <c r="AL31" s="667" t="s">
        <v>254</v>
      </c>
      <c r="AM31" s="668"/>
      <c r="AN31" s="668"/>
      <c r="AO31" s="726"/>
      <c r="AP31" s="754"/>
      <c r="AQ31" s="755"/>
      <c r="AR31" s="755"/>
      <c r="AS31" s="755"/>
      <c r="AT31" s="759"/>
      <c r="AU31" s="229" t="s">
        <v>313</v>
      </c>
      <c r="AV31" s="229"/>
      <c r="AW31" s="229"/>
      <c r="AX31" s="659" t="s">
        <v>314</v>
      </c>
      <c r="AY31" s="660"/>
      <c r="AZ31" s="660"/>
      <c r="BA31" s="660"/>
      <c r="BB31" s="660"/>
      <c r="BC31" s="660"/>
      <c r="BD31" s="660"/>
      <c r="BE31" s="660"/>
      <c r="BF31" s="661"/>
      <c r="BG31" s="740">
        <v>99.5</v>
      </c>
      <c r="BH31" s="663"/>
      <c r="BI31" s="663"/>
      <c r="BJ31" s="663"/>
      <c r="BK31" s="663"/>
      <c r="BL31" s="663"/>
      <c r="BM31" s="668">
        <v>99.1</v>
      </c>
      <c r="BN31" s="741"/>
      <c r="BO31" s="741"/>
      <c r="BP31" s="741"/>
      <c r="BQ31" s="702"/>
      <c r="BR31" s="740">
        <v>99.5</v>
      </c>
      <c r="BS31" s="663"/>
      <c r="BT31" s="663"/>
      <c r="BU31" s="663"/>
      <c r="BV31" s="663"/>
      <c r="BW31" s="663"/>
      <c r="BX31" s="668">
        <v>99</v>
      </c>
      <c r="BY31" s="741"/>
      <c r="BZ31" s="741"/>
      <c r="CA31" s="741"/>
      <c r="CB31" s="702"/>
      <c r="CD31" s="748"/>
      <c r="CE31" s="749"/>
      <c r="CF31" s="706" t="s">
        <v>315</v>
      </c>
      <c r="CG31" s="703"/>
      <c r="CH31" s="703"/>
      <c r="CI31" s="703"/>
      <c r="CJ31" s="703"/>
      <c r="CK31" s="703"/>
      <c r="CL31" s="703"/>
      <c r="CM31" s="703"/>
      <c r="CN31" s="703"/>
      <c r="CO31" s="703"/>
      <c r="CP31" s="703"/>
      <c r="CQ31" s="704"/>
      <c r="CR31" s="662">
        <v>43562</v>
      </c>
      <c r="CS31" s="663"/>
      <c r="CT31" s="663"/>
      <c r="CU31" s="663"/>
      <c r="CV31" s="663"/>
      <c r="CW31" s="663"/>
      <c r="CX31" s="663"/>
      <c r="CY31" s="664"/>
      <c r="CZ31" s="667">
        <v>0.8</v>
      </c>
      <c r="DA31" s="696"/>
      <c r="DB31" s="696"/>
      <c r="DC31" s="697"/>
      <c r="DD31" s="670">
        <v>42187</v>
      </c>
      <c r="DE31" s="663"/>
      <c r="DF31" s="663"/>
      <c r="DG31" s="663"/>
      <c r="DH31" s="663"/>
      <c r="DI31" s="663"/>
      <c r="DJ31" s="663"/>
      <c r="DK31" s="664"/>
      <c r="DL31" s="670">
        <v>42187</v>
      </c>
      <c r="DM31" s="663"/>
      <c r="DN31" s="663"/>
      <c r="DO31" s="663"/>
      <c r="DP31" s="663"/>
      <c r="DQ31" s="663"/>
      <c r="DR31" s="663"/>
      <c r="DS31" s="663"/>
      <c r="DT31" s="663"/>
      <c r="DU31" s="663"/>
      <c r="DV31" s="664"/>
      <c r="DW31" s="667">
        <v>1.7</v>
      </c>
      <c r="DX31" s="696"/>
      <c r="DY31" s="696"/>
      <c r="DZ31" s="696"/>
      <c r="EA31" s="696"/>
      <c r="EB31" s="696"/>
      <c r="EC31" s="698"/>
    </row>
    <row r="32" spans="2:133" ht="11.25" customHeight="1" x14ac:dyDescent="0.15">
      <c r="B32" s="659" t="s">
        <v>316</v>
      </c>
      <c r="C32" s="660"/>
      <c r="D32" s="660"/>
      <c r="E32" s="660"/>
      <c r="F32" s="660"/>
      <c r="G32" s="660"/>
      <c r="H32" s="660"/>
      <c r="I32" s="660"/>
      <c r="J32" s="660"/>
      <c r="K32" s="660"/>
      <c r="L32" s="660"/>
      <c r="M32" s="660"/>
      <c r="N32" s="660"/>
      <c r="O32" s="660"/>
      <c r="P32" s="660"/>
      <c r="Q32" s="661"/>
      <c r="R32" s="662">
        <v>675317</v>
      </c>
      <c r="S32" s="665"/>
      <c r="T32" s="665"/>
      <c r="U32" s="665"/>
      <c r="V32" s="665"/>
      <c r="W32" s="665"/>
      <c r="X32" s="665"/>
      <c r="Y32" s="666"/>
      <c r="Z32" s="724">
        <v>12.2</v>
      </c>
      <c r="AA32" s="724"/>
      <c r="AB32" s="724"/>
      <c r="AC32" s="724"/>
      <c r="AD32" s="725" t="s">
        <v>137</v>
      </c>
      <c r="AE32" s="725"/>
      <c r="AF32" s="725"/>
      <c r="AG32" s="725"/>
      <c r="AH32" s="725"/>
      <c r="AI32" s="725"/>
      <c r="AJ32" s="725"/>
      <c r="AK32" s="725"/>
      <c r="AL32" s="667" t="s">
        <v>138</v>
      </c>
      <c r="AM32" s="668"/>
      <c r="AN32" s="668"/>
      <c r="AO32" s="726"/>
      <c r="AP32" s="756"/>
      <c r="AQ32" s="757"/>
      <c r="AR32" s="757"/>
      <c r="AS32" s="757"/>
      <c r="AT32" s="760"/>
      <c r="AU32" s="231"/>
      <c r="AV32" s="231"/>
      <c r="AW32" s="231"/>
      <c r="AX32" s="674" t="s">
        <v>317</v>
      </c>
      <c r="AY32" s="675"/>
      <c r="AZ32" s="675"/>
      <c r="BA32" s="675"/>
      <c r="BB32" s="675"/>
      <c r="BC32" s="675"/>
      <c r="BD32" s="675"/>
      <c r="BE32" s="675"/>
      <c r="BF32" s="676"/>
      <c r="BG32" s="739">
        <v>99.7</v>
      </c>
      <c r="BH32" s="678"/>
      <c r="BI32" s="678"/>
      <c r="BJ32" s="678"/>
      <c r="BK32" s="678"/>
      <c r="BL32" s="678"/>
      <c r="BM32" s="722">
        <v>99.1</v>
      </c>
      <c r="BN32" s="678"/>
      <c r="BO32" s="678"/>
      <c r="BP32" s="678"/>
      <c r="BQ32" s="715"/>
      <c r="BR32" s="739">
        <v>99.6</v>
      </c>
      <c r="BS32" s="678"/>
      <c r="BT32" s="678"/>
      <c r="BU32" s="678"/>
      <c r="BV32" s="678"/>
      <c r="BW32" s="678"/>
      <c r="BX32" s="722">
        <v>99.1</v>
      </c>
      <c r="BY32" s="678"/>
      <c r="BZ32" s="678"/>
      <c r="CA32" s="678"/>
      <c r="CB32" s="715"/>
      <c r="CD32" s="750"/>
      <c r="CE32" s="751"/>
      <c r="CF32" s="706" t="s">
        <v>318</v>
      </c>
      <c r="CG32" s="703"/>
      <c r="CH32" s="703"/>
      <c r="CI32" s="703"/>
      <c r="CJ32" s="703"/>
      <c r="CK32" s="703"/>
      <c r="CL32" s="703"/>
      <c r="CM32" s="703"/>
      <c r="CN32" s="703"/>
      <c r="CO32" s="703"/>
      <c r="CP32" s="703"/>
      <c r="CQ32" s="704"/>
      <c r="CR32" s="662" t="s">
        <v>137</v>
      </c>
      <c r="CS32" s="665"/>
      <c r="CT32" s="665"/>
      <c r="CU32" s="665"/>
      <c r="CV32" s="665"/>
      <c r="CW32" s="665"/>
      <c r="CX32" s="665"/>
      <c r="CY32" s="666"/>
      <c r="CZ32" s="667" t="s">
        <v>138</v>
      </c>
      <c r="DA32" s="696"/>
      <c r="DB32" s="696"/>
      <c r="DC32" s="697"/>
      <c r="DD32" s="670" t="s">
        <v>254</v>
      </c>
      <c r="DE32" s="665"/>
      <c r="DF32" s="665"/>
      <c r="DG32" s="665"/>
      <c r="DH32" s="665"/>
      <c r="DI32" s="665"/>
      <c r="DJ32" s="665"/>
      <c r="DK32" s="666"/>
      <c r="DL32" s="670" t="s">
        <v>137</v>
      </c>
      <c r="DM32" s="665"/>
      <c r="DN32" s="665"/>
      <c r="DO32" s="665"/>
      <c r="DP32" s="665"/>
      <c r="DQ32" s="665"/>
      <c r="DR32" s="665"/>
      <c r="DS32" s="665"/>
      <c r="DT32" s="665"/>
      <c r="DU32" s="665"/>
      <c r="DV32" s="666"/>
      <c r="DW32" s="667" t="s">
        <v>254</v>
      </c>
      <c r="DX32" s="696"/>
      <c r="DY32" s="696"/>
      <c r="DZ32" s="696"/>
      <c r="EA32" s="696"/>
      <c r="EB32" s="696"/>
      <c r="EC32" s="698"/>
    </row>
    <row r="33" spans="2:133" ht="11.25" customHeight="1" x14ac:dyDescent="0.15">
      <c r="B33" s="659" t="s">
        <v>319</v>
      </c>
      <c r="C33" s="660"/>
      <c r="D33" s="660"/>
      <c r="E33" s="660"/>
      <c r="F33" s="660"/>
      <c r="G33" s="660"/>
      <c r="H33" s="660"/>
      <c r="I33" s="660"/>
      <c r="J33" s="660"/>
      <c r="K33" s="660"/>
      <c r="L33" s="660"/>
      <c r="M33" s="660"/>
      <c r="N33" s="660"/>
      <c r="O33" s="660"/>
      <c r="P33" s="660"/>
      <c r="Q33" s="661"/>
      <c r="R33" s="662">
        <v>72963</v>
      </c>
      <c r="S33" s="665"/>
      <c r="T33" s="665"/>
      <c r="U33" s="665"/>
      <c r="V33" s="665"/>
      <c r="W33" s="665"/>
      <c r="X33" s="665"/>
      <c r="Y33" s="666"/>
      <c r="Z33" s="724">
        <v>1.3</v>
      </c>
      <c r="AA33" s="724"/>
      <c r="AB33" s="724"/>
      <c r="AC33" s="724"/>
      <c r="AD33" s="725" t="s">
        <v>138</v>
      </c>
      <c r="AE33" s="725"/>
      <c r="AF33" s="725"/>
      <c r="AG33" s="725"/>
      <c r="AH33" s="725"/>
      <c r="AI33" s="725"/>
      <c r="AJ33" s="725"/>
      <c r="AK33" s="725"/>
      <c r="AL33" s="667" t="s">
        <v>138</v>
      </c>
      <c r="AM33" s="668"/>
      <c r="AN33" s="668"/>
      <c r="AO33" s="72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6" t="s">
        <v>320</v>
      </c>
      <c r="CE33" s="703"/>
      <c r="CF33" s="703"/>
      <c r="CG33" s="703"/>
      <c r="CH33" s="703"/>
      <c r="CI33" s="703"/>
      <c r="CJ33" s="703"/>
      <c r="CK33" s="703"/>
      <c r="CL33" s="703"/>
      <c r="CM33" s="703"/>
      <c r="CN33" s="703"/>
      <c r="CO33" s="703"/>
      <c r="CP33" s="703"/>
      <c r="CQ33" s="704"/>
      <c r="CR33" s="662">
        <v>3163521</v>
      </c>
      <c r="CS33" s="663"/>
      <c r="CT33" s="663"/>
      <c r="CU33" s="663"/>
      <c r="CV33" s="663"/>
      <c r="CW33" s="663"/>
      <c r="CX33" s="663"/>
      <c r="CY33" s="664"/>
      <c r="CZ33" s="667">
        <v>59.2</v>
      </c>
      <c r="DA33" s="696"/>
      <c r="DB33" s="696"/>
      <c r="DC33" s="697"/>
      <c r="DD33" s="670">
        <v>1393035</v>
      </c>
      <c r="DE33" s="663"/>
      <c r="DF33" s="663"/>
      <c r="DG33" s="663"/>
      <c r="DH33" s="663"/>
      <c r="DI33" s="663"/>
      <c r="DJ33" s="663"/>
      <c r="DK33" s="664"/>
      <c r="DL33" s="670">
        <v>804868</v>
      </c>
      <c r="DM33" s="663"/>
      <c r="DN33" s="663"/>
      <c r="DO33" s="663"/>
      <c r="DP33" s="663"/>
      <c r="DQ33" s="663"/>
      <c r="DR33" s="663"/>
      <c r="DS33" s="663"/>
      <c r="DT33" s="663"/>
      <c r="DU33" s="663"/>
      <c r="DV33" s="664"/>
      <c r="DW33" s="667">
        <v>31.7</v>
      </c>
      <c r="DX33" s="696"/>
      <c r="DY33" s="696"/>
      <c r="DZ33" s="696"/>
      <c r="EA33" s="696"/>
      <c r="EB33" s="696"/>
      <c r="EC33" s="698"/>
    </row>
    <row r="34" spans="2:133" ht="11.25" customHeight="1" x14ac:dyDescent="0.15">
      <c r="B34" s="659" t="s">
        <v>321</v>
      </c>
      <c r="C34" s="660"/>
      <c r="D34" s="660"/>
      <c r="E34" s="660"/>
      <c r="F34" s="660"/>
      <c r="G34" s="660"/>
      <c r="H34" s="660"/>
      <c r="I34" s="660"/>
      <c r="J34" s="660"/>
      <c r="K34" s="660"/>
      <c r="L34" s="660"/>
      <c r="M34" s="660"/>
      <c r="N34" s="660"/>
      <c r="O34" s="660"/>
      <c r="P34" s="660"/>
      <c r="Q34" s="661"/>
      <c r="R34" s="662">
        <v>83931</v>
      </c>
      <c r="S34" s="665"/>
      <c r="T34" s="665"/>
      <c r="U34" s="665"/>
      <c r="V34" s="665"/>
      <c r="W34" s="665"/>
      <c r="X34" s="665"/>
      <c r="Y34" s="666"/>
      <c r="Z34" s="724">
        <v>1.5</v>
      </c>
      <c r="AA34" s="724"/>
      <c r="AB34" s="724"/>
      <c r="AC34" s="724"/>
      <c r="AD34" s="725">
        <v>8</v>
      </c>
      <c r="AE34" s="725"/>
      <c r="AF34" s="725"/>
      <c r="AG34" s="725"/>
      <c r="AH34" s="725"/>
      <c r="AI34" s="725"/>
      <c r="AJ34" s="725"/>
      <c r="AK34" s="725"/>
      <c r="AL34" s="667">
        <v>0</v>
      </c>
      <c r="AM34" s="668"/>
      <c r="AN34" s="668"/>
      <c r="AO34" s="726"/>
      <c r="AP34" s="234"/>
      <c r="AQ34" s="736" t="s">
        <v>322</v>
      </c>
      <c r="AR34" s="737"/>
      <c r="AS34" s="737"/>
      <c r="AT34" s="737"/>
      <c r="AU34" s="737"/>
      <c r="AV34" s="737"/>
      <c r="AW34" s="737"/>
      <c r="AX34" s="737"/>
      <c r="AY34" s="737"/>
      <c r="AZ34" s="737"/>
      <c r="BA34" s="737"/>
      <c r="BB34" s="737"/>
      <c r="BC34" s="737"/>
      <c r="BD34" s="737"/>
      <c r="BE34" s="737"/>
      <c r="BF34" s="738"/>
      <c r="BG34" s="736" t="s">
        <v>323</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324</v>
      </c>
      <c r="CE34" s="703"/>
      <c r="CF34" s="703"/>
      <c r="CG34" s="703"/>
      <c r="CH34" s="703"/>
      <c r="CI34" s="703"/>
      <c r="CJ34" s="703"/>
      <c r="CK34" s="703"/>
      <c r="CL34" s="703"/>
      <c r="CM34" s="703"/>
      <c r="CN34" s="703"/>
      <c r="CO34" s="703"/>
      <c r="CP34" s="703"/>
      <c r="CQ34" s="704"/>
      <c r="CR34" s="662">
        <v>1048412</v>
      </c>
      <c r="CS34" s="665"/>
      <c r="CT34" s="665"/>
      <c r="CU34" s="665"/>
      <c r="CV34" s="665"/>
      <c r="CW34" s="665"/>
      <c r="CX34" s="665"/>
      <c r="CY34" s="666"/>
      <c r="CZ34" s="667">
        <v>19.600000000000001</v>
      </c>
      <c r="DA34" s="696"/>
      <c r="DB34" s="696"/>
      <c r="DC34" s="697"/>
      <c r="DD34" s="670">
        <v>281776</v>
      </c>
      <c r="DE34" s="665"/>
      <c r="DF34" s="665"/>
      <c r="DG34" s="665"/>
      <c r="DH34" s="665"/>
      <c r="DI34" s="665"/>
      <c r="DJ34" s="665"/>
      <c r="DK34" s="666"/>
      <c r="DL34" s="670">
        <v>244753</v>
      </c>
      <c r="DM34" s="665"/>
      <c r="DN34" s="665"/>
      <c r="DO34" s="665"/>
      <c r="DP34" s="665"/>
      <c r="DQ34" s="665"/>
      <c r="DR34" s="665"/>
      <c r="DS34" s="665"/>
      <c r="DT34" s="665"/>
      <c r="DU34" s="665"/>
      <c r="DV34" s="666"/>
      <c r="DW34" s="667">
        <v>9.6999999999999993</v>
      </c>
      <c r="DX34" s="696"/>
      <c r="DY34" s="696"/>
      <c r="DZ34" s="696"/>
      <c r="EA34" s="696"/>
      <c r="EB34" s="696"/>
      <c r="EC34" s="698"/>
    </row>
    <row r="35" spans="2:133" ht="11.25" customHeight="1" x14ac:dyDescent="0.15">
      <c r="B35" s="659" t="s">
        <v>325</v>
      </c>
      <c r="C35" s="660"/>
      <c r="D35" s="660"/>
      <c r="E35" s="660"/>
      <c r="F35" s="660"/>
      <c r="G35" s="660"/>
      <c r="H35" s="660"/>
      <c r="I35" s="660"/>
      <c r="J35" s="660"/>
      <c r="K35" s="660"/>
      <c r="L35" s="660"/>
      <c r="M35" s="660"/>
      <c r="N35" s="660"/>
      <c r="O35" s="660"/>
      <c r="P35" s="660"/>
      <c r="Q35" s="661"/>
      <c r="R35" s="662">
        <v>183689</v>
      </c>
      <c r="S35" s="665"/>
      <c r="T35" s="665"/>
      <c r="U35" s="665"/>
      <c r="V35" s="665"/>
      <c r="W35" s="665"/>
      <c r="X35" s="665"/>
      <c r="Y35" s="666"/>
      <c r="Z35" s="724">
        <v>3.3</v>
      </c>
      <c r="AA35" s="724"/>
      <c r="AB35" s="724"/>
      <c r="AC35" s="724"/>
      <c r="AD35" s="725" t="s">
        <v>137</v>
      </c>
      <c r="AE35" s="725"/>
      <c r="AF35" s="725"/>
      <c r="AG35" s="725"/>
      <c r="AH35" s="725"/>
      <c r="AI35" s="725"/>
      <c r="AJ35" s="725"/>
      <c r="AK35" s="725"/>
      <c r="AL35" s="667" t="s">
        <v>137</v>
      </c>
      <c r="AM35" s="668"/>
      <c r="AN35" s="668"/>
      <c r="AO35" s="726"/>
      <c r="AP35" s="234"/>
      <c r="AQ35" s="730" t="s">
        <v>326</v>
      </c>
      <c r="AR35" s="731"/>
      <c r="AS35" s="731"/>
      <c r="AT35" s="731"/>
      <c r="AU35" s="731"/>
      <c r="AV35" s="731"/>
      <c r="AW35" s="731"/>
      <c r="AX35" s="731"/>
      <c r="AY35" s="732"/>
      <c r="AZ35" s="727">
        <v>552698</v>
      </c>
      <c r="BA35" s="728"/>
      <c r="BB35" s="728"/>
      <c r="BC35" s="728"/>
      <c r="BD35" s="728"/>
      <c r="BE35" s="728"/>
      <c r="BF35" s="729"/>
      <c r="BG35" s="733" t="s">
        <v>327</v>
      </c>
      <c r="BH35" s="734"/>
      <c r="BI35" s="734"/>
      <c r="BJ35" s="734"/>
      <c r="BK35" s="734"/>
      <c r="BL35" s="734"/>
      <c r="BM35" s="734"/>
      <c r="BN35" s="734"/>
      <c r="BO35" s="734"/>
      <c r="BP35" s="734"/>
      <c r="BQ35" s="734"/>
      <c r="BR35" s="734"/>
      <c r="BS35" s="734"/>
      <c r="BT35" s="734"/>
      <c r="BU35" s="735"/>
      <c r="BV35" s="727" t="s">
        <v>137</v>
      </c>
      <c r="BW35" s="728"/>
      <c r="BX35" s="728"/>
      <c r="BY35" s="728"/>
      <c r="BZ35" s="728"/>
      <c r="CA35" s="728"/>
      <c r="CB35" s="729"/>
      <c r="CD35" s="706" t="s">
        <v>328</v>
      </c>
      <c r="CE35" s="703"/>
      <c r="CF35" s="703"/>
      <c r="CG35" s="703"/>
      <c r="CH35" s="703"/>
      <c r="CI35" s="703"/>
      <c r="CJ35" s="703"/>
      <c r="CK35" s="703"/>
      <c r="CL35" s="703"/>
      <c r="CM35" s="703"/>
      <c r="CN35" s="703"/>
      <c r="CO35" s="703"/>
      <c r="CP35" s="703"/>
      <c r="CQ35" s="704"/>
      <c r="CR35" s="662">
        <v>4098</v>
      </c>
      <c r="CS35" s="663"/>
      <c r="CT35" s="663"/>
      <c r="CU35" s="663"/>
      <c r="CV35" s="663"/>
      <c r="CW35" s="663"/>
      <c r="CX35" s="663"/>
      <c r="CY35" s="664"/>
      <c r="CZ35" s="667">
        <v>0.1</v>
      </c>
      <c r="DA35" s="696"/>
      <c r="DB35" s="696"/>
      <c r="DC35" s="697"/>
      <c r="DD35" s="670">
        <v>2086</v>
      </c>
      <c r="DE35" s="663"/>
      <c r="DF35" s="663"/>
      <c r="DG35" s="663"/>
      <c r="DH35" s="663"/>
      <c r="DI35" s="663"/>
      <c r="DJ35" s="663"/>
      <c r="DK35" s="664"/>
      <c r="DL35" s="670">
        <v>2086</v>
      </c>
      <c r="DM35" s="663"/>
      <c r="DN35" s="663"/>
      <c r="DO35" s="663"/>
      <c r="DP35" s="663"/>
      <c r="DQ35" s="663"/>
      <c r="DR35" s="663"/>
      <c r="DS35" s="663"/>
      <c r="DT35" s="663"/>
      <c r="DU35" s="663"/>
      <c r="DV35" s="664"/>
      <c r="DW35" s="667">
        <v>0.1</v>
      </c>
      <c r="DX35" s="696"/>
      <c r="DY35" s="696"/>
      <c r="DZ35" s="696"/>
      <c r="EA35" s="696"/>
      <c r="EB35" s="696"/>
      <c r="EC35" s="698"/>
    </row>
    <row r="36" spans="2:133" ht="11.25" customHeight="1" x14ac:dyDescent="0.15">
      <c r="B36" s="659" t="s">
        <v>329</v>
      </c>
      <c r="C36" s="660"/>
      <c r="D36" s="660"/>
      <c r="E36" s="660"/>
      <c r="F36" s="660"/>
      <c r="G36" s="660"/>
      <c r="H36" s="660"/>
      <c r="I36" s="660"/>
      <c r="J36" s="660"/>
      <c r="K36" s="660"/>
      <c r="L36" s="660"/>
      <c r="M36" s="660"/>
      <c r="N36" s="660"/>
      <c r="O36" s="660"/>
      <c r="P36" s="660"/>
      <c r="Q36" s="661"/>
      <c r="R36" s="662" t="s">
        <v>138</v>
      </c>
      <c r="S36" s="665"/>
      <c r="T36" s="665"/>
      <c r="U36" s="665"/>
      <c r="V36" s="665"/>
      <c r="W36" s="665"/>
      <c r="X36" s="665"/>
      <c r="Y36" s="666"/>
      <c r="Z36" s="724" t="s">
        <v>137</v>
      </c>
      <c r="AA36" s="724"/>
      <c r="AB36" s="724"/>
      <c r="AC36" s="724"/>
      <c r="AD36" s="725" t="s">
        <v>138</v>
      </c>
      <c r="AE36" s="725"/>
      <c r="AF36" s="725"/>
      <c r="AG36" s="725"/>
      <c r="AH36" s="725"/>
      <c r="AI36" s="725"/>
      <c r="AJ36" s="725"/>
      <c r="AK36" s="725"/>
      <c r="AL36" s="667" t="s">
        <v>138</v>
      </c>
      <c r="AM36" s="668"/>
      <c r="AN36" s="668"/>
      <c r="AO36" s="726"/>
      <c r="AQ36" s="699" t="s">
        <v>330</v>
      </c>
      <c r="AR36" s="700"/>
      <c r="AS36" s="700"/>
      <c r="AT36" s="700"/>
      <c r="AU36" s="700"/>
      <c r="AV36" s="700"/>
      <c r="AW36" s="700"/>
      <c r="AX36" s="700"/>
      <c r="AY36" s="701"/>
      <c r="AZ36" s="662">
        <v>30940</v>
      </c>
      <c r="BA36" s="665"/>
      <c r="BB36" s="665"/>
      <c r="BC36" s="665"/>
      <c r="BD36" s="663"/>
      <c r="BE36" s="663"/>
      <c r="BF36" s="702"/>
      <c r="BG36" s="706" t="s">
        <v>331</v>
      </c>
      <c r="BH36" s="703"/>
      <c r="BI36" s="703"/>
      <c r="BJ36" s="703"/>
      <c r="BK36" s="703"/>
      <c r="BL36" s="703"/>
      <c r="BM36" s="703"/>
      <c r="BN36" s="703"/>
      <c r="BO36" s="703"/>
      <c r="BP36" s="703"/>
      <c r="BQ36" s="703"/>
      <c r="BR36" s="703"/>
      <c r="BS36" s="703"/>
      <c r="BT36" s="703"/>
      <c r="BU36" s="704"/>
      <c r="BV36" s="662">
        <v>-88271</v>
      </c>
      <c r="BW36" s="665"/>
      <c r="BX36" s="665"/>
      <c r="BY36" s="665"/>
      <c r="BZ36" s="665"/>
      <c r="CA36" s="665"/>
      <c r="CB36" s="705"/>
      <c r="CD36" s="706" t="s">
        <v>332</v>
      </c>
      <c r="CE36" s="703"/>
      <c r="CF36" s="703"/>
      <c r="CG36" s="703"/>
      <c r="CH36" s="703"/>
      <c r="CI36" s="703"/>
      <c r="CJ36" s="703"/>
      <c r="CK36" s="703"/>
      <c r="CL36" s="703"/>
      <c r="CM36" s="703"/>
      <c r="CN36" s="703"/>
      <c r="CO36" s="703"/>
      <c r="CP36" s="703"/>
      <c r="CQ36" s="704"/>
      <c r="CR36" s="662">
        <v>395129</v>
      </c>
      <c r="CS36" s="665"/>
      <c r="CT36" s="665"/>
      <c r="CU36" s="665"/>
      <c r="CV36" s="665"/>
      <c r="CW36" s="665"/>
      <c r="CX36" s="665"/>
      <c r="CY36" s="666"/>
      <c r="CZ36" s="667">
        <v>7.4</v>
      </c>
      <c r="DA36" s="696"/>
      <c r="DB36" s="696"/>
      <c r="DC36" s="697"/>
      <c r="DD36" s="670">
        <v>322238</v>
      </c>
      <c r="DE36" s="665"/>
      <c r="DF36" s="665"/>
      <c r="DG36" s="665"/>
      <c r="DH36" s="665"/>
      <c r="DI36" s="665"/>
      <c r="DJ36" s="665"/>
      <c r="DK36" s="666"/>
      <c r="DL36" s="670">
        <v>221674</v>
      </c>
      <c r="DM36" s="665"/>
      <c r="DN36" s="665"/>
      <c r="DO36" s="665"/>
      <c r="DP36" s="665"/>
      <c r="DQ36" s="665"/>
      <c r="DR36" s="665"/>
      <c r="DS36" s="665"/>
      <c r="DT36" s="665"/>
      <c r="DU36" s="665"/>
      <c r="DV36" s="666"/>
      <c r="DW36" s="667">
        <v>8.6999999999999993</v>
      </c>
      <c r="DX36" s="696"/>
      <c r="DY36" s="696"/>
      <c r="DZ36" s="696"/>
      <c r="EA36" s="696"/>
      <c r="EB36" s="696"/>
      <c r="EC36" s="698"/>
    </row>
    <row r="37" spans="2:133" ht="11.25" customHeight="1" x14ac:dyDescent="0.15">
      <c r="B37" s="659" t="s">
        <v>333</v>
      </c>
      <c r="C37" s="660"/>
      <c r="D37" s="660"/>
      <c r="E37" s="660"/>
      <c r="F37" s="660"/>
      <c r="G37" s="660"/>
      <c r="H37" s="660"/>
      <c r="I37" s="660"/>
      <c r="J37" s="660"/>
      <c r="K37" s="660"/>
      <c r="L37" s="660"/>
      <c r="M37" s="660"/>
      <c r="N37" s="660"/>
      <c r="O37" s="660"/>
      <c r="P37" s="660"/>
      <c r="Q37" s="661"/>
      <c r="R37" s="662">
        <v>121689</v>
      </c>
      <c r="S37" s="665"/>
      <c r="T37" s="665"/>
      <c r="U37" s="665"/>
      <c r="V37" s="665"/>
      <c r="W37" s="665"/>
      <c r="X37" s="665"/>
      <c r="Y37" s="666"/>
      <c r="Z37" s="724">
        <v>2.2000000000000002</v>
      </c>
      <c r="AA37" s="724"/>
      <c r="AB37" s="724"/>
      <c r="AC37" s="724"/>
      <c r="AD37" s="725" t="s">
        <v>137</v>
      </c>
      <c r="AE37" s="725"/>
      <c r="AF37" s="725"/>
      <c r="AG37" s="725"/>
      <c r="AH37" s="725"/>
      <c r="AI37" s="725"/>
      <c r="AJ37" s="725"/>
      <c r="AK37" s="725"/>
      <c r="AL37" s="667" t="s">
        <v>138</v>
      </c>
      <c r="AM37" s="668"/>
      <c r="AN37" s="668"/>
      <c r="AO37" s="726"/>
      <c r="AQ37" s="699" t="s">
        <v>334</v>
      </c>
      <c r="AR37" s="700"/>
      <c r="AS37" s="700"/>
      <c r="AT37" s="700"/>
      <c r="AU37" s="700"/>
      <c r="AV37" s="700"/>
      <c r="AW37" s="700"/>
      <c r="AX37" s="700"/>
      <c r="AY37" s="701"/>
      <c r="AZ37" s="662">
        <v>17500</v>
      </c>
      <c r="BA37" s="665"/>
      <c r="BB37" s="665"/>
      <c r="BC37" s="665"/>
      <c r="BD37" s="663"/>
      <c r="BE37" s="663"/>
      <c r="BF37" s="702"/>
      <c r="BG37" s="706" t="s">
        <v>335</v>
      </c>
      <c r="BH37" s="703"/>
      <c r="BI37" s="703"/>
      <c r="BJ37" s="703"/>
      <c r="BK37" s="703"/>
      <c r="BL37" s="703"/>
      <c r="BM37" s="703"/>
      <c r="BN37" s="703"/>
      <c r="BO37" s="703"/>
      <c r="BP37" s="703"/>
      <c r="BQ37" s="703"/>
      <c r="BR37" s="703"/>
      <c r="BS37" s="703"/>
      <c r="BT37" s="703"/>
      <c r="BU37" s="704"/>
      <c r="BV37" s="662">
        <v>999</v>
      </c>
      <c r="BW37" s="665"/>
      <c r="BX37" s="665"/>
      <c r="BY37" s="665"/>
      <c r="BZ37" s="665"/>
      <c r="CA37" s="665"/>
      <c r="CB37" s="705"/>
      <c r="CD37" s="706" t="s">
        <v>336</v>
      </c>
      <c r="CE37" s="703"/>
      <c r="CF37" s="703"/>
      <c r="CG37" s="703"/>
      <c r="CH37" s="703"/>
      <c r="CI37" s="703"/>
      <c r="CJ37" s="703"/>
      <c r="CK37" s="703"/>
      <c r="CL37" s="703"/>
      <c r="CM37" s="703"/>
      <c r="CN37" s="703"/>
      <c r="CO37" s="703"/>
      <c r="CP37" s="703"/>
      <c r="CQ37" s="704"/>
      <c r="CR37" s="662">
        <v>223588</v>
      </c>
      <c r="CS37" s="663"/>
      <c r="CT37" s="663"/>
      <c r="CU37" s="663"/>
      <c r="CV37" s="663"/>
      <c r="CW37" s="663"/>
      <c r="CX37" s="663"/>
      <c r="CY37" s="664"/>
      <c r="CZ37" s="667">
        <v>4.2</v>
      </c>
      <c r="DA37" s="696"/>
      <c r="DB37" s="696"/>
      <c r="DC37" s="697"/>
      <c r="DD37" s="670">
        <v>214528</v>
      </c>
      <c r="DE37" s="663"/>
      <c r="DF37" s="663"/>
      <c r="DG37" s="663"/>
      <c r="DH37" s="663"/>
      <c r="DI37" s="663"/>
      <c r="DJ37" s="663"/>
      <c r="DK37" s="664"/>
      <c r="DL37" s="670">
        <v>175164</v>
      </c>
      <c r="DM37" s="663"/>
      <c r="DN37" s="663"/>
      <c r="DO37" s="663"/>
      <c r="DP37" s="663"/>
      <c r="DQ37" s="663"/>
      <c r="DR37" s="663"/>
      <c r="DS37" s="663"/>
      <c r="DT37" s="663"/>
      <c r="DU37" s="663"/>
      <c r="DV37" s="664"/>
      <c r="DW37" s="667">
        <v>6.9</v>
      </c>
      <c r="DX37" s="696"/>
      <c r="DY37" s="696"/>
      <c r="DZ37" s="696"/>
      <c r="EA37" s="696"/>
      <c r="EB37" s="696"/>
      <c r="EC37" s="698"/>
    </row>
    <row r="38" spans="2:133" ht="11.25" customHeight="1" x14ac:dyDescent="0.15">
      <c r="B38" s="674" t="s">
        <v>337</v>
      </c>
      <c r="C38" s="675"/>
      <c r="D38" s="675"/>
      <c r="E38" s="675"/>
      <c r="F38" s="675"/>
      <c r="G38" s="675"/>
      <c r="H38" s="675"/>
      <c r="I38" s="675"/>
      <c r="J38" s="675"/>
      <c r="K38" s="675"/>
      <c r="L38" s="675"/>
      <c r="M38" s="675"/>
      <c r="N38" s="675"/>
      <c r="O38" s="675"/>
      <c r="P38" s="675"/>
      <c r="Q38" s="676"/>
      <c r="R38" s="677">
        <v>5517484</v>
      </c>
      <c r="S38" s="714"/>
      <c r="T38" s="714"/>
      <c r="U38" s="714"/>
      <c r="V38" s="714"/>
      <c r="W38" s="714"/>
      <c r="X38" s="714"/>
      <c r="Y38" s="719"/>
      <c r="Z38" s="720">
        <v>100</v>
      </c>
      <c r="AA38" s="720"/>
      <c r="AB38" s="720"/>
      <c r="AC38" s="720"/>
      <c r="AD38" s="721">
        <v>2413698</v>
      </c>
      <c r="AE38" s="721"/>
      <c r="AF38" s="721"/>
      <c r="AG38" s="721"/>
      <c r="AH38" s="721"/>
      <c r="AI38" s="721"/>
      <c r="AJ38" s="721"/>
      <c r="AK38" s="721"/>
      <c r="AL38" s="680">
        <v>100</v>
      </c>
      <c r="AM38" s="722"/>
      <c r="AN38" s="722"/>
      <c r="AO38" s="723"/>
      <c r="AQ38" s="699" t="s">
        <v>338</v>
      </c>
      <c r="AR38" s="700"/>
      <c r="AS38" s="700"/>
      <c r="AT38" s="700"/>
      <c r="AU38" s="700"/>
      <c r="AV38" s="700"/>
      <c r="AW38" s="700"/>
      <c r="AX38" s="700"/>
      <c r="AY38" s="701"/>
      <c r="AZ38" s="662" t="s">
        <v>254</v>
      </c>
      <c r="BA38" s="665"/>
      <c r="BB38" s="665"/>
      <c r="BC38" s="665"/>
      <c r="BD38" s="663"/>
      <c r="BE38" s="663"/>
      <c r="BF38" s="702"/>
      <c r="BG38" s="706" t="s">
        <v>339</v>
      </c>
      <c r="BH38" s="703"/>
      <c r="BI38" s="703"/>
      <c r="BJ38" s="703"/>
      <c r="BK38" s="703"/>
      <c r="BL38" s="703"/>
      <c r="BM38" s="703"/>
      <c r="BN38" s="703"/>
      <c r="BO38" s="703"/>
      <c r="BP38" s="703"/>
      <c r="BQ38" s="703"/>
      <c r="BR38" s="703"/>
      <c r="BS38" s="703"/>
      <c r="BT38" s="703"/>
      <c r="BU38" s="704"/>
      <c r="BV38" s="662">
        <v>1565</v>
      </c>
      <c r="BW38" s="665"/>
      <c r="BX38" s="665"/>
      <c r="BY38" s="665"/>
      <c r="BZ38" s="665"/>
      <c r="CA38" s="665"/>
      <c r="CB38" s="705"/>
      <c r="CD38" s="706" t="s">
        <v>340</v>
      </c>
      <c r="CE38" s="703"/>
      <c r="CF38" s="703"/>
      <c r="CG38" s="703"/>
      <c r="CH38" s="703"/>
      <c r="CI38" s="703"/>
      <c r="CJ38" s="703"/>
      <c r="CK38" s="703"/>
      <c r="CL38" s="703"/>
      <c r="CM38" s="703"/>
      <c r="CN38" s="703"/>
      <c r="CO38" s="703"/>
      <c r="CP38" s="703"/>
      <c r="CQ38" s="704"/>
      <c r="CR38" s="662">
        <v>504258</v>
      </c>
      <c r="CS38" s="665"/>
      <c r="CT38" s="665"/>
      <c r="CU38" s="665"/>
      <c r="CV38" s="665"/>
      <c r="CW38" s="665"/>
      <c r="CX38" s="665"/>
      <c r="CY38" s="666"/>
      <c r="CZ38" s="667">
        <v>9.4</v>
      </c>
      <c r="DA38" s="696"/>
      <c r="DB38" s="696"/>
      <c r="DC38" s="697"/>
      <c r="DD38" s="670">
        <v>434443</v>
      </c>
      <c r="DE38" s="665"/>
      <c r="DF38" s="665"/>
      <c r="DG38" s="665"/>
      <c r="DH38" s="665"/>
      <c r="DI38" s="665"/>
      <c r="DJ38" s="665"/>
      <c r="DK38" s="666"/>
      <c r="DL38" s="670">
        <v>333274</v>
      </c>
      <c r="DM38" s="665"/>
      <c r="DN38" s="665"/>
      <c r="DO38" s="665"/>
      <c r="DP38" s="665"/>
      <c r="DQ38" s="665"/>
      <c r="DR38" s="665"/>
      <c r="DS38" s="665"/>
      <c r="DT38" s="665"/>
      <c r="DU38" s="665"/>
      <c r="DV38" s="666"/>
      <c r="DW38" s="667">
        <v>13.1</v>
      </c>
      <c r="DX38" s="696"/>
      <c r="DY38" s="696"/>
      <c r="DZ38" s="696"/>
      <c r="EA38" s="696"/>
      <c r="EB38" s="696"/>
      <c r="EC38" s="698"/>
    </row>
    <row r="39" spans="2:133" ht="11.25" customHeight="1" x14ac:dyDescent="0.15">
      <c r="AQ39" s="699" t="s">
        <v>341</v>
      </c>
      <c r="AR39" s="700"/>
      <c r="AS39" s="700"/>
      <c r="AT39" s="700"/>
      <c r="AU39" s="700"/>
      <c r="AV39" s="700"/>
      <c r="AW39" s="700"/>
      <c r="AX39" s="700"/>
      <c r="AY39" s="701"/>
      <c r="AZ39" s="662" t="s">
        <v>254</v>
      </c>
      <c r="BA39" s="665"/>
      <c r="BB39" s="665"/>
      <c r="BC39" s="665"/>
      <c r="BD39" s="663"/>
      <c r="BE39" s="663"/>
      <c r="BF39" s="702"/>
      <c r="BG39" s="707" t="s">
        <v>342</v>
      </c>
      <c r="BH39" s="708"/>
      <c r="BI39" s="708"/>
      <c r="BJ39" s="708"/>
      <c r="BK39" s="708"/>
      <c r="BL39" s="235"/>
      <c r="BM39" s="703" t="s">
        <v>343</v>
      </c>
      <c r="BN39" s="703"/>
      <c r="BO39" s="703"/>
      <c r="BP39" s="703"/>
      <c r="BQ39" s="703"/>
      <c r="BR39" s="703"/>
      <c r="BS39" s="703"/>
      <c r="BT39" s="703"/>
      <c r="BU39" s="704"/>
      <c r="BV39" s="662">
        <v>97</v>
      </c>
      <c r="BW39" s="665"/>
      <c r="BX39" s="665"/>
      <c r="BY39" s="665"/>
      <c r="BZ39" s="665"/>
      <c r="CA39" s="665"/>
      <c r="CB39" s="705"/>
      <c r="CD39" s="706" t="s">
        <v>344</v>
      </c>
      <c r="CE39" s="703"/>
      <c r="CF39" s="703"/>
      <c r="CG39" s="703"/>
      <c r="CH39" s="703"/>
      <c r="CI39" s="703"/>
      <c r="CJ39" s="703"/>
      <c r="CK39" s="703"/>
      <c r="CL39" s="703"/>
      <c r="CM39" s="703"/>
      <c r="CN39" s="703"/>
      <c r="CO39" s="703"/>
      <c r="CP39" s="703"/>
      <c r="CQ39" s="704"/>
      <c r="CR39" s="662">
        <v>1191543</v>
      </c>
      <c r="CS39" s="663"/>
      <c r="CT39" s="663"/>
      <c r="CU39" s="663"/>
      <c r="CV39" s="663"/>
      <c r="CW39" s="663"/>
      <c r="CX39" s="663"/>
      <c r="CY39" s="664"/>
      <c r="CZ39" s="667">
        <v>22.3</v>
      </c>
      <c r="DA39" s="696"/>
      <c r="DB39" s="696"/>
      <c r="DC39" s="697"/>
      <c r="DD39" s="670">
        <v>349411</v>
      </c>
      <c r="DE39" s="663"/>
      <c r="DF39" s="663"/>
      <c r="DG39" s="663"/>
      <c r="DH39" s="663"/>
      <c r="DI39" s="663"/>
      <c r="DJ39" s="663"/>
      <c r="DK39" s="664"/>
      <c r="DL39" s="670" t="s">
        <v>138</v>
      </c>
      <c r="DM39" s="663"/>
      <c r="DN39" s="663"/>
      <c r="DO39" s="663"/>
      <c r="DP39" s="663"/>
      <c r="DQ39" s="663"/>
      <c r="DR39" s="663"/>
      <c r="DS39" s="663"/>
      <c r="DT39" s="663"/>
      <c r="DU39" s="663"/>
      <c r="DV39" s="664"/>
      <c r="DW39" s="667" t="s">
        <v>138</v>
      </c>
      <c r="DX39" s="696"/>
      <c r="DY39" s="696"/>
      <c r="DZ39" s="696"/>
      <c r="EA39" s="696"/>
      <c r="EB39" s="696"/>
      <c r="EC39" s="698"/>
    </row>
    <row r="40" spans="2:133" ht="11.25" customHeight="1" x14ac:dyDescent="0.15">
      <c r="AQ40" s="699" t="s">
        <v>345</v>
      </c>
      <c r="AR40" s="700"/>
      <c r="AS40" s="700"/>
      <c r="AT40" s="700"/>
      <c r="AU40" s="700"/>
      <c r="AV40" s="700"/>
      <c r="AW40" s="700"/>
      <c r="AX40" s="700"/>
      <c r="AY40" s="701"/>
      <c r="AZ40" s="662">
        <v>201213</v>
      </c>
      <c r="BA40" s="665"/>
      <c r="BB40" s="665"/>
      <c r="BC40" s="665"/>
      <c r="BD40" s="663"/>
      <c r="BE40" s="663"/>
      <c r="BF40" s="702"/>
      <c r="BG40" s="707"/>
      <c r="BH40" s="708"/>
      <c r="BI40" s="708"/>
      <c r="BJ40" s="708"/>
      <c r="BK40" s="708"/>
      <c r="BL40" s="235"/>
      <c r="BM40" s="703" t="s">
        <v>346</v>
      </c>
      <c r="BN40" s="703"/>
      <c r="BO40" s="703"/>
      <c r="BP40" s="703"/>
      <c r="BQ40" s="703"/>
      <c r="BR40" s="703"/>
      <c r="BS40" s="703"/>
      <c r="BT40" s="703"/>
      <c r="BU40" s="704"/>
      <c r="BV40" s="662" t="s">
        <v>254</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2">
        <v>20081</v>
      </c>
      <c r="CS40" s="665"/>
      <c r="CT40" s="665"/>
      <c r="CU40" s="665"/>
      <c r="CV40" s="665"/>
      <c r="CW40" s="665"/>
      <c r="CX40" s="665"/>
      <c r="CY40" s="666"/>
      <c r="CZ40" s="667">
        <v>0.4</v>
      </c>
      <c r="DA40" s="696"/>
      <c r="DB40" s="696"/>
      <c r="DC40" s="697"/>
      <c r="DD40" s="670">
        <v>3081</v>
      </c>
      <c r="DE40" s="665"/>
      <c r="DF40" s="665"/>
      <c r="DG40" s="665"/>
      <c r="DH40" s="665"/>
      <c r="DI40" s="665"/>
      <c r="DJ40" s="665"/>
      <c r="DK40" s="666"/>
      <c r="DL40" s="670">
        <v>3081</v>
      </c>
      <c r="DM40" s="665"/>
      <c r="DN40" s="665"/>
      <c r="DO40" s="665"/>
      <c r="DP40" s="665"/>
      <c r="DQ40" s="665"/>
      <c r="DR40" s="665"/>
      <c r="DS40" s="665"/>
      <c r="DT40" s="665"/>
      <c r="DU40" s="665"/>
      <c r="DV40" s="666"/>
      <c r="DW40" s="667">
        <v>0.1</v>
      </c>
      <c r="DX40" s="696"/>
      <c r="DY40" s="696"/>
      <c r="DZ40" s="696"/>
      <c r="EA40" s="696"/>
      <c r="EB40" s="696"/>
      <c r="EC40" s="698"/>
    </row>
    <row r="41" spans="2:133" ht="11.25" customHeight="1" x14ac:dyDescent="0.15">
      <c r="AQ41" s="711" t="s">
        <v>348</v>
      </c>
      <c r="AR41" s="712"/>
      <c r="AS41" s="712"/>
      <c r="AT41" s="712"/>
      <c r="AU41" s="712"/>
      <c r="AV41" s="712"/>
      <c r="AW41" s="712"/>
      <c r="AX41" s="712"/>
      <c r="AY41" s="713"/>
      <c r="AZ41" s="677">
        <v>303045</v>
      </c>
      <c r="BA41" s="714"/>
      <c r="BB41" s="714"/>
      <c r="BC41" s="714"/>
      <c r="BD41" s="678"/>
      <c r="BE41" s="678"/>
      <c r="BF41" s="715"/>
      <c r="BG41" s="709"/>
      <c r="BH41" s="710"/>
      <c r="BI41" s="710"/>
      <c r="BJ41" s="710"/>
      <c r="BK41" s="710"/>
      <c r="BL41" s="236"/>
      <c r="BM41" s="716" t="s">
        <v>349</v>
      </c>
      <c r="BN41" s="716"/>
      <c r="BO41" s="716"/>
      <c r="BP41" s="716"/>
      <c r="BQ41" s="716"/>
      <c r="BR41" s="716"/>
      <c r="BS41" s="716"/>
      <c r="BT41" s="716"/>
      <c r="BU41" s="717"/>
      <c r="BV41" s="677">
        <v>458</v>
      </c>
      <c r="BW41" s="714"/>
      <c r="BX41" s="714"/>
      <c r="BY41" s="714"/>
      <c r="BZ41" s="714"/>
      <c r="CA41" s="714"/>
      <c r="CB41" s="718"/>
      <c r="CD41" s="706" t="s">
        <v>350</v>
      </c>
      <c r="CE41" s="703"/>
      <c r="CF41" s="703"/>
      <c r="CG41" s="703"/>
      <c r="CH41" s="703"/>
      <c r="CI41" s="703"/>
      <c r="CJ41" s="703"/>
      <c r="CK41" s="703"/>
      <c r="CL41" s="703"/>
      <c r="CM41" s="703"/>
      <c r="CN41" s="703"/>
      <c r="CO41" s="703"/>
      <c r="CP41" s="703"/>
      <c r="CQ41" s="704"/>
      <c r="CR41" s="662" t="s">
        <v>254</v>
      </c>
      <c r="CS41" s="663"/>
      <c r="CT41" s="663"/>
      <c r="CU41" s="663"/>
      <c r="CV41" s="663"/>
      <c r="CW41" s="663"/>
      <c r="CX41" s="663"/>
      <c r="CY41" s="664"/>
      <c r="CZ41" s="667" t="s">
        <v>254</v>
      </c>
      <c r="DA41" s="696"/>
      <c r="DB41" s="696"/>
      <c r="DC41" s="697"/>
      <c r="DD41" s="670" t="s">
        <v>138</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9" t="s">
        <v>352</v>
      </c>
      <c r="CE42" s="660"/>
      <c r="CF42" s="660"/>
      <c r="CG42" s="660"/>
      <c r="CH42" s="660"/>
      <c r="CI42" s="660"/>
      <c r="CJ42" s="660"/>
      <c r="CK42" s="660"/>
      <c r="CL42" s="660"/>
      <c r="CM42" s="660"/>
      <c r="CN42" s="660"/>
      <c r="CO42" s="660"/>
      <c r="CP42" s="660"/>
      <c r="CQ42" s="661"/>
      <c r="CR42" s="662">
        <v>144573</v>
      </c>
      <c r="CS42" s="665"/>
      <c r="CT42" s="665"/>
      <c r="CU42" s="665"/>
      <c r="CV42" s="665"/>
      <c r="CW42" s="665"/>
      <c r="CX42" s="665"/>
      <c r="CY42" s="666"/>
      <c r="CZ42" s="667">
        <v>2.7</v>
      </c>
      <c r="DA42" s="668"/>
      <c r="DB42" s="668"/>
      <c r="DC42" s="669"/>
      <c r="DD42" s="670">
        <v>28706</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9" t="s">
        <v>354</v>
      </c>
      <c r="CE43" s="660"/>
      <c r="CF43" s="660"/>
      <c r="CG43" s="660"/>
      <c r="CH43" s="660"/>
      <c r="CI43" s="660"/>
      <c r="CJ43" s="660"/>
      <c r="CK43" s="660"/>
      <c r="CL43" s="660"/>
      <c r="CM43" s="660"/>
      <c r="CN43" s="660"/>
      <c r="CO43" s="660"/>
      <c r="CP43" s="660"/>
      <c r="CQ43" s="661"/>
      <c r="CR43" s="662">
        <v>4200</v>
      </c>
      <c r="CS43" s="663"/>
      <c r="CT43" s="663"/>
      <c r="CU43" s="663"/>
      <c r="CV43" s="663"/>
      <c r="CW43" s="663"/>
      <c r="CX43" s="663"/>
      <c r="CY43" s="664"/>
      <c r="CZ43" s="667">
        <v>0.1</v>
      </c>
      <c r="DA43" s="696"/>
      <c r="DB43" s="696"/>
      <c r="DC43" s="697"/>
      <c r="DD43" s="670">
        <v>4200</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15">
      <c r="B44" s="240" t="s">
        <v>355</v>
      </c>
      <c r="CD44" s="690" t="s">
        <v>307</v>
      </c>
      <c r="CE44" s="691"/>
      <c r="CF44" s="659" t="s">
        <v>356</v>
      </c>
      <c r="CG44" s="660"/>
      <c r="CH44" s="660"/>
      <c r="CI44" s="660"/>
      <c r="CJ44" s="660"/>
      <c r="CK44" s="660"/>
      <c r="CL44" s="660"/>
      <c r="CM44" s="660"/>
      <c r="CN44" s="660"/>
      <c r="CO44" s="660"/>
      <c r="CP44" s="660"/>
      <c r="CQ44" s="661"/>
      <c r="CR44" s="662">
        <v>143695</v>
      </c>
      <c r="CS44" s="665"/>
      <c r="CT44" s="665"/>
      <c r="CU44" s="665"/>
      <c r="CV44" s="665"/>
      <c r="CW44" s="665"/>
      <c r="CX44" s="665"/>
      <c r="CY44" s="666"/>
      <c r="CZ44" s="667">
        <v>2.7</v>
      </c>
      <c r="DA44" s="668"/>
      <c r="DB44" s="668"/>
      <c r="DC44" s="669"/>
      <c r="DD44" s="670">
        <v>27828</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15">
      <c r="CD45" s="692"/>
      <c r="CE45" s="693"/>
      <c r="CF45" s="659" t="s">
        <v>357</v>
      </c>
      <c r="CG45" s="660"/>
      <c r="CH45" s="660"/>
      <c r="CI45" s="660"/>
      <c r="CJ45" s="660"/>
      <c r="CK45" s="660"/>
      <c r="CL45" s="660"/>
      <c r="CM45" s="660"/>
      <c r="CN45" s="660"/>
      <c r="CO45" s="660"/>
      <c r="CP45" s="660"/>
      <c r="CQ45" s="661"/>
      <c r="CR45" s="662">
        <v>43323</v>
      </c>
      <c r="CS45" s="663"/>
      <c r="CT45" s="663"/>
      <c r="CU45" s="663"/>
      <c r="CV45" s="663"/>
      <c r="CW45" s="663"/>
      <c r="CX45" s="663"/>
      <c r="CY45" s="664"/>
      <c r="CZ45" s="667">
        <v>0.8</v>
      </c>
      <c r="DA45" s="696"/>
      <c r="DB45" s="696"/>
      <c r="DC45" s="697"/>
      <c r="DD45" s="670">
        <v>8681</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15">
      <c r="CD46" s="692"/>
      <c r="CE46" s="693"/>
      <c r="CF46" s="659" t="s">
        <v>358</v>
      </c>
      <c r="CG46" s="660"/>
      <c r="CH46" s="660"/>
      <c r="CI46" s="660"/>
      <c r="CJ46" s="660"/>
      <c r="CK46" s="660"/>
      <c r="CL46" s="660"/>
      <c r="CM46" s="660"/>
      <c r="CN46" s="660"/>
      <c r="CO46" s="660"/>
      <c r="CP46" s="660"/>
      <c r="CQ46" s="661"/>
      <c r="CR46" s="662">
        <v>100372</v>
      </c>
      <c r="CS46" s="665"/>
      <c r="CT46" s="665"/>
      <c r="CU46" s="665"/>
      <c r="CV46" s="665"/>
      <c r="CW46" s="665"/>
      <c r="CX46" s="665"/>
      <c r="CY46" s="666"/>
      <c r="CZ46" s="667">
        <v>1.9</v>
      </c>
      <c r="DA46" s="668"/>
      <c r="DB46" s="668"/>
      <c r="DC46" s="669"/>
      <c r="DD46" s="670">
        <v>19147</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15">
      <c r="CD47" s="692"/>
      <c r="CE47" s="693"/>
      <c r="CF47" s="659" t="s">
        <v>359</v>
      </c>
      <c r="CG47" s="660"/>
      <c r="CH47" s="660"/>
      <c r="CI47" s="660"/>
      <c r="CJ47" s="660"/>
      <c r="CK47" s="660"/>
      <c r="CL47" s="660"/>
      <c r="CM47" s="660"/>
      <c r="CN47" s="660"/>
      <c r="CO47" s="660"/>
      <c r="CP47" s="660"/>
      <c r="CQ47" s="661"/>
      <c r="CR47" s="662">
        <v>878</v>
      </c>
      <c r="CS47" s="663"/>
      <c r="CT47" s="663"/>
      <c r="CU47" s="663"/>
      <c r="CV47" s="663"/>
      <c r="CW47" s="663"/>
      <c r="CX47" s="663"/>
      <c r="CY47" s="664"/>
      <c r="CZ47" s="667">
        <v>0</v>
      </c>
      <c r="DA47" s="696"/>
      <c r="DB47" s="696"/>
      <c r="DC47" s="697"/>
      <c r="DD47" s="670">
        <v>878</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x14ac:dyDescent="0.15">
      <c r="CD48" s="694"/>
      <c r="CE48" s="695"/>
      <c r="CF48" s="659" t="s">
        <v>360</v>
      </c>
      <c r="CG48" s="660"/>
      <c r="CH48" s="660"/>
      <c r="CI48" s="660"/>
      <c r="CJ48" s="660"/>
      <c r="CK48" s="660"/>
      <c r="CL48" s="660"/>
      <c r="CM48" s="660"/>
      <c r="CN48" s="660"/>
      <c r="CO48" s="660"/>
      <c r="CP48" s="660"/>
      <c r="CQ48" s="661"/>
      <c r="CR48" s="662" t="s">
        <v>254</v>
      </c>
      <c r="CS48" s="665"/>
      <c r="CT48" s="665"/>
      <c r="CU48" s="665"/>
      <c r="CV48" s="665"/>
      <c r="CW48" s="665"/>
      <c r="CX48" s="665"/>
      <c r="CY48" s="666"/>
      <c r="CZ48" s="667" t="s">
        <v>138</v>
      </c>
      <c r="DA48" s="668"/>
      <c r="DB48" s="668"/>
      <c r="DC48" s="669"/>
      <c r="DD48" s="670" t="s">
        <v>254</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15">
      <c r="CD49" s="674" t="s">
        <v>361</v>
      </c>
      <c r="CE49" s="675"/>
      <c r="CF49" s="675"/>
      <c r="CG49" s="675"/>
      <c r="CH49" s="675"/>
      <c r="CI49" s="675"/>
      <c r="CJ49" s="675"/>
      <c r="CK49" s="675"/>
      <c r="CL49" s="675"/>
      <c r="CM49" s="675"/>
      <c r="CN49" s="675"/>
      <c r="CO49" s="675"/>
      <c r="CP49" s="675"/>
      <c r="CQ49" s="676"/>
      <c r="CR49" s="677">
        <v>5340910</v>
      </c>
      <c r="CS49" s="678"/>
      <c r="CT49" s="678"/>
      <c r="CU49" s="678"/>
      <c r="CV49" s="678"/>
      <c r="CW49" s="678"/>
      <c r="CX49" s="678"/>
      <c r="CY49" s="679"/>
      <c r="CZ49" s="680">
        <v>100</v>
      </c>
      <c r="DA49" s="681"/>
      <c r="DB49" s="681"/>
      <c r="DC49" s="682"/>
      <c r="DD49" s="683">
        <v>2992679</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idden="1" x14ac:dyDescent="0.15"/>
    <row r="51" spans="82:133" hidden="1" x14ac:dyDescent="0.15"/>
    <row r="52" spans="82:133" hidden="1" x14ac:dyDescent="0.15"/>
    <row r="53" spans="82:133" hidden="1" x14ac:dyDescent="0.15"/>
  </sheetData>
  <sheetProtection algorithmName="SHA-512" hashValue="Q/1OlaXSS/vpD8ce9DzOo4B3DqeXc/9leeEUHNczT/HZW/LI99jVRWKLr0sGxsMqCf1wPpi2ObXjmzFOxLd+fw==" saltValue="fl0qEi2TyFjm03wzMRiH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N65" sqref="AN65:DC6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363</v>
      </c>
      <c r="DK2" s="1201"/>
      <c r="DL2" s="1201"/>
      <c r="DM2" s="1201"/>
      <c r="DN2" s="1201"/>
      <c r="DO2" s="1202"/>
      <c r="DP2" s="249"/>
      <c r="DQ2" s="1200" t="s">
        <v>364</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365</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367</v>
      </c>
      <c r="B5" s="1086"/>
      <c r="C5" s="1086"/>
      <c r="D5" s="1086"/>
      <c r="E5" s="1086"/>
      <c r="F5" s="1086"/>
      <c r="G5" s="1086"/>
      <c r="H5" s="1086"/>
      <c r="I5" s="1086"/>
      <c r="J5" s="1086"/>
      <c r="K5" s="1086"/>
      <c r="L5" s="1086"/>
      <c r="M5" s="1086"/>
      <c r="N5" s="1086"/>
      <c r="O5" s="1086"/>
      <c r="P5" s="1087"/>
      <c r="Q5" s="1091" t="s">
        <v>368</v>
      </c>
      <c r="R5" s="1092"/>
      <c r="S5" s="1092"/>
      <c r="T5" s="1092"/>
      <c r="U5" s="1093"/>
      <c r="V5" s="1091" t="s">
        <v>369</v>
      </c>
      <c r="W5" s="1092"/>
      <c r="X5" s="1092"/>
      <c r="Y5" s="1092"/>
      <c r="Z5" s="1093"/>
      <c r="AA5" s="1091" t="s">
        <v>370</v>
      </c>
      <c r="AB5" s="1092"/>
      <c r="AC5" s="1092"/>
      <c r="AD5" s="1092"/>
      <c r="AE5" s="1092"/>
      <c r="AF5" s="1203" t="s">
        <v>371</v>
      </c>
      <c r="AG5" s="1092"/>
      <c r="AH5" s="1092"/>
      <c r="AI5" s="1092"/>
      <c r="AJ5" s="1107"/>
      <c r="AK5" s="1092" t="s">
        <v>372</v>
      </c>
      <c r="AL5" s="1092"/>
      <c r="AM5" s="1092"/>
      <c r="AN5" s="1092"/>
      <c r="AO5" s="1093"/>
      <c r="AP5" s="1091" t="s">
        <v>373</v>
      </c>
      <c r="AQ5" s="1092"/>
      <c r="AR5" s="1092"/>
      <c r="AS5" s="1092"/>
      <c r="AT5" s="1093"/>
      <c r="AU5" s="1091" t="s">
        <v>374</v>
      </c>
      <c r="AV5" s="1092"/>
      <c r="AW5" s="1092"/>
      <c r="AX5" s="1092"/>
      <c r="AY5" s="1107"/>
      <c r="AZ5" s="256"/>
      <c r="BA5" s="256"/>
      <c r="BB5" s="256"/>
      <c r="BC5" s="256"/>
      <c r="BD5" s="256"/>
      <c r="BE5" s="257"/>
      <c r="BF5" s="257"/>
      <c r="BG5" s="257"/>
      <c r="BH5" s="257"/>
      <c r="BI5" s="257"/>
      <c r="BJ5" s="257"/>
      <c r="BK5" s="257"/>
      <c r="BL5" s="257"/>
      <c r="BM5" s="257"/>
      <c r="BN5" s="257"/>
      <c r="BO5" s="257"/>
      <c r="BP5" s="257"/>
      <c r="BQ5" s="1085" t="s">
        <v>375</v>
      </c>
      <c r="BR5" s="1086"/>
      <c r="BS5" s="1086"/>
      <c r="BT5" s="1086"/>
      <c r="BU5" s="1086"/>
      <c r="BV5" s="1086"/>
      <c r="BW5" s="1086"/>
      <c r="BX5" s="1086"/>
      <c r="BY5" s="1086"/>
      <c r="BZ5" s="1086"/>
      <c r="CA5" s="1086"/>
      <c r="CB5" s="1086"/>
      <c r="CC5" s="1086"/>
      <c r="CD5" s="1086"/>
      <c r="CE5" s="1086"/>
      <c r="CF5" s="1086"/>
      <c r="CG5" s="1087"/>
      <c r="CH5" s="1091" t="s">
        <v>376</v>
      </c>
      <c r="CI5" s="1092"/>
      <c r="CJ5" s="1092"/>
      <c r="CK5" s="1092"/>
      <c r="CL5" s="1093"/>
      <c r="CM5" s="1091" t="s">
        <v>377</v>
      </c>
      <c r="CN5" s="1092"/>
      <c r="CO5" s="1092"/>
      <c r="CP5" s="1092"/>
      <c r="CQ5" s="1093"/>
      <c r="CR5" s="1091" t="s">
        <v>378</v>
      </c>
      <c r="CS5" s="1092"/>
      <c r="CT5" s="1092"/>
      <c r="CU5" s="1092"/>
      <c r="CV5" s="1093"/>
      <c r="CW5" s="1091" t="s">
        <v>379</v>
      </c>
      <c r="CX5" s="1092"/>
      <c r="CY5" s="1092"/>
      <c r="CZ5" s="1092"/>
      <c r="DA5" s="1093"/>
      <c r="DB5" s="1091" t="s">
        <v>380</v>
      </c>
      <c r="DC5" s="1092"/>
      <c r="DD5" s="1092"/>
      <c r="DE5" s="1092"/>
      <c r="DF5" s="1093"/>
      <c r="DG5" s="1188" t="s">
        <v>381</v>
      </c>
      <c r="DH5" s="1189"/>
      <c r="DI5" s="1189"/>
      <c r="DJ5" s="1189"/>
      <c r="DK5" s="1190"/>
      <c r="DL5" s="1188" t="s">
        <v>382</v>
      </c>
      <c r="DM5" s="1189"/>
      <c r="DN5" s="1189"/>
      <c r="DO5" s="1189"/>
      <c r="DP5" s="1190"/>
      <c r="DQ5" s="1091" t="s">
        <v>383</v>
      </c>
      <c r="DR5" s="1092"/>
      <c r="DS5" s="1092"/>
      <c r="DT5" s="1092"/>
      <c r="DU5" s="1093"/>
      <c r="DV5" s="1091" t="s">
        <v>374</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384</v>
      </c>
      <c r="C7" s="1141"/>
      <c r="D7" s="1141"/>
      <c r="E7" s="1141"/>
      <c r="F7" s="1141"/>
      <c r="G7" s="1141"/>
      <c r="H7" s="1141"/>
      <c r="I7" s="1141"/>
      <c r="J7" s="1141"/>
      <c r="K7" s="1141"/>
      <c r="L7" s="1141"/>
      <c r="M7" s="1141"/>
      <c r="N7" s="1141"/>
      <c r="O7" s="1141"/>
      <c r="P7" s="1142"/>
      <c r="Q7" s="1194">
        <v>5519</v>
      </c>
      <c r="R7" s="1195"/>
      <c r="S7" s="1195"/>
      <c r="T7" s="1195"/>
      <c r="U7" s="1195"/>
      <c r="V7" s="1195">
        <v>5342</v>
      </c>
      <c r="W7" s="1195"/>
      <c r="X7" s="1195"/>
      <c r="Y7" s="1195"/>
      <c r="Z7" s="1195"/>
      <c r="AA7" s="1195">
        <v>177</v>
      </c>
      <c r="AB7" s="1195"/>
      <c r="AC7" s="1195"/>
      <c r="AD7" s="1195"/>
      <c r="AE7" s="1196"/>
      <c r="AF7" s="1197">
        <v>177</v>
      </c>
      <c r="AG7" s="1198"/>
      <c r="AH7" s="1198"/>
      <c r="AI7" s="1198"/>
      <c r="AJ7" s="1199"/>
      <c r="AK7" s="1181">
        <v>675</v>
      </c>
      <c r="AL7" s="1182"/>
      <c r="AM7" s="1182"/>
      <c r="AN7" s="1182"/>
      <c r="AO7" s="1182"/>
      <c r="AP7" s="1182">
        <v>5354</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c r="BT7" s="1186"/>
      <c r="BU7" s="1186"/>
      <c r="BV7" s="1186"/>
      <c r="BW7" s="1186"/>
      <c r="BX7" s="1186"/>
      <c r="BY7" s="1186"/>
      <c r="BZ7" s="1186"/>
      <c r="CA7" s="1186"/>
      <c r="CB7" s="1186"/>
      <c r="CC7" s="1186"/>
      <c r="CD7" s="1186"/>
      <c r="CE7" s="1186"/>
      <c r="CF7" s="1186"/>
      <c r="CG7" s="1187"/>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54"/>
    </row>
    <row r="8" spans="1:131" s="255" customFormat="1" ht="26.25" customHeight="1" x14ac:dyDescent="0.15">
      <c r="A8" s="261">
        <v>2</v>
      </c>
      <c r="B8" s="1127" t="s">
        <v>385</v>
      </c>
      <c r="C8" s="1128"/>
      <c r="D8" s="1128"/>
      <c r="E8" s="1128"/>
      <c r="F8" s="1128"/>
      <c r="G8" s="1128"/>
      <c r="H8" s="1128"/>
      <c r="I8" s="1128"/>
      <c r="J8" s="1128"/>
      <c r="K8" s="1128"/>
      <c r="L8" s="1128"/>
      <c r="M8" s="1128"/>
      <c r="N8" s="1128"/>
      <c r="O8" s="1128"/>
      <c r="P8" s="1129"/>
      <c r="Q8" s="1133">
        <v>4</v>
      </c>
      <c r="R8" s="1134"/>
      <c r="S8" s="1134"/>
      <c r="T8" s="1134"/>
      <c r="U8" s="1134"/>
      <c r="V8" s="1134">
        <v>4</v>
      </c>
      <c r="W8" s="1134"/>
      <c r="X8" s="1134"/>
      <c r="Y8" s="1134"/>
      <c r="Z8" s="1134"/>
      <c r="AA8" s="1134">
        <v>0</v>
      </c>
      <c r="AB8" s="1134"/>
      <c r="AC8" s="1134"/>
      <c r="AD8" s="1134"/>
      <c r="AE8" s="1135"/>
      <c r="AF8" s="1109" t="s">
        <v>386</v>
      </c>
      <c r="AG8" s="1110"/>
      <c r="AH8" s="1110"/>
      <c r="AI8" s="1110"/>
      <c r="AJ8" s="1111"/>
      <c r="AK8" s="1176">
        <v>1</v>
      </c>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x14ac:dyDescent="0.15">
      <c r="A9" s="261">
        <v>3</v>
      </c>
      <c r="B9" s="1127" t="s">
        <v>387</v>
      </c>
      <c r="C9" s="1128"/>
      <c r="D9" s="1128"/>
      <c r="E9" s="1128"/>
      <c r="F9" s="1128"/>
      <c r="G9" s="1128"/>
      <c r="H9" s="1128"/>
      <c r="I9" s="1128"/>
      <c r="J9" s="1128"/>
      <c r="K9" s="1128"/>
      <c r="L9" s="1128"/>
      <c r="M9" s="1128"/>
      <c r="N9" s="1128"/>
      <c r="O9" s="1128"/>
      <c r="P9" s="1129"/>
      <c r="Q9" s="1133">
        <v>191</v>
      </c>
      <c r="R9" s="1134"/>
      <c r="S9" s="1134"/>
      <c r="T9" s="1134"/>
      <c r="U9" s="1134"/>
      <c r="V9" s="1134">
        <v>191</v>
      </c>
      <c r="W9" s="1134"/>
      <c r="X9" s="1134"/>
      <c r="Y9" s="1134"/>
      <c r="Z9" s="1134"/>
      <c r="AA9" s="1134">
        <v>0</v>
      </c>
      <c r="AB9" s="1134"/>
      <c r="AC9" s="1134"/>
      <c r="AD9" s="1134"/>
      <c r="AE9" s="1135"/>
      <c r="AF9" s="1109" t="s">
        <v>388</v>
      </c>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389</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390</v>
      </c>
      <c r="B23" s="1034" t="s">
        <v>391</v>
      </c>
      <c r="C23" s="1035"/>
      <c r="D23" s="1035"/>
      <c r="E23" s="1035"/>
      <c r="F23" s="1035"/>
      <c r="G23" s="1035"/>
      <c r="H23" s="1035"/>
      <c r="I23" s="1035"/>
      <c r="J23" s="1035"/>
      <c r="K23" s="1035"/>
      <c r="L23" s="1035"/>
      <c r="M23" s="1035"/>
      <c r="N23" s="1035"/>
      <c r="O23" s="1035"/>
      <c r="P23" s="1036"/>
      <c r="Q23" s="1158">
        <v>5714</v>
      </c>
      <c r="R23" s="1159"/>
      <c r="S23" s="1159"/>
      <c r="T23" s="1159"/>
      <c r="U23" s="1159"/>
      <c r="V23" s="1159">
        <v>5537</v>
      </c>
      <c r="W23" s="1159"/>
      <c r="X23" s="1159"/>
      <c r="Y23" s="1159"/>
      <c r="Z23" s="1159"/>
      <c r="AA23" s="1159">
        <v>177</v>
      </c>
      <c r="AB23" s="1159"/>
      <c r="AC23" s="1159"/>
      <c r="AD23" s="1159"/>
      <c r="AE23" s="1160"/>
      <c r="AF23" s="1161">
        <v>177</v>
      </c>
      <c r="AG23" s="1159"/>
      <c r="AH23" s="1159"/>
      <c r="AI23" s="1159"/>
      <c r="AJ23" s="1162"/>
      <c r="AK23" s="1163"/>
      <c r="AL23" s="1164"/>
      <c r="AM23" s="1164"/>
      <c r="AN23" s="1164"/>
      <c r="AO23" s="1164"/>
      <c r="AP23" s="1159">
        <v>5354</v>
      </c>
      <c r="AQ23" s="1159"/>
      <c r="AR23" s="1159"/>
      <c r="AS23" s="1159"/>
      <c r="AT23" s="1159"/>
      <c r="AU23" s="1165"/>
      <c r="AV23" s="1165"/>
      <c r="AW23" s="1165"/>
      <c r="AX23" s="1165"/>
      <c r="AY23" s="1166"/>
      <c r="AZ23" s="1155" t="s">
        <v>392</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393</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394</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367</v>
      </c>
      <c r="B26" s="1086"/>
      <c r="C26" s="1086"/>
      <c r="D26" s="1086"/>
      <c r="E26" s="1086"/>
      <c r="F26" s="1086"/>
      <c r="G26" s="1086"/>
      <c r="H26" s="1086"/>
      <c r="I26" s="1086"/>
      <c r="J26" s="1086"/>
      <c r="K26" s="1086"/>
      <c r="L26" s="1086"/>
      <c r="M26" s="1086"/>
      <c r="N26" s="1086"/>
      <c r="O26" s="1086"/>
      <c r="P26" s="1087"/>
      <c r="Q26" s="1091" t="s">
        <v>395</v>
      </c>
      <c r="R26" s="1092"/>
      <c r="S26" s="1092"/>
      <c r="T26" s="1092"/>
      <c r="U26" s="1093"/>
      <c r="V26" s="1091" t="s">
        <v>396</v>
      </c>
      <c r="W26" s="1092"/>
      <c r="X26" s="1092"/>
      <c r="Y26" s="1092"/>
      <c r="Z26" s="1093"/>
      <c r="AA26" s="1091" t="s">
        <v>397</v>
      </c>
      <c r="AB26" s="1092"/>
      <c r="AC26" s="1092"/>
      <c r="AD26" s="1092"/>
      <c r="AE26" s="1092"/>
      <c r="AF26" s="1149" t="s">
        <v>398</v>
      </c>
      <c r="AG26" s="1098"/>
      <c r="AH26" s="1098"/>
      <c r="AI26" s="1098"/>
      <c r="AJ26" s="1150"/>
      <c r="AK26" s="1092" t="s">
        <v>399</v>
      </c>
      <c r="AL26" s="1092"/>
      <c r="AM26" s="1092"/>
      <c r="AN26" s="1092"/>
      <c r="AO26" s="1093"/>
      <c r="AP26" s="1091" t="s">
        <v>400</v>
      </c>
      <c r="AQ26" s="1092"/>
      <c r="AR26" s="1092"/>
      <c r="AS26" s="1092"/>
      <c r="AT26" s="1093"/>
      <c r="AU26" s="1091" t="s">
        <v>401</v>
      </c>
      <c r="AV26" s="1092"/>
      <c r="AW26" s="1092"/>
      <c r="AX26" s="1092"/>
      <c r="AY26" s="1093"/>
      <c r="AZ26" s="1091" t="s">
        <v>402</v>
      </c>
      <c r="BA26" s="1092"/>
      <c r="BB26" s="1092"/>
      <c r="BC26" s="1092"/>
      <c r="BD26" s="1093"/>
      <c r="BE26" s="1091" t="s">
        <v>374</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403</v>
      </c>
      <c r="C28" s="1141"/>
      <c r="D28" s="1141"/>
      <c r="E28" s="1141"/>
      <c r="F28" s="1141"/>
      <c r="G28" s="1141"/>
      <c r="H28" s="1141"/>
      <c r="I28" s="1141"/>
      <c r="J28" s="1141"/>
      <c r="K28" s="1141"/>
      <c r="L28" s="1141"/>
      <c r="M28" s="1141"/>
      <c r="N28" s="1141"/>
      <c r="O28" s="1141"/>
      <c r="P28" s="1142"/>
      <c r="Q28" s="1143">
        <v>1174</v>
      </c>
      <c r="R28" s="1144"/>
      <c r="S28" s="1144"/>
      <c r="T28" s="1144"/>
      <c r="U28" s="1144"/>
      <c r="V28" s="1144">
        <v>1146</v>
      </c>
      <c r="W28" s="1144"/>
      <c r="X28" s="1144"/>
      <c r="Y28" s="1144"/>
      <c r="Z28" s="1144"/>
      <c r="AA28" s="1144">
        <v>28</v>
      </c>
      <c r="AB28" s="1144"/>
      <c r="AC28" s="1144"/>
      <c r="AD28" s="1144"/>
      <c r="AE28" s="1145"/>
      <c r="AF28" s="1146" t="s">
        <v>404</v>
      </c>
      <c r="AG28" s="1144"/>
      <c r="AH28" s="1144"/>
      <c r="AI28" s="1144"/>
      <c r="AJ28" s="1147"/>
      <c r="AK28" s="1148">
        <v>201</v>
      </c>
      <c r="AL28" s="1136"/>
      <c r="AM28" s="1136"/>
      <c r="AN28" s="1136"/>
      <c r="AO28" s="1136"/>
      <c r="AP28" s="1136"/>
      <c r="AQ28" s="1136"/>
      <c r="AR28" s="1136"/>
      <c r="AS28" s="1136"/>
      <c r="AT28" s="1136"/>
      <c r="AU28" s="1136"/>
      <c r="AV28" s="1136"/>
      <c r="AW28" s="1136"/>
      <c r="AX28" s="1136"/>
      <c r="AY28" s="1136"/>
      <c r="AZ28" s="1137"/>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405</v>
      </c>
      <c r="C29" s="1128"/>
      <c r="D29" s="1128"/>
      <c r="E29" s="1128"/>
      <c r="F29" s="1128"/>
      <c r="G29" s="1128"/>
      <c r="H29" s="1128"/>
      <c r="I29" s="1128"/>
      <c r="J29" s="1128"/>
      <c r="K29" s="1128"/>
      <c r="L29" s="1128"/>
      <c r="M29" s="1128"/>
      <c r="N29" s="1128"/>
      <c r="O29" s="1128"/>
      <c r="P29" s="1129"/>
      <c r="Q29" s="1133">
        <v>99</v>
      </c>
      <c r="R29" s="1134"/>
      <c r="S29" s="1134"/>
      <c r="T29" s="1134"/>
      <c r="U29" s="1134"/>
      <c r="V29" s="1134">
        <v>99</v>
      </c>
      <c r="W29" s="1134"/>
      <c r="X29" s="1134"/>
      <c r="Y29" s="1134"/>
      <c r="Z29" s="1134"/>
      <c r="AA29" s="1134">
        <v>0</v>
      </c>
      <c r="AB29" s="1134"/>
      <c r="AC29" s="1134"/>
      <c r="AD29" s="1134"/>
      <c r="AE29" s="1135"/>
      <c r="AF29" s="1109" t="s">
        <v>406</v>
      </c>
      <c r="AG29" s="1110"/>
      <c r="AH29" s="1110"/>
      <c r="AI29" s="1110"/>
      <c r="AJ29" s="1111"/>
      <c r="AK29" s="1070">
        <v>46</v>
      </c>
      <c r="AL29" s="1061"/>
      <c r="AM29" s="1061"/>
      <c r="AN29" s="1061"/>
      <c r="AO29" s="1061"/>
      <c r="AP29" s="1061"/>
      <c r="AQ29" s="1061"/>
      <c r="AR29" s="1061"/>
      <c r="AS29" s="1061"/>
      <c r="AT29" s="1061"/>
      <c r="AU29" s="1061"/>
      <c r="AV29" s="1061"/>
      <c r="AW29" s="1061"/>
      <c r="AX29" s="1061"/>
      <c r="AY29" s="1061"/>
      <c r="AZ29" s="1132"/>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407</v>
      </c>
      <c r="C30" s="1128"/>
      <c r="D30" s="1128"/>
      <c r="E30" s="1128"/>
      <c r="F30" s="1128"/>
      <c r="G30" s="1128"/>
      <c r="H30" s="1128"/>
      <c r="I30" s="1128"/>
      <c r="J30" s="1128"/>
      <c r="K30" s="1128"/>
      <c r="L30" s="1128"/>
      <c r="M30" s="1128"/>
      <c r="N30" s="1128"/>
      <c r="O30" s="1128"/>
      <c r="P30" s="1129"/>
      <c r="Q30" s="1133">
        <v>182</v>
      </c>
      <c r="R30" s="1134"/>
      <c r="S30" s="1134"/>
      <c r="T30" s="1134"/>
      <c r="U30" s="1134"/>
      <c r="V30" s="1134">
        <v>175</v>
      </c>
      <c r="W30" s="1134"/>
      <c r="X30" s="1134"/>
      <c r="Y30" s="1134"/>
      <c r="Z30" s="1134"/>
      <c r="AA30" s="1134">
        <v>7</v>
      </c>
      <c r="AB30" s="1134"/>
      <c r="AC30" s="1134"/>
      <c r="AD30" s="1134"/>
      <c r="AE30" s="1135"/>
      <c r="AF30" s="1109">
        <v>88</v>
      </c>
      <c r="AG30" s="1110"/>
      <c r="AH30" s="1110"/>
      <c r="AI30" s="1110"/>
      <c r="AJ30" s="1111"/>
      <c r="AK30" s="1070">
        <v>28</v>
      </c>
      <c r="AL30" s="1061"/>
      <c r="AM30" s="1061"/>
      <c r="AN30" s="1061"/>
      <c r="AO30" s="1061"/>
      <c r="AP30" s="1061">
        <v>96</v>
      </c>
      <c r="AQ30" s="1061"/>
      <c r="AR30" s="1061"/>
      <c r="AS30" s="1061"/>
      <c r="AT30" s="1061"/>
      <c r="AU30" s="1061"/>
      <c r="AV30" s="1061"/>
      <c r="AW30" s="1061"/>
      <c r="AX30" s="1061"/>
      <c r="AY30" s="1061"/>
      <c r="AZ30" s="1132"/>
      <c r="BA30" s="1132"/>
      <c r="BB30" s="1132"/>
      <c r="BC30" s="1132"/>
      <c r="BD30" s="1132"/>
      <c r="BE30" s="1122" t="s">
        <v>408</v>
      </c>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c r="C31" s="1128"/>
      <c r="D31" s="1128"/>
      <c r="E31" s="1128"/>
      <c r="F31" s="1128"/>
      <c r="G31" s="1128"/>
      <c r="H31" s="1128"/>
      <c r="I31" s="1128"/>
      <c r="J31" s="1128"/>
      <c r="K31" s="1128"/>
      <c r="L31" s="1128"/>
      <c r="M31" s="1128"/>
      <c r="N31" s="1128"/>
      <c r="O31" s="1128"/>
      <c r="P31" s="1129"/>
      <c r="Q31" s="1133"/>
      <c r="R31" s="1134"/>
      <c r="S31" s="1134"/>
      <c r="T31" s="1134"/>
      <c r="U31" s="1134"/>
      <c r="V31" s="1134"/>
      <c r="W31" s="1134"/>
      <c r="X31" s="1134"/>
      <c r="Y31" s="1134"/>
      <c r="Z31" s="1134"/>
      <c r="AA31" s="1134"/>
      <c r="AB31" s="1134"/>
      <c r="AC31" s="1134"/>
      <c r="AD31" s="1134"/>
      <c r="AE31" s="1135"/>
      <c r="AF31" s="1109"/>
      <c r="AG31" s="1110"/>
      <c r="AH31" s="1110"/>
      <c r="AI31" s="1110"/>
      <c r="AJ31" s="1111"/>
      <c r="AK31" s="1070"/>
      <c r="AL31" s="1061"/>
      <c r="AM31" s="1061"/>
      <c r="AN31" s="1061"/>
      <c r="AO31" s="1061"/>
      <c r="AP31" s="1061"/>
      <c r="AQ31" s="1061"/>
      <c r="AR31" s="1061"/>
      <c r="AS31" s="1061"/>
      <c r="AT31" s="1061"/>
      <c r="AU31" s="1061"/>
      <c r="AV31" s="1061"/>
      <c r="AW31" s="1061"/>
      <c r="AX31" s="1061"/>
      <c r="AY31" s="1061"/>
      <c r="AZ31" s="1132"/>
      <c r="BA31" s="1132"/>
      <c r="BB31" s="1132"/>
      <c r="BC31" s="1132"/>
      <c r="BD31" s="1132"/>
      <c r="BE31" s="1122"/>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1070"/>
      <c r="AL32" s="1061"/>
      <c r="AM32" s="1061"/>
      <c r="AN32" s="1061"/>
      <c r="AO32" s="1061"/>
      <c r="AP32" s="1061"/>
      <c r="AQ32" s="1061"/>
      <c r="AR32" s="1061"/>
      <c r="AS32" s="1061"/>
      <c r="AT32" s="1061"/>
      <c r="AU32" s="1061"/>
      <c r="AV32" s="1061"/>
      <c r="AW32" s="1061"/>
      <c r="AX32" s="1061"/>
      <c r="AY32" s="1061"/>
      <c r="AZ32" s="1132"/>
      <c r="BA32" s="1132"/>
      <c r="BB32" s="1132"/>
      <c r="BC32" s="1132"/>
      <c r="BD32" s="1132"/>
      <c r="BE32" s="1122"/>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1"/>
      <c r="AM33" s="1061"/>
      <c r="AN33" s="1061"/>
      <c r="AO33" s="1061"/>
      <c r="AP33" s="1061"/>
      <c r="AQ33" s="1061"/>
      <c r="AR33" s="1061"/>
      <c r="AS33" s="1061"/>
      <c r="AT33" s="1061"/>
      <c r="AU33" s="1061"/>
      <c r="AV33" s="1061"/>
      <c r="AW33" s="1061"/>
      <c r="AX33" s="1061"/>
      <c r="AY33" s="1061"/>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1"/>
      <c r="AM34" s="1061"/>
      <c r="AN34" s="1061"/>
      <c r="AO34" s="1061"/>
      <c r="AP34" s="1061"/>
      <c r="AQ34" s="1061"/>
      <c r="AR34" s="1061"/>
      <c r="AS34" s="1061"/>
      <c r="AT34" s="1061"/>
      <c r="AU34" s="1061"/>
      <c r="AV34" s="1061"/>
      <c r="AW34" s="1061"/>
      <c r="AX34" s="1061"/>
      <c r="AY34" s="1061"/>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409</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390</v>
      </c>
      <c r="B63" s="1034" t="s">
        <v>410</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88</v>
      </c>
      <c r="AG63" s="1049"/>
      <c r="AH63" s="1049"/>
      <c r="AI63" s="1049"/>
      <c r="AJ63" s="1120"/>
      <c r="AK63" s="1121"/>
      <c r="AL63" s="1053"/>
      <c r="AM63" s="1053"/>
      <c r="AN63" s="1053"/>
      <c r="AO63" s="1053"/>
      <c r="AP63" s="1049">
        <v>96</v>
      </c>
      <c r="AQ63" s="1049"/>
      <c r="AR63" s="1049"/>
      <c r="AS63" s="1049"/>
      <c r="AT63" s="1049"/>
      <c r="AU63" s="1049"/>
      <c r="AV63" s="1049"/>
      <c r="AW63" s="1049"/>
      <c r="AX63" s="1049"/>
      <c r="AY63" s="1049"/>
      <c r="AZ63" s="1115"/>
      <c r="BA63" s="1115"/>
      <c r="BB63" s="1115"/>
      <c r="BC63" s="1115"/>
      <c r="BD63" s="1115"/>
      <c r="BE63" s="1050"/>
      <c r="BF63" s="1050"/>
      <c r="BG63" s="1050"/>
      <c r="BH63" s="1050"/>
      <c r="BI63" s="1051"/>
      <c r="BJ63" s="1116" t="s">
        <v>392</v>
      </c>
      <c r="BK63" s="1041"/>
      <c r="BL63" s="1041"/>
      <c r="BM63" s="1041"/>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412</v>
      </c>
      <c r="B66" s="1086"/>
      <c r="C66" s="1086"/>
      <c r="D66" s="1086"/>
      <c r="E66" s="1086"/>
      <c r="F66" s="1086"/>
      <c r="G66" s="1086"/>
      <c r="H66" s="1086"/>
      <c r="I66" s="1086"/>
      <c r="J66" s="1086"/>
      <c r="K66" s="1086"/>
      <c r="L66" s="1086"/>
      <c r="M66" s="1086"/>
      <c r="N66" s="1086"/>
      <c r="O66" s="1086"/>
      <c r="P66" s="1087"/>
      <c r="Q66" s="1091" t="s">
        <v>413</v>
      </c>
      <c r="R66" s="1092"/>
      <c r="S66" s="1092"/>
      <c r="T66" s="1092"/>
      <c r="U66" s="1093"/>
      <c r="V66" s="1091" t="s">
        <v>414</v>
      </c>
      <c r="W66" s="1092"/>
      <c r="X66" s="1092"/>
      <c r="Y66" s="1092"/>
      <c r="Z66" s="1093"/>
      <c r="AA66" s="1091" t="s">
        <v>415</v>
      </c>
      <c r="AB66" s="1092"/>
      <c r="AC66" s="1092"/>
      <c r="AD66" s="1092"/>
      <c r="AE66" s="1093"/>
      <c r="AF66" s="1097" t="s">
        <v>416</v>
      </c>
      <c r="AG66" s="1098"/>
      <c r="AH66" s="1098"/>
      <c r="AI66" s="1098"/>
      <c r="AJ66" s="1099"/>
      <c r="AK66" s="1091" t="s">
        <v>417</v>
      </c>
      <c r="AL66" s="1086"/>
      <c r="AM66" s="1086"/>
      <c r="AN66" s="1086"/>
      <c r="AO66" s="1087"/>
      <c r="AP66" s="1091" t="s">
        <v>418</v>
      </c>
      <c r="AQ66" s="1092"/>
      <c r="AR66" s="1092"/>
      <c r="AS66" s="1092"/>
      <c r="AT66" s="1093"/>
      <c r="AU66" s="1091" t="s">
        <v>419</v>
      </c>
      <c r="AV66" s="1092"/>
      <c r="AW66" s="1092"/>
      <c r="AX66" s="1092"/>
      <c r="AY66" s="1093"/>
      <c r="AZ66" s="1091" t="s">
        <v>374</v>
      </c>
      <c r="BA66" s="1092"/>
      <c r="BB66" s="1092"/>
      <c r="BC66" s="1092"/>
      <c r="BD66" s="1107"/>
      <c r="BE66" s="265"/>
      <c r="BF66" s="265"/>
      <c r="BG66" s="265"/>
      <c r="BH66" s="265"/>
      <c r="BI66" s="265"/>
      <c r="BJ66" s="265"/>
      <c r="BK66" s="265"/>
      <c r="BL66" s="265"/>
      <c r="BM66" s="265"/>
      <c r="BN66" s="265"/>
      <c r="BO66" s="265"/>
      <c r="BP66" s="265"/>
      <c r="BQ66" s="262">
        <v>60</v>
      </c>
      <c r="BR66" s="267"/>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6"/>
    </row>
    <row r="68" spans="1:131" s="247" customFormat="1" ht="26.25" customHeight="1" thickTop="1" x14ac:dyDescent="0.15">
      <c r="A68" s="258">
        <v>1</v>
      </c>
      <c r="B68" s="1075" t="s">
        <v>586</v>
      </c>
      <c r="C68" s="1076"/>
      <c r="D68" s="1076"/>
      <c r="E68" s="1076"/>
      <c r="F68" s="1076"/>
      <c r="G68" s="1076"/>
      <c r="H68" s="1076"/>
      <c r="I68" s="1076"/>
      <c r="J68" s="1076"/>
      <c r="K68" s="1076"/>
      <c r="L68" s="1076"/>
      <c r="M68" s="1076"/>
      <c r="N68" s="1076"/>
      <c r="O68" s="1076"/>
      <c r="P68" s="1077"/>
      <c r="Q68" s="1078">
        <v>4441</v>
      </c>
      <c r="R68" s="1072"/>
      <c r="S68" s="1072"/>
      <c r="T68" s="1072"/>
      <c r="U68" s="1072"/>
      <c r="V68" s="1072">
        <v>4216</v>
      </c>
      <c r="W68" s="1072"/>
      <c r="X68" s="1072"/>
      <c r="Y68" s="1072"/>
      <c r="Z68" s="1072"/>
      <c r="AA68" s="1072">
        <v>225</v>
      </c>
      <c r="AB68" s="1072"/>
      <c r="AC68" s="1072"/>
      <c r="AD68" s="1072"/>
      <c r="AE68" s="1072"/>
      <c r="AF68" s="1072">
        <v>225</v>
      </c>
      <c r="AG68" s="1072"/>
      <c r="AH68" s="1072"/>
      <c r="AI68" s="1072"/>
      <c r="AJ68" s="1072"/>
      <c r="AK68" s="1072">
        <v>307</v>
      </c>
      <c r="AL68" s="1072"/>
      <c r="AM68" s="1072"/>
      <c r="AN68" s="1072"/>
      <c r="AO68" s="1072"/>
      <c r="AP68" s="1072">
        <v>1286</v>
      </c>
      <c r="AQ68" s="1072"/>
      <c r="AR68" s="1072"/>
      <c r="AS68" s="1072"/>
      <c r="AT68" s="1072"/>
      <c r="AU68" s="1072">
        <v>66</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6"/>
    </row>
    <row r="69" spans="1:131" s="247" customFormat="1" ht="26.25" customHeight="1" x14ac:dyDescent="0.15">
      <c r="A69" s="261">
        <v>2</v>
      </c>
      <c r="B69" s="1064" t="s">
        <v>587</v>
      </c>
      <c r="C69" s="1065"/>
      <c r="D69" s="1065"/>
      <c r="E69" s="1065"/>
      <c r="F69" s="1065"/>
      <c r="G69" s="1065"/>
      <c r="H69" s="1065"/>
      <c r="I69" s="1065"/>
      <c r="J69" s="1065"/>
      <c r="K69" s="1065"/>
      <c r="L69" s="1065"/>
      <c r="M69" s="1065"/>
      <c r="N69" s="1065"/>
      <c r="O69" s="1065"/>
      <c r="P69" s="1066"/>
      <c r="Q69" s="1067">
        <v>17356</v>
      </c>
      <c r="R69" s="1061"/>
      <c r="S69" s="1061"/>
      <c r="T69" s="1061"/>
      <c r="U69" s="1061"/>
      <c r="V69" s="1061">
        <v>16818</v>
      </c>
      <c r="W69" s="1061"/>
      <c r="X69" s="1061"/>
      <c r="Y69" s="1061"/>
      <c r="Z69" s="1061"/>
      <c r="AA69" s="1061">
        <v>538</v>
      </c>
      <c r="AB69" s="1061"/>
      <c r="AC69" s="1061"/>
      <c r="AD69" s="1061"/>
      <c r="AE69" s="1061"/>
      <c r="AF69" s="1061">
        <v>538</v>
      </c>
      <c r="AG69" s="1061"/>
      <c r="AH69" s="1061"/>
      <c r="AI69" s="1061"/>
      <c r="AJ69" s="1061"/>
      <c r="AK69" s="1061">
        <v>2532</v>
      </c>
      <c r="AL69" s="1061"/>
      <c r="AM69" s="1061"/>
      <c r="AN69" s="1061"/>
      <c r="AO69" s="1061"/>
      <c r="AP69" s="1061" t="s">
        <v>596</v>
      </c>
      <c r="AQ69" s="1061"/>
      <c r="AR69" s="1061"/>
      <c r="AS69" s="1061"/>
      <c r="AT69" s="1061"/>
      <c r="AU69" s="1061" t="s">
        <v>596</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6"/>
    </row>
    <row r="70" spans="1:131" s="247" customFormat="1" ht="26.25" customHeight="1" x14ac:dyDescent="0.15">
      <c r="A70" s="261">
        <v>3</v>
      </c>
      <c r="B70" s="1064" t="s">
        <v>588</v>
      </c>
      <c r="C70" s="1065"/>
      <c r="D70" s="1065"/>
      <c r="E70" s="1065"/>
      <c r="F70" s="1065"/>
      <c r="G70" s="1065"/>
      <c r="H70" s="1065"/>
      <c r="I70" s="1065"/>
      <c r="J70" s="1065"/>
      <c r="K70" s="1065"/>
      <c r="L70" s="1065"/>
      <c r="M70" s="1065"/>
      <c r="N70" s="1065"/>
      <c r="O70" s="1065"/>
      <c r="P70" s="1066"/>
      <c r="Q70" s="1067">
        <v>194</v>
      </c>
      <c r="R70" s="1061"/>
      <c r="S70" s="1061"/>
      <c r="T70" s="1061"/>
      <c r="U70" s="1061"/>
      <c r="V70" s="1061">
        <v>191</v>
      </c>
      <c r="W70" s="1061"/>
      <c r="X70" s="1061"/>
      <c r="Y70" s="1061"/>
      <c r="Z70" s="1061"/>
      <c r="AA70" s="1061">
        <v>3</v>
      </c>
      <c r="AB70" s="1061"/>
      <c r="AC70" s="1061"/>
      <c r="AD70" s="1061"/>
      <c r="AE70" s="1061"/>
      <c r="AF70" s="1061">
        <v>826</v>
      </c>
      <c r="AG70" s="1061"/>
      <c r="AH70" s="1061"/>
      <c r="AI70" s="1061"/>
      <c r="AJ70" s="1061"/>
      <c r="AK70" s="1061">
        <v>53</v>
      </c>
      <c r="AL70" s="1061"/>
      <c r="AM70" s="1061"/>
      <c r="AN70" s="1061"/>
      <c r="AO70" s="1061"/>
      <c r="AP70" s="1061" t="s">
        <v>596</v>
      </c>
      <c r="AQ70" s="1061"/>
      <c r="AR70" s="1061"/>
      <c r="AS70" s="1061"/>
      <c r="AT70" s="1061"/>
      <c r="AU70" s="1061" t="s">
        <v>596</v>
      </c>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6"/>
    </row>
    <row r="71" spans="1:131" s="247" customFormat="1" ht="26.25" customHeight="1" x14ac:dyDescent="0.15">
      <c r="A71" s="261">
        <v>4</v>
      </c>
      <c r="B71" s="1064" t="s">
        <v>589</v>
      </c>
      <c r="C71" s="1065"/>
      <c r="D71" s="1065"/>
      <c r="E71" s="1065"/>
      <c r="F71" s="1065"/>
      <c r="G71" s="1065"/>
      <c r="H71" s="1065"/>
      <c r="I71" s="1065"/>
      <c r="J71" s="1065"/>
      <c r="K71" s="1065"/>
      <c r="L71" s="1065"/>
      <c r="M71" s="1065"/>
      <c r="N71" s="1065"/>
      <c r="O71" s="1065"/>
      <c r="P71" s="1066"/>
      <c r="Q71" s="1067">
        <v>1570</v>
      </c>
      <c r="R71" s="1061"/>
      <c r="S71" s="1061"/>
      <c r="T71" s="1061"/>
      <c r="U71" s="1061"/>
      <c r="V71" s="1061">
        <v>1612</v>
      </c>
      <c r="W71" s="1061"/>
      <c r="X71" s="1061"/>
      <c r="Y71" s="1061"/>
      <c r="Z71" s="1061"/>
      <c r="AA71" s="1061">
        <v>-42</v>
      </c>
      <c r="AB71" s="1061"/>
      <c r="AC71" s="1061"/>
      <c r="AD71" s="1061"/>
      <c r="AE71" s="1061"/>
      <c r="AF71" s="1061">
        <v>1368</v>
      </c>
      <c r="AG71" s="1061"/>
      <c r="AH71" s="1061"/>
      <c r="AI71" s="1061"/>
      <c r="AJ71" s="1061"/>
      <c r="AK71" s="1061">
        <v>38</v>
      </c>
      <c r="AL71" s="1061"/>
      <c r="AM71" s="1061"/>
      <c r="AN71" s="1061"/>
      <c r="AO71" s="1061"/>
      <c r="AP71" s="1061">
        <v>5224</v>
      </c>
      <c r="AQ71" s="1061"/>
      <c r="AR71" s="1061"/>
      <c r="AS71" s="1061"/>
      <c r="AT71" s="1061"/>
      <c r="AU71" s="1061">
        <v>2</v>
      </c>
      <c r="AV71" s="1061"/>
      <c r="AW71" s="1061"/>
      <c r="AX71" s="1061"/>
      <c r="AY71" s="1061"/>
      <c r="AZ71" s="1062"/>
      <c r="BA71" s="1062"/>
      <c r="BB71" s="1062"/>
      <c r="BC71" s="1062"/>
      <c r="BD71" s="1063"/>
      <c r="BE71" s="265"/>
      <c r="BF71" s="265"/>
      <c r="BG71" s="265"/>
      <c r="BH71" s="265"/>
      <c r="BI71" s="265"/>
      <c r="BJ71" s="265"/>
      <c r="BK71" s="265"/>
      <c r="BL71" s="265"/>
      <c r="BM71" s="265"/>
      <c r="BN71" s="265"/>
      <c r="BO71" s="265"/>
      <c r="BP71" s="265"/>
      <c r="BQ71" s="262">
        <v>65</v>
      </c>
      <c r="BR71" s="267"/>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6"/>
    </row>
    <row r="72" spans="1:131" s="247" customFormat="1" ht="26.25" customHeight="1" x14ac:dyDescent="0.15">
      <c r="A72" s="261">
        <v>5</v>
      </c>
      <c r="B72" s="1064" t="s">
        <v>590</v>
      </c>
      <c r="C72" s="1065"/>
      <c r="D72" s="1065"/>
      <c r="E72" s="1065"/>
      <c r="F72" s="1065"/>
      <c r="G72" s="1065"/>
      <c r="H72" s="1065"/>
      <c r="I72" s="1065"/>
      <c r="J72" s="1065"/>
      <c r="K72" s="1065"/>
      <c r="L72" s="1065"/>
      <c r="M72" s="1065"/>
      <c r="N72" s="1065"/>
      <c r="O72" s="1065"/>
      <c r="P72" s="1066"/>
      <c r="Q72" s="1067">
        <v>1770</v>
      </c>
      <c r="R72" s="1061"/>
      <c r="S72" s="1061"/>
      <c r="T72" s="1061"/>
      <c r="U72" s="1061"/>
      <c r="V72" s="1061">
        <v>1612</v>
      </c>
      <c r="W72" s="1061"/>
      <c r="X72" s="1061"/>
      <c r="Y72" s="1061"/>
      <c r="Z72" s="1061"/>
      <c r="AA72" s="1061">
        <v>158</v>
      </c>
      <c r="AB72" s="1061"/>
      <c r="AC72" s="1061"/>
      <c r="AD72" s="1061"/>
      <c r="AE72" s="1061"/>
      <c r="AF72" s="1061">
        <v>158</v>
      </c>
      <c r="AG72" s="1061"/>
      <c r="AH72" s="1061"/>
      <c r="AI72" s="1061"/>
      <c r="AJ72" s="1061"/>
      <c r="AK72" s="1061">
        <v>0</v>
      </c>
      <c r="AL72" s="1061"/>
      <c r="AM72" s="1061"/>
      <c r="AN72" s="1061"/>
      <c r="AO72" s="1061"/>
      <c r="AP72" s="1061">
        <v>9568</v>
      </c>
      <c r="AQ72" s="1061"/>
      <c r="AR72" s="1061"/>
      <c r="AS72" s="1061"/>
      <c r="AT72" s="1061"/>
      <c r="AU72" s="1061">
        <v>359</v>
      </c>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6"/>
    </row>
    <row r="73" spans="1:131" s="247" customFormat="1" ht="26.25" customHeight="1" x14ac:dyDescent="0.15">
      <c r="A73" s="261">
        <v>6</v>
      </c>
      <c r="B73" s="1064" t="s">
        <v>591</v>
      </c>
      <c r="C73" s="1065"/>
      <c r="D73" s="1065"/>
      <c r="E73" s="1065"/>
      <c r="F73" s="1065"/>
      <c r="G73" s="1065"/>
      <c r="H73" s="1065"/>
      <c r="I73" s="1065"/>
      <c r="J73" s="1065"/>
      <c r="K73" s="1065"/>
      <c r="L73" s="1065"/>
      <c r="M73" s="1065"/>
      <c r="N73" s="1065"/>
      <c r="O73" s="1065"/>
      <c r="P73" s="1066"/>
      <c r="Q73" s="1067">
        <v>658</v>
      </c>
      <c r="R73" s="1061"/>
      <c r="S73" s="1061"/>
      <c r="T73" s="1061"/>
      <c r="U73" s="1061"/>
      <c r="V73" s="1061">
        <v>652</v>
      </c>
      <c r="W73" s="1061"/>
      <c r="X73" s="1061"/>
      <c r="Y73" s="1061"/>
      <c r="Z73" s="1061"/>
      <c r="AA73" s="1061">
        <v>6</v>
      </c>
      <c r="AB73" s="1061"/>
      <c r="AC73" s="1061"/>
      <c r="AD73" s="1061"/>
      <c r="AE73" s="1061"/>
      <c r="AF73" s="1061">
        <v>6</v>
      </c>
      <c r="AG73" s="1061"/>
      <c r="AH73" s="1061"/>
      <c r="AI73" s="1061"/>
      <c r="AJ73" s="1061"/>
      <c r="AK73" s="1061">
        <v>43</v>
      </c>
      <c r="AL73" s="1061"/>
      <c r="AM73" s="1061"/>
      <c r="AN73" s="1061"/>
      <c r="AO73" s="1061"/>
      <c r="AP73" s="1061" t="s">
        <v>596</v>
      </c>
      <c r="AQ73" s="1061"/>
      <c r="AR73" s="1061"/>
      <c r="AS73" s="1061"/>
      <c r="AT73" s="1061"/>
      <c r="AU73" s="1061" t="s">
        <v>596</v>
      </c>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6"/>
    </row>
    <row r="74" spans="1:131" s="247" customFormat="1" ht="26.25" customHeight="1" x14ac:dyDescent="0.15">
      <c r="A74" s="261">
        <v>7</v>
      </c>
      <c r="B74" s="1064" t="s">
        <v>592</v>
      </c>
      <c r="C74" s="1065"/>
      <c r="D74" s="1065"/>
      <c r="E74" s="1065"/>
      <c r="F74" s="1065"/>
      <c r="G74" s="1065"/>
      <c r="H74" s="1065"/>
      <c r="I74" s="1065"/>
      <c r="J74" s="1065"/>
      <c r="K74" s="1065"/>
      <c r="L74" s="1065"/>
      <c r="M74" s="1065"/>
      <c r="N74" s="1065"/>
      <c r="O74" s="1065"/>
      <c r="P74" s="1066"/>
      <c r="Q74" s="1067">
        <v>129457</v>
      </c>
      <c r="R74" s="1061"/>
      <c r="S74" s="1061"/>
      <c r="T74" s="1061"/>
      <c r="U74" s="1061"/>
      <c r="V74" s="1061">
        <v>126110</v>
      </c>
      <c r="W74" s="1061"/>
      <c r="X74" s="1061"/>
      <c r="Y74" s="1061"/>
      <c r="Z74" s="1061"/>
      <c r="AA74" s="1061">
        <v>3347</v>
      </c>
      <c r="AB74" s="1061"/>
      <c r="AC74" s="1061"/>
      <c r="AD74" s="1061"/>
      <c r="AE74" s="1061"/>
      <c r="AF74" s="1061">
        <v>3347</v>
      </c>
      <c r="AG74" s="1061"/>
      <c r="AH74" s="1061"/>
      <c r="AI74" s="1061"/>
      <c r="AJ74" s="1061"/>
      <c r="AK74" s="1061">
        <v>1524</v>
      </c>
      <c r="AL74" s="1061"/>
      <c r="AM74" s="1061"/>
      <c r="AN74" s="1061"/>
      <c r="AO74" s="1061"/>
      <c r="AP74" s="1061" t="s">
        <v>596</v>
      </c>
      <c r="AQ74" s="1061"/>
      <c r="AR74" s="1061"/>
      <c r="AS74" s="1061"/>
      <c r="AT74" s="1061"/>
      <c r="AU74" s="1061" t="s">
        <v>596</v>
      </c>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6"/>
    </row>
    <row r="75" spans="1:131" s="247" customFormat="1" ht="26.25" customHeight="1" x14ac:dyDescent="0.15">
      <c r="A75" s="261">
        <v>8</v>
      </c>
      <c r="B75" s="1064" t="s">
        <v>593</v>
      </c>
      <c r="C75" s="1065"/>
      <c r="D75" s="1065"/>
      <c r="E75" s="1065"/>
      <c r="F75" s="1065"/>
      <c r="G75" s="1065"/>
      <c r="H75" s="1065"/>
      <c r="I75" s="1065"/>
      <c r="J75" s="1065"/>
      <c r="K75" s="1065"/>
      <c r="L75" s="1065"/>
      <c r="M75" s="1065"/>
      <c r="N75" s="1065"/>
      <c r="O75" s="1065"/>
      <c r="P75" s="1066"/>
      <c r="Q75" s="1068">
        <v>3489</v>
      </c>
      <c r="R75" s="1069"/>
      <c r="S75" s="1069"/>
      <c r="T75" s="1069"/>
      <c r="U75" s="1070"/>
      <c r="V75" s="1071">
        <v>3185</v>
      </c>
      <c r="W75" s="1069"/>
      <c r="X75" s="1069"/>
      <c r="Y75" s="1069"/>
      <c r="Z75" s="1070"/>
      <c r="AA75" s="1071">
        <v>304</v>
      </c>
      <c r="AB75" s="1069"/>
      <c r="AC75" s="1069"/>
      <c r="AD75" s="1069"/>
      <c r="AE75" s="1070"/>
      <c r="AF75" s="1071">
        <v>279</v>
      </c>
      <c r="AG75" s="1069"/>
      <c r="AH75" s="1069"/>
      <c r="AI75" s="1069"/>
      <c r="AJ75" s="1070"/>
      <c r="AK75" s="1071">
        <v>53</v>
      </c>
      <c r="AL75" s="1069"/>
      <c r="AM75" s="1069"/>
      <c r="AN75" s="1069"/>
      <c r="AO75" s="1070"/>
      <c r="AP75" s="1071" t="s">
        <v>596</v>
      </c>
      <c r="AQ75" s="1069"/>
      <c r="AR75" s="1069"/>
      <c r="AS75" s="1069"/>
      <c r="AT75" s="1070"/>
      <c r="AU75" s="1071" t="s">
        <v>596</v>
      </c>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6"/>
    </row>
    <row r="76" spans="1:131" s="247" customFormat="1" ht="26.25" customHeight="1" x14ac:dyDescent="0.15">
      <c r="A76" s="261">
        <v>9</v>
      </c>
      <c r="B76" s="1064" t="s">
        <v>594</v>
      </c>
      <c r="C76" s="1065"/>
      <c r="D76" s="1065"/>
      <c r="E76" s="1065"/>
      <c r="F76" s="1065"/>
      <c r="G76" s="1065"/>
      <c r="H76" s="1065"/>
      <c r="I76" s="1065"/>
      <c r="J76" s="1065"/>
      <c r="K76" s="1065"/>
      <c r="L76" s="1065"/>
      <c r="M76" s="1065"/>
      <c r="N76" s="1065"/>
      <c r="O76" s="1065"/>
      <c r="P76" s="1066"/>
      <c r="Q76" s="1068">
        <v>33</v>
      </c>
      <c r="R76" s="1069"/>
      <c r="S76" s="1069"/>
      <c r="T76" s="1069"/>
      <c r="U76" s="1070"/>
      <c r="V76" s="1071">
        <v>29</v>
      </c>
      <c r="W76" s="1069"/>
      <c r="X76" s="1069"/>
      <c r="Y76" s="1069"/>
      <c r="Z76" s="1070"/>
      <c r="AA76" s="1071">
        <v>4</v>
      </c>
      <c r="AB76" s="1069"/>
      <c r="AC76" s="1069"/>
      <c r="AD76" s="1069"/>
      <c r="AE76" s="1070"/>
      <c r="AF76" s="1071">
        <v>4</v>
      </c>
      <c r="AG76" s="1069"/>
      <c r="AH76" s="1069"/>
      <c r="AI76" s="1069"/>
      <c r="AJ76" s="1070"/>
      <c r="AK76" s="1071">
        <v>0</v>
      </c>
      <c r="AL76" s="1069"/>
      <c r="AM76" s="1069"/>
      <c r="AN76" s="1069"/>
      <c r="AO76" s="1070"/>
      <c r="AP76" s="1071" t="s">
        <v>596</v>
      </c>
      <c r="AQ76" s="1069"/>
      <c r="AR76" s="1069"/>
      <c r="AS76" s="1069"/>
      <c r="AT76" s="1070"/>
      <c r="AU76" s="1071" t="s">
        <v>596</v>
      </c>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6"/>
    </row>
    <row r="77" spans="1:131" s="247" customFormat="1" ht="26.25" customHeight="1" x14ac:dyDescent="0.15">
      <c r="A77" s="261">
        <v>10</v>
      </c>
      <c r="B77" s="1064" t="s">
        <v>595</v>
      </c>
      <c r="C77" s="1065"/>
      <c r="D77" s="1065"/>
      <c r="E77" s="1065"/>
      <c r="F77" s="1065"/>
      <c r="G77" s="1065"/>
      <c r="H77" s="1065"/>
      <c r="I77" s="1065"/>
      <c r="J77" s="1065"/>
      <c r="K77" s="1065"/>
      <c r="L77" s="1065"/>
      <c r="M77" s="1065"/>
      <c r="N77" s="1065"/>
      <c r="O77" s="1065"/>
      <c r="P77" s="1066"/>
      <c r="Q77" s="1068">
        <v>306</v>
      </c>
      <c r="R77" s="1069"/>
      <c r="S77" s="1069"/>
      <c r="T77" s="1069"/>
      <c r="U77" s="1070"/>
      <c r="V77" s="1071">
        <v>287</v>
      </c>
      <c r="W77" s="1069"/>
      <c r="X77" s="1069"/>
      <c r="Y77" s="1069"/>
      <c r="Z77" s="1070"/>
      <c r="AA77" s="1071">
        <v>19</v>
      </c>
      <c r="AB77" s="1069"/>
      <c r="AC77" s="1069"/>
      <c r="AD77" s="1069"/>
      <c r="AE77" s="1070"/>
      <c r="AF77" s="1071">
        <v>19</v>
      </c>
      <c r="AG77" s="1069"/>
      <c r="AH77" s="1069"/>
      <c r="AI77" s="1069"/>
      <c r="AJ77" s="1070"/>
      <c r="AK77" s="1071">
        <v>0</v>
      </c>
      <c r="AL77" s="1069"/>
      <c r="AM77" s="1069"/>
      <c r="AN77" s="1069"/>
      <c r="AO77" s="1070"/>
      <c r="AP77" s="1071" t="s">
        <v>596</v>
      </c>
      <c r="AQ77" s="1069"/>
      <c r="AR77" s="1069"/>
      <c r="AS77" s="1069"/>
      <c r="AT77" s="1070"/>
      <c r="AU77" s="1071" t="s">
        <v>596</v>
      </c>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6"/>
    </row>
    <row r="78" spans="1:131" s="247" customFormat="1" ht="26.25"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6"/>
    </row>
    <row r="79" spans="1:131" s="247" customFormat="1" ht="26.25"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6"/>
    </row>
    <row r="80" spans="1:131" s="247" customFormat="1" ht="26.25"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6"/>
    </row>
    <row r="81" spans="1:131" s="247" customFormat="1" ht="26.25"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6"/>
    </row>
    <row r="82" spans="1:131" s="247" customFormat="1" ht="26.25"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6"/>
    </row>
    <row r="83" spans="1:131" s="247" customFormat="1" ht="26.25"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6"/>
    </row>
    <row r="84" spans="1:131" s="247" customFormat="1" ht="26.25"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6"/>
    </row>
    <row r="85" spans="1:131" s="247" customFormat="1" ht="26.25"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6"/>
    </row>
    <row r="86" spans="1:131" s="247" customFormat="1" ht="26.25"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6"/>
    </row>
    <row r="87" spans="1:131" s="247" customFormat="1" ht="26.25"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6"/>
    </row>
    <row r="88" spans="1:131" s="247" customFormat="1" ht="26.25" customHeight="1" thickBot="1" x14ac:dyDescent="0.2">
      <c r="A88" s="264" t="s">
        <v>390</v>
      </c>
      <c r="B88" s="1034" t="s">
        <v>420</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6770</v>
      </c>
      <c r="AG88" s="1049"/>
      <c r="AH88" s="1049"/>
      <c r="AI88" s="1049"/>
      <c r="AJ88" s="1049"/>
      <c r="AK88" s="1053"/>
      <c r="AL88" s="1053"/>
      <c r="AM88" s="1053"/>
      <c r="AN88" s="1053"/>
      <c r="AO88" s="1053"/>
      <c r="AP88" s="1049">
        <v>16078</v>
      </c>
      <c r="AQ88" s="1049"/>
      <c r="AR88" s="1049"/>
      <c r="AS88" s="1049"/>
      <c r="AT88" s="1049"/>
      <c r="AU88" s="1049">
        <v>427</v>
      </c>
      <c r="AV88" s="1049"/>
      <c r="AW88" s="1049"/>
      <c r="AX88" s="1049"/>
      <c r="AY88" s="1049"/>
      <c r="AZ88" s="1050"/>
      <c r="BA88" s="1050"/>
      <c r="BB88" s="1050"/>
      <c r="BC88" s="1050"/>
      <c r="BD88" s="1051"/>
      <c r="BE88" s="265"/>
      <c r="BF88" s="265"/>
      <c r="BG88" s="265"/>
      <c r="BH88" s="265"/>
      <c r="BI88" s="265"/>
      <c r="BJ88" s="265"/>
      <c r="BK88" s="265"/>
      <c r="BL88" s="265"/>
      <c r="BM88" s="265"/>
      <c r="BN88" s="265"/>
      <c r="BO88" s="265"/>
      <c r="BP88" s="265"/>
      <c r="BQ88" s="262">
        <v>82</v>
      </c>
      <c r="BR88" s="267"/>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4" t="s">
        <v>421</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c r="CS102" s="1041"/>
      <c r="CT102" s="1041"/>
      <c r="CU102" s="1041"/>
      <c r="CV102" s="1042"/>
      <c r="CW102" s="1040"/>
      <c r="CX102" s="1041"/>
      <c r="CY102" s="1041"/>
      <c r="CZ102" s="1041"/>
      <c r="DA102" s="1042"/>
      <c r="DB102" s="1040"/>
      <c r="DC102" s="1041"/>
      <c r="DD102" s="1041"/>
      <c r="DE102" s="1041"/>
      <c r="DF102" s="1042"/>
      <c r="DG102" s="1040"/>
      <c r="DH102" s="1041"/>
      <c r="DI102" s="1041"/>
      <c r="DJ102" s="1041"/>
      <c r="DK102" s="1042"/>
      <c r="DL102" s="1040"/>
      <c r="DM102" s="1041"/>
      <c r="DN102" s="1041"/>
      <c r="DO102" s="1041"/>
      <c r="DP102" s="1042"/>
      <c r="DQ102" s="1040"/>
      <c r="DR102" s="1041"/>
      <c r="DS102" s="1041"/>
      <c r="DT102" s="1041"/>
      <c r="DU102" s="1042"/>
      <c r="DV102" s="1023"/>
      <c r="DW102" s="1024"/>
      <c r="DX102" s="1024"/>
      <c r="DY102" s="1024"/>
      <c r="DZ102" s="102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6" t="s">
        <v>422</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7" t="s">
        <v>423</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8" t="s">
        <v>426</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427</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6" customFormat="1" ht="26.25" customHeight="1" x14ac:dyDescent="0.15">
      <c r="A109" s="983" t="s">
        <v>428</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429</v>
      </c>
      <c r="AB109" s="984"/>
      <c r="AC109" s="984"/>
      <c r="AD109" s="984"/>
      <c r="AE109" s="985"/>
      <c r="AF109" s="986" t="s">
        <v>306</v>
      </c>
      <c r="AG109" s="984"/>
      <c r="AH109" s="984"/>
      <c r="AI109" s="984"/>
      <c r="AJ109" s="985"/>
      <c r="AK109" s="986" t="s">
        <v>305</v>
      </c>
      <c r="AL109" s="984"/>
      <c r="AM109" s="984"/>
      <c r="AN109" s="984"/>
      <c r="AO109" s="985"/>
      <c r="AP109" s="986" t="s">
        <v>430</v>
      </c>
      <c r="AQ109" s="984"/>
      <c r="AR109" s="984"/>
      <c r="AS109" s="984"/>
      <c r="AT109" s="1015"/>
      <c r="AU109" s="983" t="s">
        <v>428</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429</v>
      </c>
      <c r="BR109" s="984"/>
      <c r="BS109" s="984"/>
      <c r="BT109" s="984"/>
      <c r="BU109" s="985"/>
      <c r="BV109" s="986" t="s">
        <v>306</v>
      </c>
      <c r="BW109" s="984"/>
      <c r="BX109" s="984"/>
      <c r="BY109" s="984"/>
      <c r="BZ109" s="985"/>
      <c r="CA109" s="986" t="s">
        <v>305</v>
      </c>
      <c r="CB109" s="984"/>
      <c r="CC109" s="984"/>
      <c r="CD109" s="984"/>
      <c r="CE109" s="985"/>
      <c r="CF109" s="1022" t="s">
        <v>430</v>
      </c>
      <c r="CG109" s="1022"/>
      <c r="CH109" s="1022"/>
      <c r="CI109" s="1022"/>
      <c r="CJ109" s="1022"/>
      <c r="CK109" s="986" t="s">
        <v>431</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429</v>
      </c>
      <c r="DH109" s="984"/>
      <c r="DI109" s="984"/>
      <c r="DJ109" s="984"/>
      <c r="DK109" s="985"/>
      <c r="DL109" s="986" t="s">
        <v>306</v>
      </c>
      <c r="DM109" s="984"/>
      <c r="DN109" s="984"/>
      <c r="DO109" s="984"/>
      <c r="DP109" s="985"/>
      <c r="DQ109" s="986" t="s">
        <v>305</v>
      </c>
      <c r="DR109" s="984"/>
      <c r="DS109" s="984"/>
      <c r="DT109" s="984"/>
      <c r="DU109" s="985"/>
      <c r="DV109" s="986" t="s">
        <v>430</v>
      </c>
      <c r="DW109" s="984"/>
      <c r="DX109" s="984"/>
      <c r="DY109" s="984"/>
      <c r="DZ109" s="1015"/>
    </row>
    <row r="110" spans="1:131" s="246" customFormat="1" ht="26.25" customHeight="1" x14ac:dyDescent="0.15">
      <c r="A110" s="886" t="s">
        <v>432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463660</v>
      </c>
      <c r="AB110" s="977"/>
      <c r="AC110" s="977"/>
      <c r="AD110" s="977"/>
      <c r="AE110" s="978"/>
      <c r="AF110" s="979">
        <v>612226</v>
      </c>
      <c r="AG110" s="977"/>
      <c r="AH110" s="977"/>
      <c r="AI110" s="977"/>
      <c r="AJ110" s="978"/>
      <c r="AK110" s="979">
        <v>685064</v>
      </c>
      <c r="AL110" s="977"/>
      <c r="AM110" s="977"/>
      <c r="AN110" s="977"/>
      <c r="AO110" s="978"/>
      <c r="AP110" s="980">
        <v>35.1</v>
      </c>
      <c r="AQ110" s="981"/>
      <c r="AR110" s="981"/>
      <c r="AS110" s="981"/>
      <c r="AT110" s="982"/>
      <c r="AU110" s="1016" t="s">
        <v>73</v>
      </c>
      <c r="AV110" s="1017"/>
      <c r="AW110" s="1017"/>
      <c r="AX110" s="1017"/>
      <c r="AY110" s="1017"/>
      <c r="AZ110" s="942" t="s">
        <v>433</v>
      </c>
      <c r="BA110" s="887"/>
      <c r="BB110" s="887"/>
      <c r="BC110" s="887"/>
      <c r="BD110" s="887"/>
      <c r="BE110" s="887"/>
      <c r="BF110" s="887"/>
      <c r="BG110" s="887"/>
      <c r="BH110" s="887"/>
      <c r="BI110" s="887"/>
      <c r="BJ110" s="887"/>
      <c r="BK110" s="887"/>
      <c r="BL110" s="887"/>
      <c r="BM110" s="887"/>
      <c r="BN110" s="887"/>
      <c r="BO110" s="887"/>
      <c r="BP110" s="888"/>
      <c r="BQ110" s="943">
        <v>6130456</v>
      </c>
      <c r="BR110" s="924"/>
      <c r="BS110" s="924"/>
      <c r="BT110" s="924"/>
      <c r="BU110" s="924"/>
      <c r="BV110" s="924">
        <v>5812205</v>
      </c>
      <c r="BW110" s="924"/>
      <c r="BX110" s="924"/>
      <c r="BY110" s="924"/>
      <c r="BZ110" s="924"/>
      <c r="CA110" s="924">
        <v>5354392</v>
      </c>
      <c r="CB110" s="924"/>
      <c r="CC110" s="924"/>
      <c r="CD110" s="924"/>
      <c r="CE110" s="924"/>
      <c r="CF110" s="948">
        <v>274.3</v>
      </c>
      <c r="CG110" s="949"/>
      <c r="CH110" s="949"/>
      <c r="CI110" s="949"/>
      <c r="CJ110" s="949"/>
      <c r="CK110" s="1012" t="s">
        <v>434</v>
      </c>
      <c r="CL110" s="898"/>
      <c r="CM110" s="973" t="s">
        <v>435</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386</v>
      </c>
      <c r="DH110" s="924"/>
      <c r="DI110" s="924"/>
      <c r="DJ110" s="924"/>
      <c r="DK110" s="924"/>
      <c r="DL110" s="924" t="s">
        <v>436</v>
      </c>
      <c r="DM110" s="924"/>
      <c r="DN110" s="924"/>
      <c r="DO110" s="924"/>
      <c r="DP110" s="924"/>
      <c r="DQ110" s="924" t="s">
        <v>386</v>
      </c>
      <c r="DR110" s="924"/>
      <c r="DS110" s="924"/>
      <c r="DT110" s="924"/>
      <c r="DU110" s="924"/>
      <c r="DV110" s="925" t="s">
        <v>436</v>
      </c>
      <c r="DW110" s="925"/>
      <c r="DX110" s="925"/>
      <c r="DY110" s="925"/>
      <c r="DZ110" s="926"/>
    </row>
    <row r="111" spans="1:131" s="246" customFormat="1" ht="26.25" customHeight="1" x14ac:dyDescent="0.15">
      <c r="A111" s="853" t="s">
        <v>437</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388</v>
      </c>
      <c r="AB111" s="1005"/>
      <c r="AC111" s="1005"/>
      <c r="AD111" s="1005"/>
      <c r="AE111" s="1006"/>
      <c r="AF111" s="1007" t="s">
        <v>386</v>
      </c>
      <c r="AG111" s="1005"/>
      <c r="AH111" s="1005"/>
      <c r="AI111" s="1005"/>
      <c r="AJ111" s="1006"/>
      <c r="AK111" s="1007" t="s">
        <v>438</v>
      </c>
      <c r="AL111" s="1005"/>
      <c r="AM111" s="1005"/>
      <c r="AN111" s="1005"/>
      <c r="AO111" s="1006"/>
      <c r="AP111" s="1008" t="s">
        <v>386</v>
      </c>
      <c r="AQ111" s="1009"/>
      <c r="AR111" s="1009"/>
      <c r="AS111" s="1009"/>
      <c r="AT111" s="1010"/>
      <c r="AU111" s="1018"/>
      <c r="AV111" s="1019"/>
      <c r="AW111" s="1019"/>
      <c r="AX111" s="1019"/>
      <c r="AY111" s="1019"/>
      <c r="AZ111" s="894" t="s">
        <v>439</v>
      </c>
      <c r="BA111" s="829"/>
      <c r="BB111" s="829"/>
      <c r="BC111" s="829"/>
      <c r="BD111" s="829"/>
      <c r="BE111" s="829"/>
      <c r="BF111" s="829"/>
      <c r="BG111" s="829"/>
      <c r="BH111" s="829"/>
      <c r="BI111" s="829"/>
      <c r="BJ111" s="829"/>
      <c r="BK111" s="829"/>
      <c r="BL111" s="829"/>
      <c r="BM111" s="829"/>
      <c r="BN111" s="829"/>
      <c r="BO111" s="829"/>
      <c r="BP111" s="830"/>
      <c r="BQ111" s="895" t="s">
        <v>386</v>
      </c>
      <c r="BR111" s="896"/>
      <c r="BS111" s="896"/>
      <c r="BT111" s="896"/>
      <c r="BU111" s="896"/>
      <c r="BV111" s="896" t="s">
        <v>436</v>
      </c>
      <c r="BW111" s="896"/>
      <c r="BX111" s="896"/>
      <c r="BY111" s="896"/>
      <c r="BZ111" s="896"/>
      <c r="CA111" s="896" t="s">
        <v>440</v>
      </c>
      <c r="CB111" s="896"/>
      <c r="CC111" s="896"/>
      <c r="CD111" s="896"/>
      <c r="CE111" s="896"/>
      <c r="CF111" s="957" t="s">
        <v>441</v>
      </c>
      <c r="CG111" s="958"/>
      <c r="CH111" s="958"/>
      <c r="CI111" s="958"/>
      <c r="CJ111" s="958"/>
      <c r="CK111" s="1013"/>
      <c r="CL111" s="900"/>
      <c r="CM111" s="903" t="s">
        <v>442</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386</v>
      </c>
      <c r="DH111" s="896"/>
      <c r="DI111" s="896"/>
      <c r="DJ111" s="896"/>
      <c r="DK111" s="896"/>
      <c r="DL111" s="896" t="s">
        <v>388</v>
      </c>
      <c r="DM111" s="896"/>
      <c r="DN111" s="896"/>
      <c r="DO111" s="896"/>
      <c r="DP111" s="896"/>
      <c r="DQ111" s="896" t="s">
        <v>443</v>
      </c>
      <c r="DR111" s="896"/>
      <c r="DS111" s="896"/>
      <c r="DT111" s="896"/>
      <c r="DU111" s="896"/>
      <c r="DV111" s="873" t="s">
        <v>386</v>
      </c>
      <c r="DW111" s="873"/>
      <c r="DX111" s="873"/>
      <c r="DY111" s="873"/>
      <c r="DZ111" s="874"/>
    </row>
    <row r="112" spans="1:131" s="246" customFormat="1" ht="26.25" customHeight="1" x14ac:dyDescent="0.15">
      <c r="A112" s="998" t="s">
        <v>444</v>
      </c>
      <c r="B112" s="999"/>
      <c r="C112" s="829" t="s">
        <v>445</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443</v>
      </c>
      <c r="AB112" s="859"/>
      <c r="AC112" s="859"/>
      <c r="AD112" s="859"/>
      <c r="AE112" s="860"/>
      <c r="AF112" s="861" t="s">
        <v>438</v>
      </c>
      <c r="AG112" s="859"/>
      <c r="AH112" s="859"/>
      <c r="AI112" s="859"/>
      <c r="AJ112" s="860"/>
      <c r="AK112" s="861" t="s">
        <v>443</v>
      </c>
      <c r="AL112" s="859"/>
      <c r="AM112" s="859"/>
      <c r="AN112" s="859"/>
      <c r="AO112" s="860"/>
      <c r="AP112" s="906" t="s">
        <v>388</v>
      </c>
      <c r="AQ112" s="907"/>
      <c r="AR112" s="907"/>
      <c r="AS112" s="907"/>
      <c r="AT112" s="908"/>
      <c r="AU112" s="1018"/>
      <c r="AV112" s="1019"/>
      <c r="AW112" s="1019"/>
      <c r="AX112" s="1019"/>
      <c r="AY112" s="1019"/>
      <c r="AZ112" s="894" t="s">
        <v>446</v>
      </c>
      <c r="BA112" s="829"/>
      <c r="BB112" s="829"/>
      <c r="BC112" s="829"/>
      <c r="BD112" s="829"/>
      <c r="BE112" s="829"/>
      <c r="BF112" s="829"/>
      <c r="BG112" s="829"/>
      <c r="BH112" s="829"/>
      <c r="BI112" s="829"/>
      <c r="BJ112" s="829"/>
      <c r="BK112" s="829"/>
      <c r="BL112" s="829"/>
      <c r="BM112" s="829"/>
      <c r="BN112" s="829"/>
      <c r="BO112" s="829"/>
      <c r="BP112" s="830"/>
      <c r="BQ112" s="895">
        <v>203167</v>
      </c>
      <c r="BR112" s="896"/>
      <c r="BS112" s="896"/>
      <c r="BT112" s="896"/>
      <c r="BU112" s="896"/>
      <c r="BV112" s="896">
        <v>70886</v>
      </c>
      <c r="BW112" s="896"/>
      <c r="BX112" s="896"/>
      <c r="BY112" s="896"/>
      <c r="BZ112" s="896"/>
      <c r="CA112" s="896">
        <v>83421</v>
      </c>
      <c r="CB112" s="896"/>
      <c r="CC112" s="896"/>
      <c r="CD112" s="896"/>
      <c r="CE112" s="896"/>
      <c r="CF112" s="957">
        <v>4.3</v>
      </c>
      <c r="CG112" s="958"/>
      <c r="CH112" s="958"/>
      <c r="CI112" s="958"/>
      <c r="CJ112" s="958"/>
      <c r="CK112" s="1013"/>
      <c r="CL112" s="900"/>
      <c r="CM112" s="903" t="s">
        <v>447</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388</v>
      </c>
      <c r="DH112" s="896"/>
      <c r="DI112" s="896"/>
      <c r="DJ112" s="896"/>
      <c r="DK112" s="896"/>
      <c r="DL112" s="896" t="s">
        <v>386</v>
      </c>
      <c r="DM112" s="896"/>
      <c r="DN112" s="896"/>
      <c r="DO112" s="896"/>
      <c r="DP112" s="896"/>
      <c r="DQ112" s="896" t="s">
        <v>386</v>
      </c>
      <c r="DR112" s="896"/>
      <c r="DS112" s="896"/>
      <c r="DT112" s="896"/>
      <c r="DU112" s="896"/>
      <c r="DV112" s="873" t="s">
        <v>386</v>
      </c>
      <c r="DW112" s="873"/>
      <c r="DX112" s="873"/>
      <c r="DY112" s="873"/>
      <c r="DZ112" s="874"/>
    </row>
    <row r="113" spans="1:130" s="246" customFormat="1" ht="26.25" customHeight="1" x14ac:dyDescent="0.15">
      <c r="A113" s="1000"/>
      <c r="B113" s="1001"/>
      <c r="C113" s="829" t="s">
        <v>448</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21857</v>
      </c>
      <c r="AB113" s="1005"/>
      <c r="AC113" s="1005"/>
      <c r="AD113" s="1005"/>
      <c r="AE113" s="1006"/>
      <c r="AF113" s="1007">
        <v>8974</v>
      </c>
      <c r="AG113" s="1005"/>
      <c r="AH113" s="1005"/>
      <c r="AI113" s="1005"/>
      <c r="AJ113" s="1006"/>
      <c r="AK113" s="1007">
        <v>7099</v>
      </c>
      <c r="AL113" s="1005"/>
      <c r="AM113" s="1005"/>
      <c r="AN113" s="1005"/>
      <c r="AO113" s="1006"/>
      <c r="AP113" s="1008">
        <v>0.4</v>
      </c>
      <c r="AQ113" s="1009"/>
      <c r="AR113" s="1009"/>
      <c r="AS113" s="1009"/>
      <c r="AT113" s="1010"/>
      <c r="AU113" s="1018"/>
      <c r="AV113" s="1019"/>
      <c r="AW113" s="1019"/>
      <c r="AX113" s="1019"/>
      <c r="AY113" s="1019"/>
      <c r="AZ113" s="894" t="s">
        <v>449</v>
      </c>
      <c r="BA113" s="829"/>
      <c r="BB113" s="829"/>
      <c r="BC113" s="829"/>
      <c r="BD113" s="829"/>
      <c r="BE113" s="829"/>
      <c r="BF113" s="829"/>
      <c r="BG113" s="829"/>
      <c r="BH113" s="829"/>
      <c r="BI113" s="829"/>
      <c r="BJ113" s="829"/>
      <c r="BK113" s="829"/>
      <c r="BL113" s="829"/>
      <c r="BM113" s="829"/>
      <c r="BN113" s="829"/>
      <c r="BO113" s="829"/>
      <c r="BP113" s="830"/>
      <c r="BQ113" s="895">
        <v>448544</v>
      </c>
      <c r="BR113" s="896"/>
      <c r="BS113" s="896"/>
      <c r="BT113" s="896"/>
      <c r="BU113" s="896"/>
      <c r="BV113" s="896">
        <v>437806</v>
      </c>
      <c r="BW113" s="896"/>
      <c r="BX113" s="896"/>
      <c r="BY113" s="896"/>
      <c r="BZ113" s="896"/>
      <c r="CA113" s="896">
        <v>427353</v>
      </c>
      <c r="CB113" s="896"/>
      <c r="CC113" s="896"/>
      <c r="CD113" s="896"/>
      <c r="CE113" s="896"/>
      <c r="CF113" s="957">
        <v>21.9</v>
      </c>
      <c r="CG113" s="958"/>
      <c r="CH113" s="958"/>
      <c r="CI113" s="958"/>
      <c r="CJ113" s="958"/>
      <c r="CK113" s="1013"/>
      <c r="CL113" s="900"/>
      <c r="CM113" s="903" t="s">
        <v>450</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438</v>
      </c>
      <c r="DH113" s="859"/>
      <c r="DI113" s="859"/>
      <c r="DJ113" s="859"/>
      <c r="DK113" s="860"/>
      <c r="DL113" s="861" t="s">
        <v>388</v>
      </c>
      <c r="DM113" s="859"/>
      <c r="DN113" s="859"/>
      <c r="DO113" s="859"/>
      <c r="DP113" s="860"/>
      <c r="DQ113" s="861" t="s">
        <v>388</v>
      </c>
      <c r="DR113" s="859"/>
      <c r="DS113" s="859"/>
      <c r="DT113" s="859"/>
      <c r="DU113" s="860"/>
      <c r="DV113" s="906" t="s">
        <v>440</v>
      </c>
      <c r="DW113" s="907"/>
      <c r="DX113" s="907"/>
      <c r="DY113" s="907"/>
      <c r="DZ113" s="908"/>
    </row>
    <row r="114" spans="1:130" s="246" customFormat="1" ht="26.25" customHeight="1" x14ac:dyDescent="0.15">
      <c r="A114" s="1000"/>
      <c r="B114" s="1001"/>
      <c r="C114" s="829" t="s">
        <v>451</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v>11920</v>
      </c>
      <c r="AB114" s="859"/>
      <c r="AC114" s="859"/>
      <c r="AD114" s="859"/>
      <c r="AE114" s="860"/>
      <c r="AF114" s="861">
        <v>13064</v>
      </c>
      <c r="AG114" s="859"/>
      <c r="AH114" s="859"/>
      <c r="AI114" s="859"/>
      <c r="AJ114" s="860"/>
      <c r="AK114" s="861">
        <v>23320</v>
      </c>
      <c r="AL114" s="859"/>
      <c r="AM114" s="859"/>
      <c r="AN114" s="859"/>
      <c r="AO114" s="860"/>
      <c r="AP114" s="906">
        <v>1.2</v>
      </c>
      <c r="AQ114" s="907"/>
      <c r="AR114" s="907"/>
      <c r="AS114" s="907"/>
      <c r="AT114" s="908"/>
      <c r="AU114" s="1018"/>
      <c r="AV114" s="1019"/>
      <c r="AW114" s="1019"/>
      <c r="AX114" s="1019"/>
      <c r="AY114" s="1019"/>
      <c r="AZ114" s="894" t="s">
        <v>452</v>
      </c>
      <c r="BA114" s="829"/>
      <c r="BB114" s="829"/>
      <c r="BC114" s="829"/>
      <c r="BD114" s="829"/>
      <c r="BE114" s="829"/>
      <c r="BF114" s="829"/>
      <c r="BG114" s="829"/>
      <c r="BH114" s="829"/>
      <c r="BI114" s="829"/>
      <c r="BJ114" s="829"/>
      <c r="BK114" s="829"/>
      <c r="BL114" s="829"/>
      <c r="BM114" s="829"/>
      <c r="BN114" s="829"/>
      <c r="BO114" s="829"/>
      <c r="BP114" s="830"/>
      <c r="BQ114" s="895">
        <v>913985</v>
      </c>
      <c r="BR114" s="896"/>
      <c r="BS114" s="896"/>
      <c r="BT114" s="896"/>
      <c r="BU114" s="896"/>
      <c r="BV114" s="896">
        <v>944883</v>
      </c>
      <c r="BW114" s="896"/>
      <c r="BX114" s="896"/>
      <c r="BY114" s="896"/>
      <c r="BZ114" s="896"/>
      <c r="CA114" s="896">
        <v>891579</v>
      </c>
      <c r="CB114" s="896"/>
      <c r="CC114" s="896"/>
      <c r="CD114" s="896"/>
      <c r="CE114" s="896"/>
      <c r="CF114" s="957">
        <v>45.7</v>
      </c>
      <c r="CG114" s="958"/>
      <c r="CH114" s="958"/>
      <c r="CI114" s="958"/>
      <c r="CJ114" s="958"/>
      <c r="CK114" s="1013"/>
      <c r="CL114" s="900"/>
      <c r="CM114" s="903" t="s">
        <v>453</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454</v>
      </c>
      <c r="DH114" s="859"/>
      <c r="DI114" s="859"/>
      <c r="DJ114" s="859"/>
      <c r="DK114" s="860"/>
      <c r="DL114" s="861" t="s">
        <v>443</v>
      </c>
      <c r="DM114" s="859"/>
      <c r="DN114" s="859"/>
      <c r="DO114" s="859"/>
      <c r="DP114" s="860"/>
      <c r="DQ114" s="861" t="s">
        <v>386</v>
      </c>
      <c r="DR114" s="859"/>
      <c r="DS114" s="859"/>
      <c r="DT114" s="859"/>
      <c r="DU114" s="860"/>
      <c r="DV114" s="906" t="s">
        <v>436</v>
      </c>
      <c r="DW114" s="907"/>
      <c r="DX114" s="907"/>
      <c r="DY114" s="907"/>
      <c r="DZ114" s="908"/>
    </row>
    <row r="115" spans="1:130" s="246" customFormat="1" ht="26.25" customHeight="1" x14ac:dyDescent="0.15">
      <c r="A115" s="1000"/>
      <c r="B115" s="1001"/>
      <c r="C115" s="829" t="s">
        <v>455</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388</v>
      </c>
      <c r="AB115" s="1005"/>
      <c r="AC115" s="1005"/>
      <c r="AD115" s="1005"/>
      <c r="AE115" s="1006"/>
      <c r="AF115" s="1007">
        <v>368</v>
      </c>
      <c r="AG115" s="1005"/>
      <c r="AH115" s="1005"/>
      <c r="AI115" s="1005"/>
      <c r="AJ115" s="1006"/>
      <c r="AK115" s="1007" t="s">
        <v>386</v>
      </c>
      <c r="AL115" s="1005"/>
      <c r="AM115" s="1005"/>
      <c r="AN115" s="1005"/>
      <c r="AO115" s="1006"/>
      <c r="AP115" s="1008" t="s">
        <v>388</v>
      </c>
      <c r="AQ115" s="1009"/>
      <c r="AR115" s="1009"/>
      <c r="AS115" s="1009"/>
      <c r="AT115" s="1010"/>
      <c r="AU115" s="1018"/>
      <c r="AV115" s="1019"/>
      <c r="AW115" s="1019"/>
      <c r="AX115" s="1019"/>
      <c r="AY115" s="1019"/>
      <c r="AZ115" s="894" t="s">
        <v>456</v>
      </c>
      <c r="BA115" s="829"/>
      <c r="BB115" s="829"/>
      <c r="BC115" s="829"/>
      <c r="BD115" s="829"/>
      <c r="BE115" s="829"/>
      <c r="BF115" s="829"/>
      <c r="BG115" s="829"/>
      <c r="BH115" s="829"/>
      <c r="BI115" s="829"/>
      <c r="BJ115" s="829"/>
      <c r="BK115" s="829"/>
      <c r="BL115" s="829"/>
      <c r="BM115" s="829"/>
      <c r="BN115" s="829"/>
      <c r="BO115" s="829"/>
      <c r="BP115" s="830"/>
      <c r="BQ115" s="895" t="s">
        <v>386</v>
      </c>
      <c r="BR115" s="896"/>
      <c r="BS115" s="896"/>
      <c r="BT115" s="896"/>
      <c r="BU115" s="896"/>
      <c r="BV115" s="896" t="s">
        <v>438</v>
      </c>
      <c r="BW115" s="896"/>
      <c r="BX115" s="896"/>
      <c r="BY115" s="896"/>
      <c r="BZ115" s="896"/>
      <c r="CA115" s="896" t="s">
        <v>386</v>
      </c>
      <c r="CB115" s="896"/>
      <c r="CC115" s="896"/>
      <c r="CD115" s="896"/>
      <c r="CE115" s="896"/>
      <c r="CF115" s="957" t="s">
        <v>441</v>
      </c>
      <c r="CG115" s="958"/>
      <c r="CH115" s="958"/>
      <c r="CI115" s="958"/>
      <c r="CJ115" s="958"/>
      <c r="CK115" s="1013"/>
      <c r="CL115" s="900"/>
      <c r="CM115" s="894" t="s">
        <v>457</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436</v>
      </c>
      <c r="DH115" s="859"/>
      <c r="DI115" s="859"/>
      <c r="DJ115" s="859"/>
      <c r="DK115" s="860"/>
      <c r="DL115" s="861" t="s">
        <v>386</v>
      </c>
      <c r="DM115" s="859"/>
      <c r="DN115" s="859"/>
      <c r="DO115" s="859"/>
      <c r="DP115" s="860"/>
      <c r="DQ115" s="861" t="s">
        <v>436</v>
      </c>
      <c r="DR115" s="859"/>
      <c r="DS115" s="859"/>
      <c r="DT115" s="859"/>
      <c r="DU115" s="860"/>
      <c r="DV115" s="906" t="s">
        <v>441</v>
      </c>
      <c r="DW115" s="907"/>
      <c r="DX115" s="907"/>
      <c r="DY115" s="907"/>
      <c r="DZ115" s="908"/>
    </row>
    <row r="116" spans="1:130" s="246" customFormat="1" ht="26.25" customHeight="1" x14ac:dyDescent="0.15">
      <c r="A116" s="1002"/>
      <c r="B116" s="1003"/>
      <c r="C116" s="962" t="s">
        <v>458</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v>33</v>
      </c>
      <c r="AB116" s="859"/>
      <c r="AC116" s="859"/>
      <c r="AD116" s="859"/>
      <c r="AE116" s="860"/>
      <c r="AF116" s="861" t="s">
        <v>436</v>
      </c>
      <c r="AG116" s="859"/>
      <c r="AH116" s="859"/>
      <c r="AI116" s="859"/>
      <c r="AJ116" s="860"/>
      <c r="AK116" s="861" t="s">
        <v>454</v>
      </c>
      <c r="AL116" s="859"/>
      <c r="AM116" s="859"/>
      <c r="AN116" s="859"/>
      <c r="AO116" s="860"/>
      <c r="AP116" s="906" t="s">
        <v>388</v>
      </c>
      <c r="AQ116" s="907"/>
      <c r="AR116" s="907"/>
      <c r="AS116" s="907"/>
      <c r="AT116" s="908"/>
      <c r="AU116" s="1018"/>
      <c r="AV116" s="1019"/>
      <c r="AW116" s="1019"/>
      <c r="AX116" s="1019"/>
      <c r="AY116" s="1019"/>
      <c r="AZ116" s="945" t="s">
        <v>459</v>
      </c>
      <c r="BA116" s="946"/>
      <c r="BB116" s="946"/>
      <c r="BC116" s="946"/>
      <c r="BD116" s="946"/>
      <c r="BE116" s="946"/>
      <c r="BF116" s="946"/>
      <c r="BG116" s="946"/>
      <c r="BH116" s="946"/>
      <c r="BI116" s="946"/>
      <c r="BJ116" s="946"/>
      <c r="BK116" s="946"/>
      <c r="BL116" s="946"/>
      <c r="BM116" s="946"/>
      <c r="BN116" s="946"/>
      <c r="BO116" s="946"/>
      <c r="BP116" s="947"/>
      <c r="BQ116" s="895" t="s">
        <v>386</v>
      </c>
      <c r="BR116" s="896"/>
      <c r="BS116" s="896"/>
      <c r="BT116" s="896"/>
      <c r="BU116" s="896"/>
      <c r="BV116" s="896" t="s">
        <v>436</v>
      </c>
      <c r="BW116" s="896"/>
      <c r="BX116" s="896"/>
      <c r="BY116" s="896"/>
      <c r="BZ116" s="896"/>
      <c r="CA116" s="896" t="s">
        <v>440</v>
      </c>
      <c r="CB116" s="896"/>
      <c r="CC116" s="896"/>
      <c r="CD116" s="896"/>
      <c r="CE116" s="896"/>
      <c r="CF116" s="957" t="s">
        <v>441</v>
      </c>
      <c r="CG116" s="958"/>
      <c r="CH116" s="958"/>
      <c r="CI116" s="958"/>
      <c r="CJ116" s="958"/>
      <c r="CK116" s="1013"/>
      <c r="CL116" s="900"/>
      <c r="CM116" s="903" t="s">
        <v>460</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454</v>
      </c>
      <c r="DH116" s="859"/>
      <c r="DI116" s="859"/>
      <c r="DJ116" s="859"/>
      <c r="DK116" s="860"/>
      <c r="DL116" s="861" t="s">
        <v>386</v>
      </c>
      <c r="DM116" s="859"/>
      <c r="DN116" s="859"/>
      <c r="DO116" s="859"/>
      <c r="DP116" s="860"/>
      <c r="DQ116" s="861" t="s">
        <v>438</v>
      </c>
      <c r="DR116" s="859"/>
      <c r="DS116" s="859"/>
      <c r="DT116" s="859"/>
      <c r="DU116" s="860"/>
      <c r="DV116" s="906" t="s">
        <v>388</v>
      </c>
      <c r="DW116" s="907"/>
      <c r="DX116" s="907"/>
      <c r="DY116" s="907"/>
      <c r="DZ116" s="908"/>
    </row>
    <row r="117" spans="1:130" s="246" customFormat="1" ht="26.25" customHeight="1" x14ac:dyDescent="0.15">
      <c r="A117" s="983" t="s">
        <v>189</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461</v>
      </c>
      <c r="Z117" s="985"/>
      <c r="AA117" s="990">
        <v>497858</v>
      </c>
      <c r="AB117" s="991"/>
      <c r="AC117" s="991"/>
      <c r="AD117" s="991"/>
      <c r="AE117" s="992"/>
      <c r="AF117" s="993">
        <v>634632</v>
      </c>
      <c r="AG117" s="991"/>
      <c r="AH117" s="991"/>
      <c r="AI117" s="991"/>
      <c r="AJ117" s="992"/>
      <c r="AK117" s="993">
        <v>715483</v>
      </c>
      <c r="AL117" s="991"/>
      <c r="AM117" s="991"/>
      <c r="AN117" s="991"/>
      <c r="AO117" s="992"/>
      <c r="AP117" s="994"/>
      <c r="AQ117" s="995"/>
      <c r="AR117" s="995"/>
      <c r="AS117" s="995"/>
      <c r="AT117" s="996"/>
      <c r="AU117" s="1018"/>
      <c r="AV117" s="1019"/>
      <c r="AW117" s="1019"/>
      <c r="AX117" s="1019"/>
      <c r="AY117" s="1019"/>
      <c r="AZ117" s="945" t="s">
        <v>462</v>
      </c>
      <c r="BA117" s="946"/>
      <c r="BB117" s="946"/>
      <c r="BC117" s="946"/>
      <c r="BD117" s="946"/>
      <c r="BE117" s="946"/>
      <c r="BF117" s="946"/>
      <c r="BG117" s="946"/>
      <c r="BH117" s="946"/>
      <c r="BI117" s="946"/>
      <c r="BJ117" s="946"/>
      <c r="BK117" s="946"/>
      <c r="BL117" s="946"/>
      <c r="BM117" s="946"/>
      <c r="BN117" s="946"/>
      <c r="BO117" s="946"/>
      <c r="BP117" s="947"/>
      <c r="BQ117" s="895" t="s">
        <v>386</v>
      </c>
      <c r="BR117" s="896"/>
      <c r="BS117" s="896"/>
      <c r="BT117" s="896"/>
      <c r="BU117" s="896"/>
      <c r="BV117" s="896" t="s">
        <v>441</v>
      </c>
      <c r="BW117" s="896"/>
      <c r="BX117" s="896"/>
      <c r="BY117" s="896"/>
      <c r="BZ117" s="896"/>
      <c r="CA117" s="896" t="s">
        <v>386</v>
      </c>
      <c r="CB117" s="896"/>
      <c r="CC117" s="896"/>
      <c r="CD117" s="896"/>
      <c r="CE117" s="896"/>
      <c r="CF117" s="957" t="s">
        <v>386</v>
      </c>
      <c r="CG117" s="958"/>
      <c r="CH117" s="958"/>
      <c r="CI117" s="958"/>
      <c r="CJ117" s="958"/>
      <c r="CK117" s="1013"/>
      <c r="CL117" s="900"/>
      <c r="CM117" s="903" t="s">
        <v>463</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438</v>
      </c>
      <c r="DH117" s="859"/>
      <c r="DI117" s="859"/>
      <c r="DJ117" s="859"/>
      <c r="DK117" s="860"/>
      <c r="DL117" s="861" t="s">
        <v>443</v>
      </c>
      <c r="DM117" s="859"/>
      <c r="DN117" s="859"/>
      <c r="DO117" s="859"/>
      <c r="DP117" s="860"/>
      <c r="DQ117" s="861" t="s">
        <v>386</v>
      </c>
      <c r="DR117" s="859"/>
      <c r="DS117" s="859"/>
      <c r="DT117" s="859"/>
      <c r="DU117" s="860"/>
      <c r="DV117" s="906" t="s">
        <v>386</v>
      </c>
      <c r="DW117" s="907"/>
      <c r="DX117" s="907"/>
      <c r="DY117" s="907"/>
      <c r="DZ117" s="908"/>
    </row>
    <row r="118" spans="1:130" s="246" customFormat="1" ht="26.25" customHeight="1" x14ac:dyDescent="0.15">
      <c r="A118" s="983" t="s">
        <v>431</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429</v>
      </c>
      <c r="AB118" s="984"/>
      <c r="AC118" s="984"/>
      <c r="AD118" s="984"/>
      <c r="AE118" s="985"/>
      <c r="AF118" s="986" t="s">
        <v>306</v>
      </c>
      <c r="AG118" s="984"/>
      <c r="AH118" s="984"/>
      <c r="AI118" s="984"/>
      <c r="AJ118" s="985"/>
      <c r="AK118" s="986" t="s">
        <v>305</v>
      </c>
      <c r="AL118" s="984"/>
      <c r="AM118" s="984"/>
      <c r="AN118" s="984"/>
      <c r="AO118" s="985"/>
      <c r="AP118" s="987" t="s">
        <v>430</v>
      </c>
      <c r="AQ118" s="988"/>
      <c r="AR118" s="988"/>
      <c r="AS118" s="988"/>
      <c r="AT118" s="989"/>
      <c r="AU118" s="1018"/>
      <c r="AV118" s="1019"/>
      <c r="AW118" s="1019"/>
      <c r="AX118" s="1019"/>
      <c r="AY118" s="1019"/>
      <c r="AZ118" s="961" t="s">
        <v>464</v>
      </c>
      <c r="BA118" s="962"/>
      <c r="BB118" s="962"/>
      <c r="BC118" s="962"/>
      <c r="BD118" s="962"/>
      <c r="BE118" s="962"/>
      <c r="BF118" s="962"/>
      <c r="BG118" s="962"/>
      <c r="BH118" s="962"/>
      <c r="BI118" s="962"/>
      <c r="BJ118" s="962"/>
      <c r="BK118" s="962"/>
      <c r="BL118" s="962"/>
      <c r="BM118" s="962"/>
      <c r="BN118" s="962"/>
      <c r="BO118" s="962"/>
      <c r="BP118" s="963"/>
      <c r="BQ118" s="964" t="s">
        <v>436</v>
      </c>
      <c r="BR118" s="927"/>
      <c r="BS118" s="927"/>
      <c r="BT118" s="927"/>
      <c r="BU118" s="927"/>
      <c r="BV118" s="927" t="s">
        <v>441</v>
      </c>
      <c r="BW118" s="927"/>
      <c r="BX118" s="927"/>
      <c r="BY118" s="927"/>
      <c r="BZ118" s="927"/>
      <c r="CA118" s="927" t="s">
        <v>386</v>
      </c>
      <c r="CB118" s="927"/>
      <c r="CC118" s="927"/>
      <c r="CD118" s="927"/>
      <c r="CE118" s="927"/>
      <c r="CF118" s="957" t="s">
        <v>386</v>
      </c>
      <c r="CG118" s="958"/>
      <c r="CH118" s="958"/>
      <c r="CI118" s="958"/>
      <c r="CJ118" s="958"/>
      <c r="CK118" s="1013"/>
      <c r="CL118" s="900"/>
      <c r="CM118" s="903" t="s">
        <v>465</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386</v>
      </c>
      <c r="DH118" s="859"/>
      <c r="DI118" s="859"/>
      <c r="DJ118" s="859"/>
      <c r="DK118" s="860"/>
      <c r="DL118" s="861" t="s">
        <v>386</v>
      </c>
      <c r="DM118" s="859"/>
      <c r="DN118" s="859"/>
      <c r="DO118" s="859"/>
      <c r="DP118" s="860"/>
      <c r="DQ118" s="861" t="s">
        <v>386</v>
      </c>
      <c r="DR118" s="859"/>
      <c r="DS118" s="859"/>
      <c r="DT118" s="859"/>
      <c r="DU118" s="860"/>
      <c r="DV118" s="906" t="s">
        <v>386</v>
      </c>
      <c r="DW118" s="907"/>
      <c r="DX118" s="907"/>
      <c r="DY118" s="907"/>
      <c r="DZ118" s="908"/>
    </row>
    <row r="119" spans="1:130" s="246" customFormat="1" ht="26.25" customHeight="1" x14ac:dyDescent="0.15">
      <c r="A119" s="897" t="s">
        <v>434</v>
      </c>
      <c r="B119" s="898"/>
      <c r="C119" s="973" t="s">
        <v>435</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436</v>
      </c>
      <c r="AB119" s="977"/>
      <c r="AC119" s="977"/>
      <c r="AD119" s="977"/>
      <c r="AE119" s="978"/>
      <c r="AF119" s="979" t="s">
        <v>386</v>
      </c>
      <c r="AG119" s="977"/>
      <c r="AH119" s="977"/>
      <c r="AI119" s="977"/>
      <c r="AJ119" s="978"/>
      <c r="AK119" s="979" t="s">
        <v>466</v>
      </c>
      <c r="AL119" s="977"/>
      <c r="AM119" s="977"/>
      <c r="AN119" s="977"/>
      <c r="AO119" s="978"/>
      <c r="AP119" s="980" t="s">
        <v>466</v>
      </c>
      <c r="AQ119" s="981"/>
      <c r="AR119" s="981"/>
      <c r="AS119" s="981"/>
      <c r="AT119" s="982"/>
      <c r="AU119" s="1020"/>
      <c r="AV119" s="1021"/>
      <c r="AW119" s="1021"/>
      <c r="AX119" s="1021"/>
      <c r="AY119" s="1021"/>
      <c r="AZ119" s="277" t="s">
        <v>189</v>
      </c>
      <c r="BA119" s="277"/>
      <c r="BB119" s="277"/>
      <c r="BC119" s="277"/>
      <c r="BD119" s="277"/>
      <c r="BE119" s="277"/>
      <c r="BF119" s="277"/>
      <c r="BG119" s="277"/>
      <c r="BH119" s="277"/>
      <c r="BI119" s="277"/>
      <c r="BJ119" s="277"/>
      <c r="BK119" s="277"/>
      <c r="BL119" s="277"/>
      <c r="BM119" s="277"/>
      <c r="BN119" s="277"/>
      <c r="BO119" s="959" t="s">
        <v>467</v>
      </c>
      <c r="BP119" s="960"/>
      <c r="BQ119" s="964">
        <v>7696152</v>
      </c>
      <c r="BR119" s="927"/>
      <c r="BS119" s="927"/>
      <c r="BT119" s="927"/>
      <c r="BU119" s="927"/>
      <c r="BV119" s="927">
        <v>7265780</v>
      </c>
      <c r="BW119" s="927"/>
      <c r="BX119" s="927"/>
      <c r="BY119" s="927"/>
      <c r="BZ119" s="927"/>
      <c r="CA119" s="927">
        <v>6756745</v>
      </c>
      <c r="CB119" s="927"/>
      <c r="CC119" s="927"/>
      <c r="CD119" s="927"/>
      <c r="CE119" s="927"/>
      <c r="CF119" s="825"/>
      <c r="CG119" s="826"/>
      <c r="CH119" s="826"/>
      <c r="CI119" s="826"/>
      <c r="CJ119" s="916"/>
      <c r="CK119" s="1014"/>
      <c r="CL119" s="902"/>
      <c r="CM119" s="920" t="s">
        <v>468</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466</v>
      </c>
      <c r="DH119" s="842"/>
      <c r="DI119" s="842"/>
      <c r="DJ119" s="842"/>
      <c r="DK119" s="843"/>
      <c r="DL119" s="844" t="s">
        <v>466</v>
      </c>
      <c r="DM119" s="842"/>
      <c r="DN119" s="842"/>
      <c r="DO119" s="842"/>
      <c r="DP119" s="843"/>
      <c r="DQ119" s="844" t="s">
        <v>454</v>
      </c>
      <c r="DR119" s="842"/>
      <c r="DS119" s="842"/>
      <c r="DT119" s="842"/>
      <c r="DU119" s="843"/>
      <c r="DV119" s="930" t="s">
        <v>386</v>
      </c>
      <c r="DW119" s="931"/>
      <c r="DX119" s="931"/>
      <c r="DY119" s="931"/>
      <c r="DZ119" s="932"/>
    </row>
    <row r="120" spans="1:130" s="246" customFormat="1" ht="26.25" customHeight="1" x14ac:dyDescent="0.15">
      <c r="A120" s="899"/>
      <c r="B120" s="900"/>
      <c r="C120" s="903" t="s">
        <v>442</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386</v>
      </c>
      <c r="AB120" s="859"/>
      <c r="AC120" s="859"/>
      <c r="AD120" s="859"/>
      <c r="AE120" s="860"/>
      <c r="AF120" s="861" t="s">
        <v>438</v>
      </c>
      <c r="AG120" s="859"/>
      <c r="AH120" s="859"/>
      <c r="AI120" s="859"/>
      <c r="AJ120" s="860"/>
      <c r="AK120" s="861" t="s">
        <v>454</v>
      </c>
      <c r="AL120" s="859"/>
      <c r="AM120" s="859"/>
      <c r="AN120" s="859"/>
      <c r="AO120" s="860"/>
      <c r="AP120" s="906" t="s">
        <v>466</v>
      </c>
      <c r="AQ120" s="907"/>
      <c r="AR120" s="907"/>
      <c r="AS120" s="907"/>
      <c r="AT120" s="908"/>
      <c r="AU120" s="965" t="s">
        <v>469</v>
      </c>
      <c r="AV120" s="966"/>
      <c r="AW120" s="966"/>
      <c r="AX120" s="966"/>
      <c r="AY120" s="967"/>
      <c r="AZ120" s="942" t="s">
        <v>470</v>
      </c>
      <c r="BA120" s="887"/>
      <c r="BB120" s="887"/>
      <c r="BC120" s="887"/>
      <c r="BD120" s="887"/>
      <c r="BE120" s="887"/>
      <c r="BF120" s="887"/>
      <c r="BG120" s="887"/>
      <c r="BH120" s="887"/>
      <c r="BI120" s="887"/>
      <c r="BJ120" s="887"/>
      <c r="BK120" s="887"/>
      <c r="BL120" s="887"/>
      <c r="BM120" s="887"/>
      <c r="BN120" s="887"/>
      <c r="BO120" s="887"/>
      <c r="BP120" s="888"/>
      <c r="BQ120" s="943">
        <v>1796398</v>
      </c>
      <c r="BR120" s="924"/>
      <c r="BS120" s="924"/>
      <c r="BT120" s="924"/>
      <c r="BU120" s="924"/>
      <c r="BV120" s="924">
        <v>2356335</v>
      </c>
      <c r="BW120" s="924"/>
      <c r="BX120" s="924"/>
      <c r="BY120" s="924"/>
      <c r="BZ120" s="924"/>
      <c r="CA120" s="924">
        <v>3170922</v>
      </c>
      <c r="CB120" s="924"/>
      <c r="CC120" s="924"/>
      <c r="CD120" s="924"/>
      <c r="CE120" s="924"/>
      <c r="CF120" s="948">
        <v>162.5</v>
      </c>
      <c r="CG120" s="949"/>
      <c r="CH120" s="949"/>
      <c r="CI120" s="949"/>
      <c r="CJ120" s="949"/>
      <c r="CK120" s="950" t="s">
        <v>471</v>
      </c>
      <c r="CL120" s="934"/>
      <c r="CM120" s="934"/>
      <c r="CN120" s="934"/>
      <c r="CO120" s="935"/>
      <c r="CP120" s="954" t="s">
        <v>472</v>
      </c>
      <c r="CQ120" s="955"/>
      <c r="CR120" s="955"/>
      <c r="CS120" s="955"/>
      <c r="CT120" s="955"/>
      <c r="CU120" s="955"/>
      <c r="CV120" s="955"/>
      <c r="CW120" s="955"/>
      <c r="CX120" s="955"/>
      <c r="CY120" s="955"/>
      <c r="CZ120" s="955"/>
      <c r="DA120" s="955"/>
      <c r="DB120" s="955"/>
      <c r="DC120" s="955"/>
      <c r="DD120" s="955"/>
      <c r="DE120" s="955"/>
      <c r="DF120" s="956"/>
      <c r="DG120" s="943">
        <v>46232</v>
      </c>
      <c r="DH120" s="924"/>
      <c r="DI120" s="924"/>
      <c r="DJ120" s="924"/>
      <c r="DK120" s="924"/>
      <c r="DL120" s="924">
        <v>70886</v>
      </c>
      <c r="DM120" s="924"/>
      <c r="DN120" s="924"/>
      <c r="DO120" s="924"/>
      <c r="DP120" s="924"/>
      <c r="DQ120" s="924">
        <v>83421</v>
      </c>
      <c r="DR120" s="924"/>
      <c r="DS120" s="924"/>
      <c r="DT120" s="924"/>
      <c r="DU120" s="924"/>
      <c r="DV120" s="925">
        <v>4.3</v>
      </c>
      <c r="DW120" s="925"/>
      <c r="DX120" s="925"/>
      <c r="DY120" s="925"/>
      <c r="DZ120" s="926"/>
    </row>
    <row r="121" spans="1:130" s="246" customFormat="1" ht="26.25" customHeight="1" x14ac:dyDescent="0.15">
      <c r="A121" s="899"/>
      <c r="B121" s="900"/>
      <c r="C121" s="945" t="s">
        <v>473</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386</v>
      </c>
      <c r="AB121" s="859"/>
      <c r="AC121" s="859"/>
      <c r="AD121" s="859"/>
      <c r="AE121" s="860"/>
      <c r="AF121" s="861" t="s">
        <v>474</v>
      </c>
      <c r="AG121" s="859"/>
      <c r="AH121" s="859"/>
      <c r="AI121" s="859"/>
      <c r="AJ121" s="860"/>
      <c r="AK121" s="861" t="s">
        <v>443</v>
      </c>
      <c r="AL121" s="859"/>
      <c r="AM121" s="859"/>
      <c r="AN121" s="859"/>
      <c r="AO121" s="860"/>
      <c r="AP121" s="906" t="s">
        <v>386</v>
      </c>
      <c r="AQ121" s="907"/>
      <c r="AR121" s="907"/>
      <c r="AS121" s="907"/>
      <c r="AT121" s="908"/>
      <c r="AU121" s="968"/>
      <c r="AV121" s="969"/>
      <c r="AW121" s="969"/>
      <c r="AX121" s="969"/>
      <c r="AY121" s="970"/>
      <c r="AZ121" s="894" t="s">
        <v>475</v>
      </c>
      <c r="BA121" s="829"/>
      <c r="BB121" s="829"/>
      <c r="BC121" s="829"/>
      <c r="BD121" s="829"/>
      <c r="BE121" s="829"/>
      <c r="BF121" s="829"/>
      <c r="BG121" s="829"/>
      <c r="BH121" s="829"/>
      <c r="BI121" s="829"/>
      <c r="BJ121" s="829"/>
      <c r="BK121" s="829"/>
      <c r="BL121" s="829"/>
      <c r="BM121" s="829"/>
      <c r="BN121" s="829"/>
      <c r="BO121" s="829"/>
      <c r="BP121" s="830"/>
      <c r="BQ121" s="895">
        <v>84860</v>
      </c>
      <c r="BR121" s="896"/>
      <c r="BS121" s="896"/>
      <c r="BT121" s="896"/>
      <c r="BU121" s="896"/>
      <c r="BV121" s="896">
        <v>70269</v>
      </c>
      <c r="BW121" s="896"/>
      <c r="BX121" s="896"/>
      <c r="BY121" s="896"/>
      <c r="BZ121" s="896"/>
      <c r="CA121" s="896">
        <v>55623</v>
      </c>
      <c r="CB121" s="896"/>
      <c r="CC121" s="896"/>
      <c r="CD121" s="896"/>
      <c r="CE121" s="896"/>
      <c r="CF121" s="957">
        <v>2.8</v>
      </c>
      <c r="CG121" s="958"/>
      <c r="CH121" s="958"/>
      <c r="CI121" s="958"/>
      <c r="CJ121" s="958"/>
      <c r="CK121" s="951"/>
      <c r="CL121" s="937"/>
      <c r="CM121" s="937"/>
      <c r="CN121" s="937"/>
      <c r="CO121" s="938"/>
      <c r="CP121" s="917"/>
      <c r="CQ121" s="918"/>
      <c r="CR121" s="918"/>
      <c r="CS121" s="918"/>
      <c r="CT121" s="918"/>
      <c r="CU121" s="918"/>
      <c r="CV121" s="918"/>
      <c r="CW121" s="918"/>
      <c r="CX121" s="918"/>
      <c r="CY121" s="918"/>
      <c r="CZ121" s="918"/>
      <c r="DA121" s="918"/>
      <c r="DB121" s="918"/>
      <c r="DC121" s="918"/>
      <c r="DD121" s="918"/>
      <c r="DE121" s="918"/>
      <c r="DF121" s="919"/>
      <c r="DG121" s="895"/>
      <c r="DH121" s="896"/>
      <c r="DI121" s="896"/>
      <c r="DJ121" s="896"/>
      <c r="DK121" s="896"/>
      <c r="DL121" s="896"/>
      <c r="DM121" s="896"/>
      <c r="DN121" s="896"/>
      <c r="DO121" s="896"/>
      <c r="DP121" s="896"/>
      <c r="DQ121" s="896"/>
      <c r="DR121" s="896"/>
      <c r="DS121" s="896"/>
      <c r="DT121" s="896"/>
      <c r="DU121" s="896"/>
      <c r="DV121" s="873"/>
      <c r="DW121" s="873"/>
      <c r="DX121" s="873"/>
      <c r="DY121" s="873"/>
      <c r="DZ121" s="874"/>
    </row>
    <row r="122" spans="1:130" s="246" customFormat="1" ht="26.25" customHeight="1" x14ac:dyDescent="0.15">
      <c r="A122" s="899"/>
      <c r="B122" s="900"/>
      <c r="C122" s="903" t="s">
        <v>453</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474</v>
      </c>
      <c r="AB122" s="859"/>
      <c r="AC122" s="859"/>
      <c r="AD122" s="859"/>
      <c r="AE122" s="860"/>
      <c r="AF122" s="861" t="s">
        <v>466</v>
      </c>
      <c r="AG122" s="859"/>
      <c r="AH122" s="859"/>
      <c r="AI122" s="859"/>
      <c r="AJ122" s="860"/>
      <c r="AK122" s="861" t="s">
        <v>386</v>
      </c>
      <c r="AL122" s="859"/>
      <c r="AM122" s="859"/>
      <c r="AN122" s="859"/>
      <c r="AO122" s="860"/>
      <c r="AP122" s="906" t="s">
        <v>386</v>
      </c>
      <c r="AQ122" s="907"/>
      <c r="AR122" s="907"/>
      <c r="AS122" s="907"/>
      <c r="AT122" s="908"/>
      <c r="AU122" s="968"/>
      <c r="AV122" s="969"/>
      <c r="AW122" s="969"/>
      <c r="AX122" s="969"/>
      <c r="AY122" s="970"/>
      <c r="AZ122" s="961" t="s">
        <v>476</v>
      </c>
      <c r="BA122" s="962"/>
      <c r="BB122" s="962"/>
      <c r="BC122" s="962"/>
      <c r="BD122" s="962"/>
      <c r="BE122" s="962"/>
      <c r="BF122" s="962"/>
      <c r="BG122" s="962"/>
      <c r="BH122" s="962"/>
      <c r="BI122" s="962"/>
      <c r="BJ122" s="962"/>
      <c r="BK122" s="962"/>
      <c r="BL122" s="962"/>
      <c r="BM122" s="962"/>
      <c r="BN122" s="962"/>
      <c r="BO122" s="962"/>
      <c r="BP122" s="963"/>
      <c r="BQ122" s="964">
        <v>4892356</v>
      </c>
      <c r="BR122" s="927"/>
      <c r="BS122" s="927"/>
      <c r="BT122" s="927"/>
      <c r="BU122" s="927"/>
      <c r="BV122" s="927">
        <v>4669772</v>
      </c>
      <c r="BW122" s="927"/>
      <c r="BX122" s="927"/>
      <c r="BY122" s="927"/>
      <c r="BZ122" s="927"/>
      <c r="CA122" s="927">
        <v>4346733</v>
      </c>
      <c r="CB122" s="927"/>
      <c r="CC122" s="927"/>
      <c r="CD122" s="927"/>
      <c r="CE122" s="927"/>
      <c r="CF122" s="928">
        <v>222.7</v>
      </c>
      <c r="CG122" s="929"/>
      <c r="CH122" s="929"/>
      <c r="CI122" s="929"/>
      <c r="CJ122" s="929"/>
      <c r="CK122" s="951"/>
      <c r="CL122" s="937"/>
      <c r="CM122" s="937"/>
      <c r="CN122" s="937"/>
      <c r="CO122" s="938"/>
      <c r="CP122" s="917"/>
      <c r="CQ122" s="918"/>
      <c r="CR122" s="918"/>
      <c r="CS122" s="918"/>
      <c r="CT122" s="918"/>
      <c r="CU122" s="918"/>
      <c r="CV122" s="918"/>
      <c r="CW122" s="918"/>
      <c r="CX122" s="918"/>
      <c r="CY122" s="918"/>
      <c r="CZ122" s="918"/>
      <c r="DA122" s="918"/>
      <c r="DB122" s="918"/>
      <c r="DC122" s="918"/>
      <c r="DD122" s="918"/>
      <c r="DE122" s="918"/>
      <c r="DF122" s="919"/>
      <c r="DG122" s="895"/>
      <c r="DH122" s="896"/>
      <c r="DI122" s="896"/>
      <c r="DJ122" s="896"/>
      <c r="DK122" s="896"/>
      <c r="DL122" s="896"/>
      <c r="DM122" s="896"/>
      <c r="DN122" s="896"/>
      <c r="DO122" s="896"/>
      <c r="DP122" s="896"/>
      <c r="DQ122" s="896"/>
      <c r="DR122" s="896"/>
      <c r="DS122" s="896"/>
      <c r="DT122" s="896"/>
      <c r="DU122" s="896"/>
      <c r="DV122" s="873"/>
      <c r="DW122" s="873"/>
      <c r="DX122" s="873"/>
      <c r="DY122" s="873"/>
      <c r="DZ122" s="874"/>
    </row>
    <row r="123" spans="1:130" s="246" customFormat="1" ht="26.25" customHeight="1" x14ac:dyDescent="0.15">
      <c r="A123" s="899"/>
      <c r="B123" s="900"/>
      <c r="C123" s="903" t="s">
        <v>460</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386</v>
      </c>
      <c r="AB123" s="859"/>
      <c r="AC123" s="859"/>
      <c r="AD123" s="859"/>
      <c r="AE123" s="860"/>
      <c r="AF123" s="861" t="s">
        <v>466</v>
      </c>
      <c r="AG123" s="859"/>
      <c r="AH123" s="859"/>
      <c r="AI123" s="859"/>
      <c r="AJ123" s="860"/>
      <c r="AK123" s="861" t="s">
        <v>474</v>
      </c>
      <c r="AL123" s="859"/>
      <c r="AM123" s="859"/>
      <c r="AN123" s="859"/>
      <c r="AO123" s="860"/>
      <c r="AP123" s="906" t="s">
        <v>386</v>
      </c>
      <c r="AQ123" s="907"/>
      <c r="AR123" s="907"/>
      <c r="AS123" s="907"/>
      <c r="AT123" s="908"/>
      <c r="AU123" s="971"/>
      <c r="AV123" s="972"/>
      <c r="AW123" s="972"/>
      <c r="AX123" s="972"/>
      <c r="AY123" s="972"/>
      <c r="AZ123" s="277" t="s">
        <v>189</v>
      </c>
      <c r="BA123" s="277"/>
      <c r="BB123" s="277"/>
      <c r="BC123" s="277"/>
      <c r="BD123" s="277"/>
      <c r="BE123" s="277"/>
      <c r="BF123" s="277"/>
      <c r="BG123" s="277"/>
      <c r="BH123" s="277"/>
      <c r="BI123" s="277"/>
      <c r="BJ123" s="277"/>
      <c r="BK123" s="277"/>
      <c r="BL123" s="277"/>
      <c r="BM123" s="277"/>
      <c r="BN123" s="277"/>
      <c r="BO123" s="959" t="s">
        <v>477</v>
      </c>
      <c r="BP123" s="960"/>
      <c r="BQ123" s="914">
        <v>6773614</v>
      </c>
      <c r="BR123" s="915"/>
      <c r="BS123" s="915"/>
      <c r="BT123" s="915"/>
      <c r="BU123" s="915"/>
      <c r="BV123" s="915">
        <v>7096376</v>
      </c>
      <c r="BW123" s="915"/>
      <c r="BX123" s="915"/>
      <c r="BY123" s="915"/>
      <c r="BZ123" s="915"/>
      <c r="CA123" s="915">
        <v>7573278</v>
      </c>
      <c r="CB123" s="915"/>
      <c r="CC123" s="915"/>
      <c r="CD123" s="915"/>
      <c r="CE123" s="915"/>
      <c r="CF123" s="825"/>
      <c r="CG123" s="826"/>
      <c r="CH123" s="826"/>
      <c r="CI123" s="826"/>
      <c r="CJ123" s="916"/>
      <c r="CK123" s="951"/>
      <c r="CL123" s="937"/>
      <c r="CM123" s="937"/>
      <c r="CN123" s="937"/>
      <c r="CO123" s="938"/>
      <c r="CP123" s="917"/>
      <c r="CQ123" s="918"/>
      <c r="CR123" s="918"/>
      <c r="CS123" s="918"/>
      <c r="CT123" s="918"/>
      <c r="CU123" s="918"/>
      <c r="CV123" s="918"/>
      <c r="CW123" s="918"/>
      <c r="CX123" s="918"/>
      <c r="CY123" s="918"/>
      <c r="CZ123" s="918"/>
      <c r="DA123" s="918"/>
      <c r="DB123" s="918"/>
      <c r="DC123" s="918"/>
      <c r="DD123" s="918"/>
      <c r="DE123" s="918"/>
      <c r="DF123" s="919"/>
      <c r="DG123" s="858"/>
      <c r="DH123" s="859"/>
      <c r="DI123" s="859"/>
      <c r="DJ123" s="859"/>
      <c r="DK123" s="860"/>
      <c r="DL123" s="861"/>
      <c r="DM123" s="859"/>
      <c r="DN123" s="859"/>
      <c r="DO123" s="859"/>
      <c r="DP123" s="860"/>
      <c r="DQ123" s="861"/>
      <c r="DR123" s="859"/>
      <c r="DS123" s="859"/>
      <c r="DT123" s="859"/>
      <c r="DU123" s="860"/>
      <c r="DV123" s="906"/>
      <c r="DW123" s="907"/>
      <c r="DX123" s="907"/>
      <c r="DY123" s="907"/>
      <c r="DZ123" s="908"/>
    </row>
    <row r="124" spans="1:130" s="246" customFormat="1" ht="26.25" customHeight="1" thickBot="1" x14ac:dyDescent="0.2">
      <c r="A124" s="899"/>
      <c r="B124" s="900"/>
      <c r="C124" s="903" t="s">
        <v>463</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386</v>
      </c>
      <c r="AB124" s="859"/>
      <c r="AC124" s="859"/>
      <c r="AD124" s="859"/>
      <c r="AE124" s="860"/>
      <c r="AF124" s="861" t="s">
        <v>386</v>
      </c>
      <c r="AG124" s="859"/>
      <c r="AH124" s="859"/>
      <c r="AI124" s="859"/>
      <c r="AJ124" s="860"/>
      <c r="AK124" s="861" t="s">
        <v>386</v>
      </c>
      <c r="AL124" s="859"/>
      <c r="AM124" s="859"/>
      <c r="AN124" s="859"/>
      <c r="AO124" s="860"/>
      <c r="AP124" s="906" t="s">
        <v>438</v>
      </c>
      <c r="AQ124" s="907"/>
      <c r="AR124" s="907"/>
      <c r="AS124" s="907"/>
      <c r="AT124" s="908"/>
      <c r="AU124" s="909" t="s">
        <v>478</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45.9</v>
      </c>
      <c r="BR124" s="913"/>
      <c r="BS124" s="913"/>
      <c r="BT124" s="913"/>
      <c r="BU124" s="913"/>
      <c r="BV124" s="913">
        <v>8.5</v>
      </c>
      <c r="BW124" s="913"/>
      <c r="BX124" s="913"/>
      <c r="BY124" s="913"/>
      <c r="BZ124" s="913"/>
      <c r="CA124" s="913" t="s">
        <v>474</v>
      </c>
      <c r="CB124" s="913"/>
      <c r="CC124" s="913"/>
      <c r="CD124" s="913"/>
      <c r="CE124" s="913"/>
      <c r="CF124" s="803"/>
      <c r="CG124" s="804"/>
      <c r="CH124" s="804"/>
      <c r="CI124" s="804"/>
      <c r="CJ124" s="944"/>
      <c r="CK124" s="952"/>
      <c r="CL124" s="952"/>
      <c r="CM124" s="952"/>
      <c r="CN124" s="952"/>
      <c r="CO124" s="953"/>
      <c r="CP124" s="917" t="s">
        <v>479</v>
      </c>
      <c r="CQ124" s="918"/>
      <c r="CR124" s="918"/>
      <c r="CS124" s="918"/>
      <c r="CT124" s="918"/>
      <c r="CU124" s="918"/>
      <c r="CV124" s="918"/>
      <c r="CW124" s="918"/>
      <c r="CX124" s="918"/>
      <c r="CY124" s="918"/>
      <c r="CZ124" s="918"/>
      <c r="DA124" s="918"/>
      <c r="DB124" s="918"/>
      <c r="DC124" s="918"/>
      <c r="DD124" s="918"/>
      <c r="DE124" s="918"/>
      <c r="DF124" s="919"/>
      <c r="DG124" s="841">
        <v>156935</v>
      </c>
      <c r="DH124" s="842"/>
      <c r="DI124" s="842"/>
      <c r="DJ124" s="842"/>
      <c r="DK124" s="843"/>
      <c r="DL124" s="844" t="s">
        <v>438</v>
      </c>
      <c r="DM124" s="842"/>
      <c r="DN124" s="842"/>
      <c r="DO124" s="842"/>
      <c r="DP124" s="843"/>
      <c r="DQ124" s="844" t="s">
        <v>443</v>
      </c>
      <c r="DR124" s="842"/>
      <c r="DS124" s="842"/>
      <c r="DT124" s="842"/>
      <c r="DU124" s="843"/>
      <c r="DV124" s="930" t="s">
        <v>443</v>
      </c>
      <c r="DW124" s="931"/>
      <c r="DX124" s="931"/>
      <c r="DY124" s="931"/>
      <c r="DZ124" s="932"/>
    </row>
    <row r="125" spans="1:130" s="246" customFormat="1" ht="26.25" customHeight="1" x14ac:dyDescent="0.15">
      <c r="A125" s="899"/>
      <c r="B125" s="900"/>
      <c r="C125" s="903" t="s">
        <v>465</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454</v>
      </c>
      <c r="AB125" s="859"/>
      <c r="AC125" s="859"/>
      <c r="AD125" s="859"/>
      <c r="AE125" s="860"/>
      <c r="AF125" s="861" t="s">
        <v>386</v>
      </c>
      <c r="AG125" s="859"/>
      <c r="AH125" s="859"/>
      <c r="AI125" s="859"/>
      <c r="AJ125" s="860"/>
      <c r="AK125" s="861" t="s">
        <v>386</v>
      </c>
      <c r="AL125" s="859"/>
      <c r="AM125" s="859"/>
      <c r="AN125" s="859"/>
      <c r="AO125" s="860"/>
      <c r="AP125" s="906" t="s">
        <v>454</v>
      </c>
      <c r="AQ125" s="907"/>
      <c r="AR125" s="907"/>
      <c r="AS125" s="907"/>
      <c r="AT125" s="90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3" t="s">
        <v>480</v>
      </c>
      <c r="CL125" s="934"/>
      <c r="CM125" s="934"/>
      <c r="CN125" s="934"/>
      <c r="CO125" s="935"/>
      <c r="CP125" s="942" t="s">
        <v>481</v>
      </c>
      <c r="CQ125" s="887"/>
      <c r="CR125" s="887"/>
      <c r="CS125" s="887"/>
      <c r="CT125" s="887"/>
      <c r="CU125" s="887"/>
      <c r="CV125" s="887"/>
      <c r="CW125" s="887"/>
      <c r="CX125" s="887"/>
      <c r="CY125" s="887"/>
      <c r="CZ125" s="887"/>
      <c r="DA125" s="887"/>
      <c r="DB125" s="887"/>
      <c r="DC125" s="887"/>
      <c r="DD125" s="887"/>
      <c r="DE125" s="887"/>
      <c r="DF125" s="888"/>
      <c r="DG125" s="943" t="s">
        <v>438</v>
      </c>
      <c r="DH125" s="924"/>
      <c r="DI125" s="924"/>
      <c r="DJ125" s="924"/>
      <c r="DK125" s="924"/>
      <c r="DL125" s="924" t="s">
        <v>438</v>
      </c>
      <c r="DM125" s="924"/>
      <c r="DN125" s="924"/>
      <c r="DO125" s="924"/>
      <c r="DP125" s="924"/>
      <c r="DQ125" s="924" t="s">
        <v>441</v>
      </c>
      <c r="DR125" s="924"/>
      <c r="DS125" s="924"/>
      <c r="DT125" s="924"/>
      <c r="DU125" s="924"/>
      <c r="DV125" s="925" t="s">
        <v>386</v>
      </c>
      <c r="DW125" s="925"/>
      <c r="DX125" s="925"/>
      <c r="DY125" s="925"/>
      <c r="DZ125" s="926"/>
    </row>
    <row r="126" spans="1:130" s="246" customFormat="1" ht="26.25" customHeight="1" thickBot="1" x14ac:dyDescent="0.2">
      <c r="A126" s="899"/>
      <c r="B126" s="900"/>
      <c r="C126" s="903" t="s">
        <v>468</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386</v>
      </c>
      <c r="AB126" s="859"/>
      <c r="AC126" s="859"/>
      <c r="AD126" s="859"/>
      <c r="AE126" s="860"/>
      <c r="AF126" s="861" t="s">
        <v>386</v>
      </c>
      <c r="AG126" s="859"/>
      <c r="AH126" s="859"/>
      <c r="AI126" s="859"/>
      <c r="AJ126" s="860"/>
      <c r="AK126" s="861" t="s">
        <v>454</v>
      </c>
      <c r="AL126" s="859"/>
      <c r="AM126" s="859"/>
      <c r="AN126" s="859"/>
      <c r="AO126" s="860"/>
      <c r="AP126" s="906" t="s">
        <v>454</v>
      </c>
      <c r="AQ126" s="907"/>
      <c r="AR126" s="907"/>
      <c r="AS126" s="907"/>
      <c r="AT126" s="90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6"/>
      <c r="CL126" s="937"/>
      <c r="CM126" s="937"/>
      <c r="CN126" s="937"/>
      <c r="CO126" s="938"/>
      <c r="CP126" s="894" t="s">
        <v>482</v>
      </c>
      <c r="CQ126" s="829"/>
      <c r="CR126" s="829"/>
      <c r="CS126" s="829"/>
      <c r="CT126" s="829"/>
      <c r="CU126" s="829"/>
      <c r="CV126" s="829"/>
      <c r="CW126" s="829"/>
      <c r="CX126" s="829"/>
      <c r="CY126" s="829"/>
      <c r="CZ126" s="829"/>
      <c r="DA126" s="829"/>
      <c r="DB126" s="829"/>
      <c r="DC126" s="829"/>
      <c r="DD126" s="829"/>
      <c r="DE126" s="829"/>
      <c r="DF126" s="830"/>
      <c r="DG126" s="895" t="s">
        <v>454</v>
      </c>
      <c r="DH126" s="896"/>
      <c r="DI126" s="896"/>
      <c r="DJ126" s="896"/>
      <c r="DK126" s="896"/>
      <c r="DL126" s="896" t="s">
        <v>386</v>
      </c>
      <c r="DM126" s="896"/>
      <c r="DN126" s="896"/>
      <c r="DO126" s="896"/>
      <c r="DP126" s="896"/>
      <c r="DQ126" s="896" t="s">
        <v>443</v>
      </c>
      <c r="DR126" s="896"/>
      <c r="DS126" s="896"/>
      <c r="DT126" s="896"/>
      <c r="DU126" s="896"/>
      <c r="DV126" s="873" t="s">
        <v>443</v>
      </c>
      <c r="DW126" s="873"/>
      <c r="DX126" s="873"/>
      <c r="DY126" s="873"/>
      <c r="DZ126" s="874"/>
    </row>
    <row r="127" spans="1:130" s="246" customFormat="1" ht="26.25" customHeight="1" x14ac:dyDescent="0.15">
      <c r="A127" s="901"/>
      <c r="B127" s="902"/>
      <c r="C127" s="920" t="s">
        <v>483</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v>388</v>
      </c>
      <c r="AB127" s="859"/>
      <c r="AC127" s="859"/>
      <c r="AD127" s="859"/>
      <c r="AE127" s="860"/>
      <c r="AF127" s="861">
        <v>368</v>
      </c>
      <c r="AG127" s="859"/>
      <c r="AH127" s="859"/>
      <c r="AI127" s="859"/>
      <c r="AJ127" s="860"/>
      <c r="AK127" s="861" t="s">
        <v>454</v>
      </c>
      <c r="AL127" s="859"/>
      <c r="AM127" s="859"/>
      <c r="AN127" s="859"/>
      <c r="AO127" s="860"/>
      <c r="AP127" s="906" t="s">
        <v>386</v>
      </c>
      <c r="AQ127" s="907"/>
      <c r="AR127" s="907"/>
      <c r="AS127" s="907"/>
      <c r="AT127" s="908"/>
      <c r="AU127" s="282"/>
      <c r="AV127" s="282"/>
      <c r="AW127" s="282"/>
      <c r="AX127" s="923" t="s">
        <v>484</v>
      </c>
      <c r="AY127" s="891"/>
      <c r="AZ127" s="891"/>
      <c r="BA127" s="891"/>
      <c r="BB127" s="891"/>
      <c r="BC127" s="891"/>
      <c r="BD127" s="891"/>
      <c r="BE127" s="892"/>
      <c r="BF127" s="890" t="s">
        <v>485</v>
      </c>
      <c r="BG127" s="891"/>
      <c r="BH127" s="891"/>
      <c r="BI127" s="891"/>
      <c r="BJ127" s="891"/>
      <c r="BK127" s="891"/>
      <c r="BL127" s="892"/>
      <c r="BM127" s="890" t="s">
        <v>486</v>
      </c>
      <c r="BN127" s="891"/>
      <c r="BO127" s="891"/>
      <c r="BP127" s="891"/>
      <c r="BQ127" s="891"/>
      <c r="BR127" s="891"/>
      <c r="BS127" s="892"/>
      <c r="BT127" s="890" t="s">
        <v>487</v>
      </c>
      <c r="BU127" s="891"/>
      <c r="BV127" s="891"/>
      <c r="BW127" s="891"/>
      <c r="BX127" s="891"/>
      <c r="BY127" s="891"/>
      <c r="BZ127" s="893"/>
      <c r="CA127" s="282"/>
      <c r="CB127" s="282"/>
      <c r="CC127" s="282"/>
      <c r="CD127" s="283"/>
      <c r="CE127" s="283"/>
      <c r="CF127" s="283"/>
      <c r="CG127" s="280"/>
      <c r="CH127" s="280"/>
      <c r="CI127" s="280"/>
      <c r="CJ127" s="281"/>
      <c r="CK127" s="936"/>
      <c r="CL127" s="937"/>
      <c r="CM127" s="937"/>
      <c r="CN127" s="937"/>
      <c r="CO127" s="938"/>
      <c r="CP127" s="894" t="s">
        <v>488</v>
      </c>
      <c r="CQ127" s="829"/>
      <c r="CR127" s="829"/>
      <c r="CS127" s="829"/>
      <c r="CT127" s="829"/>
      <c r="CU127" s="829"/>
      <c r="CV127" s="829"/>
      <c r="CW127" s="829"/>
      <c r="CX127" s="829"/>
      <c r="CY127" s="829"/>
      <c r="CZ127" s="829"/>
      <c r="DA127" s="829"/>
      <c r="DB127" s="829"/>
      <c r="DC127" s="829"/>
      <c r="DD127" s="829"/>
      <c r="DE127" s="829"/>
      <c r="DF127" s="830"/>
      <c r="DG127" s="895" t="s">
        <v>443</v>
      </c>
      <c r="DH127" s="896"/>
      <c r="DI127" s="896"/>
      <c r="DJ127" s="896"/>
      <c r="DK127" s="896"/>
      <c r="DL127" s="896" t="s">
        <v>443</v>
      </c>
      <c r="DM127" s="896"/>
      <c r="DN127" s="896"/>
      <c r="DO127" s="896"/>
      <c r="DP127" s="896"/>
      <c r="DQ127" s="896" t="s">
        <v>438</v>
      </c>
      <c r="DR127" s="896"/>
      <c r="DS127" s="896"/>
      <c r="DT127" s="896"/>
      <c r="DU127" s="896"/>
      <c r="DV127" s="873" t="s">
        <v>386</v>
      </c>
      <c r="DW127" s="873"/>
      <c r="DX127" s="873"/>
      <c r="DY127" s="873"/>
      <c r="DZ127" s="874"/>
    </row>
    <row r="128" spans="1:130" s="246" customFormat="1" ht="26.25" customHeight="1" thickBot="1" x14ac:dyDescent="0.2">
      <c r="A128" s="875" t="s">
        <v>489</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490</v>
      </c>
      <c r="X128" s="877"/>
      <c r="Y128" s="877"/>
      <c r="Z128" s="878"/>
      <c r="AA128" s="879">
        <v>14879</v>
      </c>
      <c r="AB128" s="880"/>
      <c r="AC128" s="880"/>
      <c r="AD128" s="880"/>
      <c r="AE128" s="881"/>
      <c r="AF128" s="882">
        <v>14826</v>
      </c>
      <c r="AG128" s="880"/>
      <c r="AH128" s="880"/>
      <c r="AI128" s="880"/>
      <c r="AJ128" s="881"/>
      <c r="AK128" s="882">
        <v>14782</v>
      </c>
      <c r="AL128" s="880"/>
      <c r="AM128" s="880"/>
      <c r="AN128" s="880"/>
      <c r="AO128" s="881"/>
      <c r="AP128" s="883"/>
      <c r="AQ128" s="884"/>
      <c r="AR128" s="884"/>
      <c r="AS128" s="884"/>
      <c r="AT128" s="885"/>
      <c r="AU128" s="282"/>
      <c r="AV128" s="282"/>
      <c r="AW128" s="282"/>
      <c r="AX128" s="886" t="s">
        <v>491</v>
      </c>
      <c r="AY128" s="887"/>
      <c r="AZ128" s="887"/>
      <c r="BA128" s="887"/>
      <c r="BB128" s="887"/>
      <c r="BC128" s="887"/>
      <c r="BD128" s="887"/>
      <c r="BE128" s="888"/>
      <c r="BF128" s="865" t="s">
        <v>438</v>
      </c>
      <c r="BG128" s="866"/>
      <c r="BH128" s="866"/>
      <c r="BI128" s="866"/>
      <c r="BJ128" s="866"/>
      <c r="BK128" s="866"/>
      <c r="BL128" s="889"/>
      <c r="BM128" s="865">
        <v>15</v>
      </c>
      <c r="BN128" s="866"/>
      <c r="BO128" s="866"/>
      <c r="BP128" s="866"/>
      <c r="BQ128" s="866"/>
      <c r="BR128" s="866"/>
      <c r="BS128" s="889"/>
      <c r="BT128" s="865">
        <v>20</v>
      </c>
      <c r="BU128" s="866"/>
      <c r="BV128" s="866"/>
      <c r="BW128" s="866"/>
      <c r="BX128" s="866"/>
      <c r="BY128" s="866"/>
      <c r="BZ128" s="867"/>
      <c r="CA128" s="283"/>
      <c r="CB128" s="283"/>
      <c r="CC128" s="283"/>
      <c r="CD128" s="283"/>
      <c r="CE128" s="283"/>
      <c r="CF128" s="283"/>
      <c r="CG128" s="280"/>
      <c r="CH128" s="280"/>
      <c r="CI128" s="280"/>
      <c r="CJ128" s="281"/>
      <c r="CK128" s="939"/>
      <c r="CL128" s="940"/>
      <c r="CM128" s="940"/>
      <c r="CN128" s="940"/>
      <c r="CO128" s="941"/>
      <c r="CP128" s="868" t="s">
        <v>492</v>
      </c>
      <c r="CQ128" s="807"/>
      <c r="CR128" s="807"/>
      <c r="CS128" s="807"/>
      <c r="CT128" s="807"/>
      <c r="CU128" s="807"/>
      <c r="CV128" s="807"/>
      <c r="CW128" s="807"/>
      <c r="CX128" s="807"/>
      <c r="CY128" s="807"/>
      <c r="CZ128" s="807"/>
      <c r="DA128" s="807"/>
      <c r="DB128" s="807"/>
      <c r="DC128" s="807"/>
      <c r="DD128" s="807"/>
      <c r="DE128" s="807"/>
      <c r="DF128" s="808"/>
      <c r="DG128" s="869" t="s">
        <v>386</v>
      </c>
      <c r="DH128" s="870"/>
      <c r="DI128" s="870"/>
      <c r="DJ128" s="870"/>
      <c r="DK128" s="870"/>
      <c r="DL128" s="870" t="s">
        <v>441</v>
      </c>
      <c r="DM128" s="870"/>
      <c r="DN128" s="870"/>
      <c r="DO128" s="870"/>
      <c r="DP128" s="870"/>
      <c r="DQ128" s="870" t="s">
        <v>441</v>
      </c>
      <c r="DR128" s="870"/>
      <c r="DS128" s="870"/>
      <c r="DT128" s="870"/>
      <c r="DU128" s="870"/>
      <c r="DV128" s="871" t="s">
        <v>441</v>
      </c>
      <c r="DW128" s="871"/>
      <c r="DX128" s="871"/>
      <c r="DY128" s="871"/>
      <c r="DZ128" s="872"/>
    </row>
    <row r="129" spans="1:131" s="246" customFormat="1" ht="26.25" customHeight="1" x14ac:dyDescent="0.15">
      <c r="A129" s="853" t="s">
        <v>107</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493</v>
      </c>
      <c r="X129" s="856"/>
      <c r="Y129" s="856"/>
      <c r="Z129" s="857"/>
      <c r="AA129" s="858">
        <v>2399891</v>
      </c>
      <c r="AB129" s="859"/>
      <c r="AC129" s="859"/>
      <c r="AD129" s="859"/>
      <c r="AE129" s="860"/>
      <c r="AF129" s="861">
        <v>2455348</v>
      </c>
      <c r="AG129" s="859"/>
      <c r="AH129" s="859"/>
      <c r="AI129" s="859"/>
      <c r="AJ129" s="860"/>
      <c r="AK129" s="861">
        <v>2493433</v>
      </c>
      <c r="AL129" s="859"/>
      <c r="AM129" s="859"/>
      <c r="AN129" s="859"/>
      <c r="AO129" s="860"/>
      <c r="AP129" s="862"/>
      <c r="AQ129" s="863"/>
      <c r="AR129" s="863"/>
      <c r="AS129" s="863"/>
      <c r="AT129" s="864"/>
      <c r="AU129" s="284"/>
      <c r="AV129" s="284"/>
      <c r="AW129" s="284"/>
      <c r="AX129" s="828" t="s">
        <v>494</v>
      </c>
      <c r="AY129" s="829"/>
      <c r="AZ129" s="829"/>
      <c r="BA129" s="829"/>
      <c r="BB129" s="829"/>
      <c r="BC129" s="829"/>
      <c r="BD129" s="829"/>
      <c r="BE129" s="830"/>
      <c r="BF129" s="848" t="s">
        <v>443</v>
      </c>
      <c r="BG129" s="849"/>
      <c r="BH129" s="849"/>
      <c r="BI129" s="849"/>
      <c r="BJ129" s="849"/>
      <c r="BK129" s="849"/>
      <c r="BL129" s="850"/>
      <c r="BM129" s="848">
        <v>20</v>
      </c>
      <c r="BN129" s="849"/>
      <c r="BO129" s="849"/>
      <c r="BP129" s="849"/>
      <c r="BQ129" s="849"/>
      <c r="BR129" s="849"/>
      <c r="BS129" s="850"/>
      <c r="BT129" s="848">
        <v>30</v>
      </c>
      <c r="BU129" s="851"/>
      <c r="BV129" s="851"/>
      <c r="BW129" s="851"/>
      <c r="BX129" s="851"/>
      <c r="BY129" s="851"/>
      <c r="BZ129" s="85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3" t="s">
        <v>495</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496</v>
      </c>
      <c r="X130" s="856"/>
      <c r="Y130" s="856"/>
      <c r="Z130" s="857"/>
      <c r="AA130" s="858">
        <v>393555</v>
      </c>
      <c r="AB130" s="859"/>
      <c r="AC130" s="859"/>
      <c r="AD130" s="859"/>
      <c r="AE130" s="860"/>
      <c r="AF130" s="861">
        <v>479621</v>
      </c>
      <c r="AG130" s="859"/>
      <c r="AH130" s="859"/>
      <c r="AI130" s="859"/>
      <c r="AJ130" s="860"/>
      <c r="AK130" s="861">
        <v>541513</v>
      </c>
      <c r="AL130" s="859"/>
      <c r="AM130" s="859"/>
      <c r="AN130" s="859"/>
      <c r="AO130" s="860"/>
      <c r="AP130" s="862"/>
      <c r="AQ130" s="863"/>
      <c r="AR130" s="863"/>
      <c r="AS130" s="863"/>
      <c r="AT130" s="864"/>
      <c r="AU130" s="284"/>
      <c r="AV130" s="284"/>
      <c r="AW130" s="284"/>
      <c r="AX130" s="828" t="s">
        <v>497</v>
      </c>
      <c r="AY130" s="829"/>
      <c r="AZ130" s="829"/>
      <c r="BA130" s="829"/>
      <c r="BB130" s="829"/>
      <c r="BC130" s="829"/>
      <c r="BD130" s="829"/>
      <c r="BE130" s="830"/>
      <c r="BF130" s="831">
        <v>6.5</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498</v>
      </c>
      <c r="X131" s="839"/>
      <c r="Y131" s="839"/>
      <c r="Z131" s="840"/>
      <c r="AA131" s="841">
        <v>2006336</v>
      </c>
      <c r="AB131" s="842"/>
      <c r="AC131" s="842"/>
      <c r="AD131" s="842"/>
      <c r="AE131" s="843"/>
      <c r="AF131" s="844">
        <v>1975727</v>
      </c>
      <c r="AG131" s="842"/>
      <c r="AH131" s="842"/>
      <c r="AI131" s="842"/>
      <c r="AJ131" s="843"/>
      <c r="AK131" s="844">
        <v>1951920</v>
      </c>
      <c r="AL131" s="842"/>
      <c r="AM131" s="842"/>
      <c r="AN131" s="842"/>
      <c r="AO131" s="843"/>
      <c r="AP131" s="845"/>
      <c r="AQ131" s="846"/>
      <c r="AR131" s="846"/>
      <c r="AS131" s="846"/>
      <c r="AT131" s="847"/>
      <c r="AU131" s="284"/>
      <c r="AV131" s="284"/>
      <c r="AW131" s="284"/>
      <c r="AX131" s="806" t="s">
        <v>499</v>
      </c>
      <c r="AY131" s="807"/>
      <c r="AZ131" s="807"/>
      <c r="BA131" s="807"/>
      <c r="BB131" s="807"/>
      <c r="BC131" s="807"/>
      <c r="BD131" s="807"/>
      <c r="BE131" s="808"/>
      <c r="BF131" s="809" t="s">
        <v>474</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5" t="s">
        <v>500</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501</v>
      </c>
      <c r="W132" s="819"/>
      <c r="X132" s="819"/>
      <c r="Y132" s="819"/>
      <c r="Z132" s="820"/>
      <c r="AA132" s="821">
        <v>4.4570799709999998</v>
      </c>
      <c r="AB132" s="822"/>
      <c r="AC132" s="822"/>
      <c r="AD132" s="822"/>
      <c r="AE132" s="823"/>
      <c r="AF132" s="824">
        <v>7.0953628709999998</v>
      </c>
      <c r="AG132" s="822"/>
      <c r="AH132" s="822"/>
      <c r="AI132" s="822"/>
      <c r="AJ132" s="823"/>
      <c r="AK132" s="824">
        <v>8.155457191</v>
      </c>
      <c r="AL132" s="822"/>
      <c r="AM132" s="822"/>
      <c r="AN132" s="822"/>
      <c r="AO132" s="823"/>
      <c r="AP132" s="825"/>
      <c r="AQ132" s="826"/>
      <c r="AR132" s="826"/>
      <c r="AS132" s="826"/>
      <c r="AT132" s="82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502</v>
      </c>
      <c r="W133" s="798"/>
      <c r="X133" s="798"/>
      <c r="Y133" s="798"/>
      <c r="Z133" s="799"/>
      <c r="AA133" s="800">
        <v>5.0999999999999996</v>
      </c>
      <c r="AB133" s="801"/>
      <c r="AC133" s="801"/>
      <c r="AD133" s="801"/>
      <c r="AE133" s="802"/>
      <c r="AF133" s="800">
        <v>5.2</v>
      </c>
      <c r="AG133" s="801"/>
      <c r="AH133" s="801"/>
      <c r="AI133" s="801"/>
      <c r="AJ133" s="802"/>
      <c r="AK133" s="800">
        <v>6.5</v>
      </c>
      <c r="AL133" s="801"/>
      <c r="AM133" s="801"/>
      <c r="AN133" s="801"/>
      <c r="AO133" s="802"/>
      <c r="AP133" s="803"/>
      <c r="AQ133" s="804"/>
      <c r="AR133" s="804"/>
      <c r="AS133" s="804"/>
      <c r="AT133" s="80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Z2TepXTMjyG0zGUgWnRGS8WCtrcpLe2O7VfoOB4JELpAkIQJyi3ss5kL+1DZrX6jo9cHTffhGaOWbxkFOLVxQ==" saltValue="PoGBOdyOUafbja8by8xef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election activeCell="AN65" sqref="AN65:DC6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LL3btW91+vPvlvwVbl8q1d94Rp/9zgxve7/W09djakzzfShOitEPxChulXpd3lB4k5cjrMYBmizrOP+E9olSQ==" saltValue="uUozJrvEQCQqCmNjosQp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AN65" sqref="AN65:DC6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EoRbyA9BVq5WR7k2VYW+GmGUvOIVCqiAlwG0E9Ej0O8wm3I9Ay2jyjAkK0/mhgr1Tkoxo+c40ZvbIzJEvdmw==" saltValue="ej+j/QtxOvlG/HZtwrgSQ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N65" sqref="AN65:DC69"/>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511</v>
      </c>
      <c r="AL9" s="1228"/>
      <c r="AM9" s="1228"/>
      <c r="AN9" s="1229"/>
      <c r="AO9" s="312">
        <v>853826</v>
      </c>
      <c r="AP9" s="312">
        <v>130574</v>
      </c>
      <c r="AQ9" s="313">
        <v>116834</v>
      </c>
      <c r="AR9" s="314">
        <v>11.8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512</v>
      </c>
      <c r="AL10" s="1228"/>
      <c r="AM10" s="1228"/>
      <c r="AN10" s="1229"/>
      <c r="AO10" s="315">
        <v>35621</v>
      </c>
      <c r="AP10" s="315">
        <v>5447</v>
      </c>
      <c r="AQ10" s="316">
        <v>12766</v>
      </c>
      <c r="AR10" s="317">
        <v>-57.3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513</v>
      </c>
      <c r="AL11" s="1228"/>
      <c r="AM11" s="1228"/>
      <c r="AN11" s="1229"/>
      <c r="AO11" s="315">
        <v>92562</v>
      </c>
      <c r="AP11" s="315">
        <v>14155</v>
      </c>
      <c r="AQ11" s="316">
        <v>19336</v>
      </c>
      <c r="AR11" s="317">
        <v>-26.8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514</v>
      </c>
      <c r="AL12" s="1228"/>
      <c r="AM12" s="1228"/>
      <c r="AN12" s="1229"/>
      <c r="AO12" s="315">
        <v>4769</v>
      </c>
      <c r="AP12" s="315">
        <v>729</v>
      </c>
      <c r="AQ12" s="316">
        <v>1049</v>
      </c>
      <c r="AR12" s="317">
        <v>-30.5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515</v>
      </c>
      <c r="AL13" s="1228"/>
      <c r="AM13" s="1228"/>
      <c r="AN13" s="1229"/>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517</v>
      </c>
      <c r="AL14" s="1228"/>
      <c r="AM14" s="1228"/>
      <c r="AN14" s="1229"/>
      <c r="AO14" s="315">
        <v>32435</v>
      </c>
      <c r="AP14" s="315">
        <v>4960</v>
      </c>
      <c r="AQ14" s="316">
        <v>5063</v>
      </c>
      <c r="AR14" s="317">
        <v>-2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518</v>
      </c>
      <c r="AL15" s="1228"/>
      <c r="AM15" s="1228"/>
      <c r="AN15" s="1229"/>
      <c r="AO15" s="315">
        <v>4200</v>
      </c>
      <c r="AP15" s="315">
        <v>642</v>
      </c>
      <c r="AQ15" s="316">
        <v>3168</v>
      </c>
      <c r="AR15" s="317">
        <v>-79.7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519</v>
      </c>
      <c r="AL16" s="1231"/>
      <c r="AM16" s="1231"/>
      <c r="AN16" s="1232"/>
      <c r="AO16" s="315">
        <v>-76786</v>
      </c>
      <c r="AP16" s="315">
        <v>-11743</v>
      </c>
      <c r="AQ16" s="316">
        <v>-11723</v>
      </c>
      <c r="AR16" s="317">
        <v>0.2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189</v>
      </c>
      <c r="AL17" s="1231"/>
      <c r="AM17" s="1231"/>
      <c r="AN17" s="1232"/>
      <c r="AO17" s="315">
        <v>946627</v>
      </c>
      <c r="AP17" s="315">
        <v>144766</v>
      </c>
      <c r="AQ17" s="316">
        <v>146494</v>
      </c>
      <c r="AR17" s="317">
        <v>-1.2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524</v>
      </c>
      <c r="AL21" s="1225"/>
      <c r="AM21" s="1225"/>
      <c r="AN21" s="1226"/>
      <c r="AO21" s="327">
        <v>13.3</v>
      </c>
      <c r="AP21" s="328">
        <v>13.76</v>
      </c>
      <c r="AQ21" s="329">
        <v>-0.46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525</v>
      </c>
      <c r="AL22" s="1225"/>
      <c r="AM22" s="1225"/>
      <c r="AN22" s="1226"/>
      <c r="AO22" s="332">
        <v>94.7</v>
      </c>
      <c r="AP22" s="333">
        <v>94.9</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529</v>
      </c>
      <c r="AL32" s="1216"/>
      <c r="AM32" s="1216"/>
      <c r="AN32" s="1217"/>
      <c r="AO32" s="342">
        <v>685064</v>
      </c>
      <c r="AP32" s="342">
        <v>104766</v>
      </c>
      <c r="AQ32" s="343">
        <v>73591</v>
      </c>
      <c r="AR32" s="344">
        <v>42.4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530</v>
      </c>
      <c r="AL33" s="1216"/>
      <c r="AM33" s="1216"/>
      <c r="AN33" s="1217"/>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531</v>
      </c>
      <c r="AL34" s="1216"/>
      <c r="AM34" s="1216"/>
      <c r="AN34" s="1217"/>
      <c r="AO34" s="342" t="s">
        <v>516</v>
      </c>
      <c r="AP34" s="342" t="s">
        <v>516</v>
      </c>
      <c r="AQ34" s="343">
        <v>1</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532</v>
      </c>
      <c r="AL35" s="1216"/>
      <c r="AM35" s="1216"/>
      <c r="AN35" s="1217"/>
      <c r="AO35" s="342">
        <v>7099</v>
      </c>
      <c r="AP35" s="342">
        <v>1086</v>
      </c>
      <c r="AQ35" s="343">
        <v>19214</v>
      </c>
      <c r="AR35" s="344">
        <v>-94.3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533</v>
      </c>
      <c r="AL36" s="1216"/>
      <c r="AM36" s="1216"/>
      <c r="AN36" s="1217"/>
      <c r="AO36" s="342">
        <v>23320</v>
      </c>
      <c r="AP36" s="342">
        <v>3566</v>
      </c>
      <c r="AQ36" s="343">
        <v>5293</v>
      </c>
      <c r="AR36" s="344">
        <v>-32.6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534</v>
      </c>
      <c r="AL37" s="1216"/>
      <c r="AM37" s="1216"/>
      <c r="AN37" s="1217"/>
      <c r="AO37" s="342" t="s">
        <v>516</v>
      </c>
      <c r="AP37" s="342" t="s">
        <v>516</v>
      </c>
      <c r="AQ37" s="343">
        <v>1256</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535</v>
      </c>
      <c r="AL38" s="1219"/>
      <c r="AM38" s="1219"/>
      <c r="AN38" s="1220"/>
      <c r="AO38" s="345" t="s">
        <v>516</v>
      </c>
      <c r="AP38" s="345" t="s">
        <v>516</v>
      </c>
      <c r="AQ38" s="346">
        <v>9</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536</v>
      </c>
      <c r="AL39" s="1219"/>
      <c r="AM39" s="1219"/>
      <c r="AN39" s="1220"/>
      <c r="AO39" s="342">
        <v>-14782</v>
      </c>
      <c r="AP39" s="342">
        <v>-2261</v>
      </c>
      <c r="AQ39" s="343">
        <v>-3572</v>
      </c>
      <c r="AR39" s="344">
        <v>-36.700000000000003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537</v>
      </c>
      <c r="AL40" s="1216"/>
      <c r="AM40" s="1216"/>
      <c r="AN40" s="1217"/>
      <c r="AO40" s="342">
        <v>-541513</v>
      </c>
      <c r="AP40" s="342">
        <v>-82813</v>
      </c>
      <c r="AQ40" s="343">
        <v>-65248</v>
      </c>
      <c r="AR40" s="344">
        <v>26.9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300</v>
      </c>
      <c r="AL41" s="1222"/>
      <c r="AM41" s="1222"/>
      <c r="AN41" s="1223"/>
      <c r="AO41" s="342">
        <v>159188</v>
      </c>
      <c r="AP41" s="342">
        <v>24344</v>
      </c>
      <c r="AQ41" s="343">
        <v>30545</v>
      </c>
      <c r="AR41" s="344">
        <v>-20.3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506</v>
      </c>
      <c r="AN49" s="1210" t="s">
        <v>541</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726774</v>
      </c>
      <c r="AN51" s="364">
        <v>103352</v>
      </c>
      <c r="AO51" s="365">
        <v>-79.900000000000006</v>
      </c>
      <c r="AP51" s="366">
        <v>119685</v>
      </c>
      <c r="AQ51" s="367">
        <v>0</v>
      </c>
      <c r="AR51" s="368">
        <v>-79.900000000000006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576188</v>
      </c>
      <c r="AN52" s="372">
        <v>81938</v>
      </c>
      <c r="AO52" s="373">
        <v>-72</v>
      </c>
      <c r="AP52" s="374">
        <v>68464</v>
      </c>
      <c r="AQ52" s="375">
        <v>18.399999999999999</v>
      </c>
      <c r="AR52" s="376">
        <v>-90.4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73475</v>
      </c>
      <c r="AN53" s="364">
        <v>10593</v>
      </c>
      <c r="AO53" s="365">
        <v>-89.8</v>
      </c>
      <c r="AP53" s="366">
        <v>109920</v>
      </c>
      <c r="AQ53" s="367">
        <v>-8.1999999999999993</v>
      </c>
      <c r="AR53" s="368">
        <v>-81.599999999999994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40332</v>
      </c>
      <c r="AN54" s="372">
        <v>5815</v>
      </c>
      <c r="AO54" s="373">
        <v>-92.9</v>
      </c>
      <c r="AP54" s="374">
        <v>62739</v>
      </c>
      <c r="AQ54" s="375">
        <v>-8.4</v>
      </c>
      <c r="AR54" s="376">
        <v>-84.5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128123</v>
      </c>
      <c r="AN55" s="364">
        <v>18742</v>
      </c>
      <c r="AO55" s="365">
        <v>76.900000000000006</v>
      </c>
      <c r="AP55" s="366">
        <v>119882</v>
      </c>
      <c r="AQ55" s="367">
        <v>9.1</v>
      </c>
      <c r="AR55" s="368">
        <v>67.8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44386</v>
      </c>
      <c r="AN56" s="372">
        <v>6493</v>
      </c>
      <c r="AO56" s="373">
        <v>11.7</v>
      </c>
      <c r="AP56" s="374">
        <v>66481</v>
      </c>
      <c r="AQ56" s="375">
        <v>6</v>
      </c>
      <c r="AR56" s="376">
        <v>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416300</v>
      </c>
      <c r="AN57" s="364">
        <v>62283</v>
      </c>
      <c r="AO57" s="365">
        <v>232.3</v>
      </c>
      <c r="AP57" s="366">
        <v>116162</v>
      </c>
      <c r="AQ57" s="367">
        <v>-3.1</v>
      </c>
      <c r="AR57" s="368">
        <v>235.4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117769</v>
      </c>
      <c r="AN58" s="372">
        <v>17620</v>
      </c>
      <c r="AO58" s="373">
        <v>171.4</v>
      </c>
      <c r="AP58" s="374">
        <v>61562</v>
      </c>
      <c r="AQ58" s="375">
        <v>-7.4</v>
      </c>
      <c r="AR58" s="376">
        <v>178.8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143695</v>
      </c>
      <c r="AN59" s="364">
        <v>21975</v>
      </c>
      <c r="AO59" s="365">
        <v>-64.7</v>
      </c>
      <c r="AP59" s="366">
        <v>121449</v>
      </c>
      <c r="AQ59" s="367">
        <v>4.5999999999999996</v>
      </c>
      <c r="AR59" s="368">
        <v>-69.3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100372</v>
      </c>
      <c r="AN60" s="372">
        <v>15350</v>
      </c>
      <c r="AO60" s="373">
        <v>-12.9</v>
      </c>
      <c r="AP60" s="374">
        <v>62922</v>
      </c>
      <c r="AQ60" s="375">
        <v>2.2000000000000002</v>
      </c>
      <c r="AR60" s="376">
        <v>-15.1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297673</v>
      </c>
      <c r="AN61" s="379">
        <v>43389</v>
      </c>
      <c r="AO61" s="380">
        <v>15</v>
      </c>
      <c r="AP61" s="381">
        <v>117420</v>
      </c>
      <c r="AQ61" s="382">
        <v>0.5</v>
      </c>
      <c r="AR61" s="368">
        <v>14.5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175809</v>
      </c>
      <c r="AN62" s="372">
        <v>25443</v>
      </c>
      <c r="AO62" s="373">
        <v>1.1000000000000001</v>
      </c>
      <c r="AP62" s="374">
        <v>64434</v>
      </c>
      <c r="AQ62" s="375">
        <v>2.2000000000000002</v>
      </c>
      <c r="AR62" s="376">
        <v>-1.1000000000000001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gYzlrDr09JigpzUwqMdL/lCMCFsoBCYa2PNfryJeo5IPcGix7ph9wuZF8qtlSwOaqlAhhLtp5+NWiVTmjW6aw==" saltValue="7EYxdfpG4mV58ek7tp2X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AN65" sqref="AN65:DC69"/>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q6GpDSePTq5Ezhc8GIaQew/EshJW91C5fxta2UVDJujr+kisPQn+MYyetakcjQNa79JbFmIWz2U19yGb2e6Vw==" saltValue="ENjHBaA0Abt8z0pZOAZk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election activeCell="AN65" sqref="AN65:DC6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6yjywEnpsboQ9EYaokU/80vMMJ2jEtfz/EZRyYr1lLVAAgOEtZ4PpAUhAg1vifXISNHsQdaoNqZzCwXGl5FOw==" saltValue="c7nZGTKqsIecI6+vyIQL8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election activeCell="AN65" sqref="AN65:DC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3" t="s">
        <v>3</v>
      </c>
      <c r="D47" s="1233"/>
      <c r="E47" s="1234"/>
      <c r="F47" s="11">
        <v>39.01</v>
      </c>
      <c r="G47" s="12">
        <v>36.369999999999997</v>
      </c>
      <c r="H47" s="12">
        <v>36.450000000000003</v>
      </c>
      <c r="I47" s="12">
        <v>35.64</v>
      </c>
      <c r="J47" s="13">
        <v>42.76</v>
      </c>
    </row>
    <row r="48" spans="2:10" ht="57.75" customHeight="1" x14ac:dyDescent="0.15">
      <c r="B48" s="14"/>
      <c r="C48" s="1235" t="s">
        <v>4</v>
      </c>
      <c r="D48" s="1235"/>
      <c r="E48" s="1236"/>
      <c r="F48" s="15">
        <v>7.15</v>
      </c>
      <c r="G48" s="16">
        <v>4.8099999999999996</v>
      </c>
      <c r="H48" s="16">
        <v>5.43</v>
      </c>
      <c r="I48" s="16">
        <v>4.8</v>
      </c>
      <c r="J48" s="17">
        <v>7.08</v>
      </c>
    </row>
    <row r="49" spans="2:10" ht="57.75" customHeight="1" thickBot="1" x14ac:dyDescent="0.2">
      <c r="B49" s="18"/>
      <c r="C49" s="1237" t="s">
        <v>5</v>
      </c>
      <c r="D49" s="1237"/>
      <c r="E49" s="1238"/>
      <c r="F49" s="19">
        <v>2.73</v>
      </c>
      <c r="G49" s="20" t="s">
        <v>562</v>
      </c>
      <c r="H49" s="20">
        <v>3.53</v>
      </c>
      <c r="I49" s="20" t="s">
        <v>563</v>
      </c>
      <c r="J49" s="21">
        <v>7.61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Zf+Wl79++3iEhWj79XTJrvWEyTvWlcY+S+ekELASehaWV8TN/srKE8Xipq84t7WwGpxU9GXz/GoEenRMo7Rew==" saltValue="EOY/6PjzYj1hUp3J2atZ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2020-09-29T04:21:55Z</cp:lastPrinted>
  <dcterms:created xsi:type="dcterms:W3CDTF">2020-02-10T06:03:31Z</dcterms:created>
  <dcterms:modified xsi:type="dcterms:W3CDTF">2020-09-29T04:22:07Z</dcterms:modified>
  <cp:category/>
</cp:coreProperties>
</file>