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449BCD83-519F-4C5B-91FD-60E013F640E2}"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s="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<sst xmlns="http://schemas.openxmlformats.org/spreadsheetml/2006/main" count="1127" uniqueCount="602">
  <si>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</si>
  <si>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</si>
  <si>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</si>
  <si>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</si>
  <si>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</si>
  <si>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</si>
  <si>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</si>
  <si>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</si>
  <si>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</si>
  <si>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</si>
  <si>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</si>
  <si>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</si>
  <si>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</si>
  <si>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</si>
  <si>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</si>
  <si>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</si>
  <si>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</si>
  <si>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</si>
  <si>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</si>
  <si>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</si>
  <si>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</si>
  <si>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</si>
  <si>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</si>
  <si>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</si>
  <si>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</si>
  <si>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</si>
  <si>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</si>
  <si>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</si>
  <si>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</si>
  <si>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</si>
  <si>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</si>
  <si>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</si>
  <si>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</si>
  <si>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</si>
  <si>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</si>
  <si>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</si>
  <si>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</si>
  <si>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</si>
  <si>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</si>
  <si>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</si>
  <si>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</si>
  <si>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</si>
  <si>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</si>
  <si>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</si>
  <si>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</si>
  <si>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</si>
  <si>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</si>
  <si>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</si>
  <si>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</si>
  <si>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</si>
  <si>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</si>
  <si>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</si>
  <si>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</si>
  <si>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</si>
  <si>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</si>
  <si>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</si>
  <si>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</si>
  <si>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</si>
  <si>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</si>
  <si>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</si>
  <si>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</si>
  <si>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</si>
  <si>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</si>
  <si>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</si>
  <si>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</si>
  <si>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</si>
  <si>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</si>
  <si>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</si>
  <si>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</si>
  <si>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</si>
  <si>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</si>
  <si>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</si>
  <si>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</si>
  <si>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</si>
  <si>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</si>
  <si>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</si>
  <si>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</si>
  <si>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</si>
  <si>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</si>
  <si>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</si>
  <si>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</si>
  <si>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</si>
  <si>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</si>
  <si>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</si>
  <si>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</si>
  <si>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</si>
  <si>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</si>
  <si>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</si>
  <si>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</si>
  <si>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</si>
  <si>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</si>
  <si>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</si>
  <si>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</si>
  <si>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</si>
  <si>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</si>
  <si>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</si>
  <si>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</si>
  <si>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</si>
  <si>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上峰町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</si>
  <si>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</si>
  <si>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</si>
  <si>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</si>
  <si>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</si>
  <si>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</si>
  <si>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</si>
  <si>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</si>
  <si>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</si>
  <si>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</si>
  <si>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</si>
  <si>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</si>
  <si>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</si>
  <si>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</si>
  <si>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</si>
  <si>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</si>
  <si>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</si>
  <si>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</si>
  <si>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</si>
  <si>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</si>
  <si>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</si>
  <si>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</si>
  <si>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</si>
  <si>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</si>
  <si>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</si>
  <si>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</si>
  <si>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</si>
  <si>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</si>
  <si>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</si>
  <si>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</si>
  <si>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</si>
  <si>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</si>
  <si>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</si>
  <si>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</si>
  <si>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</si>
  <si>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</si>
  <si>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</si>
  <si>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</si>
  <si>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</si>
  <si>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</si>
  <si>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</si>
  <si>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</si>
  <si>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</si>
  <si>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</si>
  <si>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</si>
  <si>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</si>
  <si>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</si>
  <si>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</si>
  <si>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</si>
  <si>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</si>
  <si>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</si>
  <si>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</si>
  <si>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</si>
  <si>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</si>
  <si>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</si>
  <si>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</si>
  <si>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</si>
  <si>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</si>
  <si>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</si>
  <si>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</si>
  <si>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</si>
  <si>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</si>
  <si>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</si>
  <si>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</si>
  <si>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</si>
  <si>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</si>
  <si>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</si>
  <si>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</si>
  <si>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</si>
  <si>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</si>
  <si>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</si>
  <si>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</si>
  <si>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</si>
  <si>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</si>
  <si>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</si>
  <si>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</si>
  <si>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</si>
  <si>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</si>
  <si>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</si>
  <si>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</si>
  <si>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</si>
  <si>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</si>
  <si>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</si>
  <si>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</si>
  <si>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</si>
  <si>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</si>
  <si>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</si>
  <si>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</si>
  <si>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</si>
  <si>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</si>
  <si>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</si>
  <si>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</si>
  <si>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</si>
  <si>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</si>
  <si>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</si>
  <si>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</si>
  <si>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</si>
  <si>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</si>
  <si>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</si>
  <si>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</si>
  <si>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</si>
  <si>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</si>
  <si>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</si>
  <si>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</si>
  <si>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</si>
  <si>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</si>
  <si>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</si>
  <si>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</si>
  <si>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</si>
  <si>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</si>
  <si>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</si>
  <si>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</si>
  <si>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</si>
  <si>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佐賀県上峰町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</si>
  <si>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</si>
  <si>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</si>
  <si>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</si>
  <si>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</si>
  <si>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</si>
  <si>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</si>
  <si>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</si>
  <si>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</si>
  <si>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</si>
  <si>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</si>
  <si>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</si>
  <si>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</si>
  <si>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</si>
  <si>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</si>
  <si>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</si>
  <si>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</si>
  <si>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</si>
  <si>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</si>
  <si>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</si>
  <si>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</si>
  <si>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</si>
  <si>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</si>
  <si>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</si>
  <si>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</si>
  <si>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</si>
  <si>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</si>
  <si>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</si>
  <si>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</si>
  <si>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</si>
  <si>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</si>
  <si>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</si>
  <si>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</si>
  <si>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</si>
  <si>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</si>
  <si>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</si>
  <si>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</si>
  <si>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</si>
  <si>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</si>
  <si>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</si>
  <si>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</si>
  <si>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</si>
  <si>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</si>
  <si>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</si>
  <si>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</si>
  <si>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</si>
  <si>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</si>
  <si>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</si>
  <si>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</si>
  <si>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</si>
  <si>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</si>
  <si>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</si>
  <si>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</si>
  <si>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</si>
  <si>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</si>
  <si>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</si>
  <si>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</si>
  <si>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</si>
  <si>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</si>
  <si>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</si>
  <si>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</si>
  <si>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</si>
  <si>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</si>
  <si>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</si>
  <si>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</si>
  <si>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</si>
  <si>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</si>
  <si>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</si>
  <si>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</si>
  <si>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</si>
  <si>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</si>
  <si>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</si>
  <si>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</si>
  <si>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</si>
  <si>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</si>
  <si>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</si>
  <si>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</si>
  <si>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</si>
  <si>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</si>
  <si>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</si>
  <si>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</si>
  <si>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</si>
  <si>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</si>
  <si>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</si>
  <si>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</si>
  <si>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</si>
  <si>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</si>
  <si>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</si>
  <si>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</si>
  <si>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</si>
  <si>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</si>
  <si>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</si>
  <si>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</si>
  <si>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</si>
  <si>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</si>
  <si>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</si>
  <si>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</si>
  <si>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</si>
  <si>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</si>
  <si>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</si>
  <si>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</si>
  <si>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</si>
  <si>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</si>
  <si>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</si>
  <si>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</si>
  <si>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</si>
  <si>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</si>
  <si>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</si>
  <si>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</si>
  <si>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</si>
  <si>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</si>
  <si>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</si>
  <si>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</si>
  <si>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</si>
  <si>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</si>
  <si>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</si>
  <si>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</si>
  <si>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</si>
  <si>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</si>
  <si>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</si>
  <si>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</si>
  <si>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</si>
  <si>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</si>
  <si>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</si>
  <si>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</si>
  <si>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</si>
  <si>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</si>
  <si>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</si>
  <si>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</si>
  <si>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</si>
  <si>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</si>
  <si>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</si>
  <si>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</si>
  <si>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</si>
  <si>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</si>
  <si>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</si>
  <si>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</si>
  <si>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</si>
  <si>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</si>
  <si>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</si>
  <si>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</si>
  <si>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</si>
  <si>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</si>
  <si>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</si>
  <si>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</si>
  <si>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</si>
  <si>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</si>
  <si>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</si>
  <si>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</si>
  <si>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佐賀県上峰町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</si>
  <si>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</si>
  <si>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</si>
  <si>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</si>
  <si>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</si>
  <si>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</si>
  <si>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</si>
  <si>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</si>
  <si>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</si>
  <si>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</si>
  <si>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</si>
  <si>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</si>
  <si>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</si>
  <si>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</si>
  <si>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</si>
  <si>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</si>
  <si>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</si>
  <si>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</si>
  <si>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</si>
  <si>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</si>
  <si>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</si>
  <si>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</si>
  <si>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</si>
  <si>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</si>
  <si>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</si>
  <si>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</si>
  <si>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</si>
  <si>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</si>
  <si>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</si>
  <si>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</si>
  <si>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</si>
  <si>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</si>
  <si>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</si>
  <si>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</si>
  <si>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</si>
  <si>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</si>
  <si>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</si>
  <si>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</si>
  <si>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</si>
  <si>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</si>
  <si>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</si>
  <si>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</si>
  <si>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</si>
  <si>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</si>
  <si>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</si>
  <si>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</si>
  <si>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</si>
  <si>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</si>
  <si>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</si>
  <si>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</si>
  <si>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</si>
  <si>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</si>
  <si>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</si>
  <si>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</si>
  <si>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</si>
  <si>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</si>
  <si>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</si>
  <si>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</si>
  <si>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</si>
  <si>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</si>
  <si>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</si>
  <si>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</si>
  <si>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</si>
  <si>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</si>
  <si>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</si>
  <si>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</si>
  <si>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</si>
  <si>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</si>
  <si>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</si>
  <si>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</si>
  <si>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</si>
  <si>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</si>
  <si>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</si>
  <si>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</si>
  <si>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</si>
  <si>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</si>
  <si>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</si>
  <si>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</si>
  <si>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</si>
  <si>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</si>
  <si>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</si>
  <si>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</si>
  <si>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</si>
  <si>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</si>
  <si>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</si>
  <si>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</si>
  <si>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</si>
  <si>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</si>
  <si>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</si>
  <si>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</si>
  <si>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</si>
  <si>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</si>
  <si>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</si>
  <si>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</si>
  <si>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</si>
  <si>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</si>
  <si>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</si>
  <si>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</si>
  <si>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</si>
  <si>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</si>
  <si>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</si>
  <si>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</si>
  <si>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</si>
  <si>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</si>
  <si>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</si>
  <si>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</si>
  <si>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</si>
  <si>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</si>
  <si>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</si>
  <si>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</si>
  <si>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</si>
  <si>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</si>
  <si>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</si>
  <si>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</si>
  <si>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</si>
  <si>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</si>
  <si>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</si>
  <si>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</si>
  <si>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</si>
  <si>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</si>
  <si>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</si>
  <si>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</si>
  <si>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</si>
  <si>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</si>
  <si>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</si>
  <si>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</si>
  <si>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</si>
  <si>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</si>
  <si>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</si>
  <si>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</si>
  <si>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</si>
  <si>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</si>
  <si>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</si>
  <si>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</si>
  <si>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</si>
  <si>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</si>
  <si>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</si>
  <si>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</si>
  <si>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</si>
  <si>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</si>
  <si>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</si>
  <si>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</si>
  <si>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</si>
  <si>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</si>
  <si>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</si>
  <si>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</si>
  <si>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</si>
  <si>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</si>
  <si>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</si>
  <si>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</si>
  <si>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</si>
  <si>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</si>
  <si>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</si>
  <si>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</si>
  <si>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</si>
  <si>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</si>
  <si>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</si>
  <si>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</si>
  <si>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</si>
  <si>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</si>
  <si>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</si>
  <si>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</si>
  <si>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</si>
  <si>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</si>
  <si>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</si>
  <si>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</si>
  <si>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</si>
  <si>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</si>
  <si>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</si>
  <si>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</si>
  <si>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</si>
  <si>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</si>
  <si>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</si>
  <si>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</si>
  <si>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</si>
  <si>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</si>
  <si>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</si>
  <si>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</si>
  <si>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</si>
  <si>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</si>
  <si>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</si>
  <si>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</si>
  <si>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</si>
  <si>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</si>
  <si>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</si>
  <si>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</si>
  <si>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2.09</t>
  </si>
  <si>
    <t>▲ 0.70</t>
  </si>
  <si>
    <t>▲ 3.94</t>
  </si>
  <si>
    <t>一般会計</t>
  </si>
  <si>
    <t>国民健康保険特別会計</t>
  </si>
  <si>
    <t>農業集落排水特別会計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</si>
  <si>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</si>
  <si>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</si>
  <si>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</si>
  <si>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</si>
  <si>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</si>
  <si>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</si>
  <si>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</si>
  <si>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</si>
  <si>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</si>
  <si>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</si>
  <si>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</si>
  <si>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</si>
  <si>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</si>
  <si>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鳥栖・三養基地区消防事務組合</t>
    <phoneticPr fontId="2"/>
  </si>
  <si>
    <t>鳥栖地区広域市町村圏組合</t>
    <phoneticPr fontId="2"/>
  </si>
  <si>
    <t>三養基西部葬祭組合</t>
    <phoneticPr fontId="2"/>
  </si>
  <si>
    <t>三神地区環境事務組合</t>
    <phoneticPr fontId="2"/>
  </si>
  <si>
    <t>鳥栖・三養基西部環境施設組合</t>
    <phoneticPr fontId="2"/>
  </si>
  <si>
    <t>佐賀県後期高齢者医療広域連合</t>
    <phoneticPr fontId="2"/>
  </si>
  <si>
    <t>佐賀県市町総合事務組合</t>
    <phoneticPr fontId="2"/>
  </si>
  <si>
    <t>佐賀県東部環境施設組合</t>
    <phoneticPr fontId="2"/>
  </si>
  <si>
    <t>鳥栖地区広域市町村圏組合（介護）</t>
    <phoneticPr fontId="2"/>
  </si>
  <si>
    <t>佐賀県後期高齢者医療広域連合（医療）</t>
    <phoneticPr fontId="2"/>
  </si>
  <si>
    <t>佐賀県市町総合事務組合（交通災害）</t>
    <phoneticPr fontId="2"/>
  </si>
  <si>
    <t>-</t>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</si>
  <si>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</si>
  <si>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</si>
  <si>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三養基西部土地開発公社</t>
    <rPh sb="0" eb="3">
      <t>ミヤキ</t>
    </rPh>
    <rPh sb="3" eb="5">
      <t>セイブ</t>
    </rPh>
    <rPh sb="5" eb="7">
      <t>トチ</t>
    </rPh>
    <rPh sb="7" eb="9">
      <t>カイハツ</t>
    </rPh>
    <rPh sb="9" eb="11">
      <t>コウシャ</t>
    </rPh>
    <phoneticPr fontId="2"/>
  </si>
  <si>
    <t>-</t>
    <phoneticPr fontId="2"/>
  </si>
  <si>
    <t>-</t>
    <phoneticPr fontId="2"/>
  </si>
  <si>
    <t>ふるさと寄附金基金</t>
    <rPh sb="4" eb="7">
      <t>キフキン</t>
    </rPh>
    <rPh sb="7" eb="9">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</si>
  <si>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</si>
  <si>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</si>
  <si>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子どもの医療費の助成基金</t>
    <rPh sb="0" eb="1">
      <t>コ</t>
    </rPh>
    <rPh sb="4" eb="7">
      <t>イリョウヒ</t>
    </rPh>
    <rPh sb="8" eb="10">
      <t>ジョセイ</t>
    </rPh>
    <rPh sb="10" eb="12">
      <t>キキン</t>
    </rPh>
    <phoneticPr fontId="2"/>
  </si>
  <si>
    <t>まちづくり基金</t>
    <rPh sb="5" eb="7">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</si>
  <si>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</si>
  <si>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</si>
  <si>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</si>
  <si>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</si>
  <si>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</si>
  <si>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</si>
  <si>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平成27年度よりふるさと寄附金が大幅に増加したため、基金残高も大幅に増加し将来負担比率が算定なしとなっている。</t>
    <rPh sb="0" eb="2">
      <t>ヘイセイ</t>
    </rPh>
    <rPh sb="4" eb="6">
      <t>ネンド</t>
    </rPh>
    <rPh sb="12" eb="15">
      <t>キフキン</t>
    </rPh>
    <rPh sb="16" eb="18">
      <t>オオハバ</t>
    </rPh>
    <rPh sb="19" eb="21">
      <t>ゾウカ</t>
    </rPh>
    <rPh sb="26" eb="28">
      <t>キキン</t>
    </rPh>
    <rPh sb="28" eb="30">
      <t>ザンダカ</t>
    </rPh>
    <rPh sb="31" eb="33">
      <t>オオハバ</t>
    </rPh>
    <rPh sb="34" eb="36">
      <t>ゾウカ</t>
    </rPh>
    <rPh sb="37" eb="39">
      <t>ショウライ</t>
    </rPh>
    <rPh sb="39" eb="41">
      <t>フタン</t>
    </rPh>
    <rPh sb="41" eb="43">
      <t>ヒリツ</t>
    </rPh>
    <rPh sb="44" eb="46">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</si>
  <si>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</si>
  <si>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</si>
  <si>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</si>
  <si>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</si>
  <si>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</si>
  <si>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</si>
  <si>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実質公債比率は類似団体と比較して高い数値であるが、起債の抑制により着実に良化している。</t>
    <rPh sb="0" eb="2">
      <t>ジッシツ</t>
    </rPh>
    <rPh sb="2" eb="4">
      <t>コウサイ</t>
    </rPh>
    <rPh sb="4" eb="6">
      <t>ヒリツ</t>
    </rPh>
    <rPh sb="7" eb="9">
      <t>ルイジ</t>
    </rPh>
    <rPh sb="9" eb="11">
      <t>ダンタイ</t>
    </rPh>
    <rPh sb="12" eb="14">
      <t>ヒカク</t>
    </rPh>
    <rPh sb="16" eb="17">
      <t>タカ</t>
    </rPh>
    <rPh sb="18" eb="20">
      <t>スウチ</t>
    </rPh>
    <rPh sb="25" eb="27">
      <t>キサイ</t>
    </rPh>
    <rPh sb="28" eb="30">
      <t>ヨクセイ</t>
    </rPh>
    <rPh sb="33" eb="35">
      <t>チャクジツ</t>
    </rPh>
    <rPh sb="36" eb="38">
      <t>リョウカ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</si>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</sst>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57D4-4E9B-A770-F6156F9392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28832</c:v>
                </c:pt>
                <c:pt idx="1">
                  <c:v>21867</c:v>
                </c:pt>
                <c:pt idx="2">
                  <c:v>73949</c:v>
                </c:pt>
                <c:pt idx="3">
                  <c:v>26149</c:v>
                </c:pt>
                <c:pt idx="4">
                  <c:v>47037</c:v>
                </c:pt>
              </c:numCache>
            </c:numRef>
          </c:val>
          <c:smooth val="0"/>
          <c:extLst>
            <c:ext xmlns:c16="http://schemas.microsoft.com/office/drawing/2014/chart" uri="{C3380CC4-5D6E-409C-BE32-E72D297353CC}">
              <c16:uniqueId val="{00000001-57D4-4E9B-A770-F6156F9392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5.59</c:v>
                </c:pt>
                <c:pt idx="1">
                  <c:v>4.62</c:v>
                </c:pt>
                <c:pt idx="2">
                  <c:v>7.47</c:v>
                </c:pt>
                <c:pt idx="3">
                  <c:v>12.45</c:v>
                </c:pt>
                <c:pt idx="4">
                  <c:v>8.68</c:v>
                </c:pt>
              </c:numCache>
            </c:numRef>
          </c:val>
          <c:extLst>
            <c:ext xmlns:c16="http://schemas.microsoft.com/office/drawing/2014/chart" uri="{C3380CC4-5D6E-409C-BE32-E72D297353CC}">
              <c16:uniqueId val="{00000000-DFE5-49A6-B356-52296EE12F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11.73</c:v>
                </c:pt>
                <c:pt idx="1">
                  <c:v>24.61</c:v>
                </c:pt>
                <c:pt idx="2">
                  <c:v>21.42</c:v>
                </c:pt>
                <c:pt idx="3">
                  <c:v>20.22</c:v>
                </c:pt>
                <c:pt idx="4">
                  <c:v>19.93</c:v>
                </c:pt>
              </c:numCache>
            </c:numRef>
          </c:val>
          <c:extLst>
            <c:ext xmlns:c16="http://schemas.microsoft.com/office/drawing/2014/chart" uri="{C3380CC4-5D6E-409C-BE32-E72D297353CC}">
              <c16:uniqueId val="{00000001-DFE5-49A6-B356-52296EE12F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-2.09</c:v>
                </c:pt>
                <c:pt idx="1">
                  <c:v>12.78</c:v>
                </c:pt>
                <c:pt idx="2">
                  <c:v>-0.7</c:v>
                </c:pt>
                <c:pt idx="3">
                  <c:v>3.65</c:v>
                </c:pt>
                <c:pt idx="4">
                  <c:v>-3.94</c:v>
                </c:pt>
              </c:numCache>
            </c:numRef>
          </c:val>
          <c:smooth val="0"/>
          <c:extLst>
            <c:ext xmlns:c16="http://schemas.microsoft.com/office/drawing/2014/chart" uri="{C3380CC4-5D6E-409C-BE32-E72D297353CC}">
              <c16:uniqueId val="{00000002-DFE5-49A6-B356-52296EE12F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88-477A-BA2A-59915E8EA6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88-477A-BA2A-59915E8EA6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88-477A-BA2A-59915E8EA6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88-477A-BA2A-59915E8EA6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688-477A-BA2A-59915E8EA620}"/>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5-3688-477A-BA2A-59915E8EA62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0.03</c:v>
                </c:pt>
                <c:pt idx="4">
                  <c:v>#N/A</c:v>
                </c:pt>
                <c:pt idx="5">
                  <c:v>0.03</c:v>
                </c:pt>
                <c:pt idx="6">
                  <c:v>#N/A</c:v>
                </c:pt>
                <c:pt idx="7">
                  <c:v>0.14000000000000001</c:v>
                </c:pt>
                <c:pt idx="8">
                  <c:v>#N/A</c:v>
                </c:pt>
                <c:pt idx="9">
                  <c:v>0.13</c:v>
                </c:pt>
              </c:numCache>
            </c:numRef>
          </c:val>
          <c:extLst>
            <c:ext xmlns:c16="http://schemas.microsoft.com/office/drawing/2014/chart" uri="{C3380CC4-5D6E-409C-BE32-E72D297353CC}">
              <c16:uniqueId val="{00000006-3688-477A-BA2A-59915E8EA620}"/>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0.35</c:v>
                </c:pt>
                <c:pt idx="2">
                  <c:v>#N/A</c:v>
                </c:pt>
                <c:pt idx="3">
                  <c:v>0.48</c:v>
                </c:pt>
                <c:pt idx="4">
                  <c:v>#N/A</c:v>
                </c:pt>
                <c:pt idx="5">
                  <c:v>0.18</c:v>
                </c:pt>
                <c:pt idx="6">
                  <c:v>#N/A</c:v>
                </c:pt>
                <c:pt idx="7">
                  <c:v>0.34</c:v>
                </c:pt>
                <c:pt idx="8">
                  <c:v>#N/A</c:v>
                </c:pt>
                <c:pt idx="9">
                  <c:v>0.32</c:v>
                </c:pt>
              </c:numCache>
            </c:numRef>
          </c:val>
          <c:extLst>
            <c:ext xmlns:c16="http://schemas.microsoft.com/office/drawing/2014/chart" uri="{C3380CC4-5D6E-409C-BE32-E72D297353CC}">
              <c16:uniqueId val="{00000007-3688-477A-BA2A-59915E8EA62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3.24</c:v>
                </c:pt>
                <c:pt idx="2">
                  <c:v>#N/A</c:v>
                </c:pt>
                <c:pt idx="3">
                  <c:v>0.9</c:v>
                </c:pt>
                <c:pt idx="4">
                  <c:v>#N/A</c:v>
                </c:pt>
                <c:pt idx="5">
                  <c:v>3.88</c:v>
                </c:pt>
                <c:pt idx="6">
                  <c:v>#N/A</c:v>
                </c:pt>
                <c:pt idx="7">
                  <c:v>5.46</c:v>
                </c:pt>
                <c:pt idx="8">
                  <c:v>#N/A</c:v>
                </c:pt>
                <c:pt idx="9">
                  <c:v>4.21</c:v>
                </c:pt>
              </c:numCache>
            </c:numRef>
          </c:val>
          <c:extLst>
            <c:ext xmlns:c16="http://schemas.microsoft.com/office/drawing/2014/chart" uri="{C3380CC4-5D6E-409C-BE32-E72D297353CC}">
              <c16:uniqueId val="{00000008-3688-477A-BA2A-59915E8EA6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5.52</c:v>
                </c:pt>
                <c:pt idx="2">
                  <c:v>#N/A</c:v>
                </c:pt>
                <c:pt idx="3">
                  <c:v>4.5599999999999996</c:v>
                </c:pt>
                <c:pt idx="4">
                  <c:v>#N/A</c:v>
                </c:pt>
                <c:pt idx="5">
                  <c:v>7.4</c:v>
                </c:pt>
                <c:pt idx="6">
                  <c:v>#N/A</c:v>
                </c:pt>
                <c:pt idx="7">
                  <c:v>12.38</c:v>
                </c:pt>
                <c:pt idx="8">
                  <c:v>#N/A</c:v>
                </c:pt>
                <c:pt idx="9">
                  <c:v>8.6</c:v>
                </c:pt>
              </c:numCache>
            </c:numRef>
          </c:val>
          <c:extLst>
            <c:ext xmlns:c16="http://schemas.microsoft.com/office/drawing/2014/chart" uri="{C3380CC4-5D6E-409C-BE32-E72D297353CC}">
              <c16:uniqueId val="{00000009-3688-477A-BA2A-59915E8EA6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486</c:v>
                </c:pt>
                <c:pt idx="5">
                  <c:v>505</c:v>
                </c:pt>
                <c:pt idx="8">
                  <c:v>493</c:v>
                </c:pt>
                <c:pt idx="11">
                  <c:v>482</c:v>
                </c:pt>
                <c:pt idx="14">
                  <c:v>478</c:v>
                </c:pt>
              </c:numCache>
            </c:numRef>
          </c:val>
          <c:extLst>
            <c:ext xmlns:c16="http://schemas.microsoft.com/office/drawing/2014/chart" uri="{C3380CC4-5D6E-409C-BE32-E72D297353CC}">
              <c16:uniqueId val="{00000000-35A6-41E6-A9FB-4ADFE5478F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A6-41E6-A9FB-4ADFE5478F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46</c:v>
                </c:pt>
                <c:pt idx="3">
                  <c:v>40</c:v>
                </c:pt>
                <c:pt idx="6">
                  <c:v>34</c:v>
                </c:pt>
                <c:pt idx="9">
                  <c:v>32</c:v>
                </c:pt>
                <c:pt idx="12">
                  <c:v>31</c:v>
                </c:pt>
              </c:numCache>
            </c:numRef>
          </c:val>
          <c:extLst>
            <c:ext xmlns:c16="http://schemas.microsoft.com/office/drawing/2014/chart" uri="{C3380CC4-5D6E-409C-BE32-E72D297353CC}">
              <c16:uniqueId val="{00000002-35A6-41E6-A9FB-4ADFE5478F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111</c:v>
                </c:pt>
                <c:pt idx="3">
                  <c:v>99</c:v>
                </c:pt>
                <c:pt idx="6">
                  <c:v>82</c:v>
                </c:pt>
                <c:pt idx="9">
                  <c:v>77</c:v>
                </c:pt>
                <c:pt idx="12">
                  <c:v>52</c:v>
                </c:pt>
              </c:numCache>
            </c:numRef>
          </c:val>
          <c:extLst>
            <c:ext xmlns:c16="http://schemas.microsoft.com/office/drawing/2014/chart" uri="{C3380CC4-5D6E-409C-BE32-E72D297353CC}">
              <c16:uniqueId val="{00000003-35A6-41E6-A9FB-4ADFE5478F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197</c:v>
                </c:pt>
                <c:pt idx="3">
                  <c:v>227</c:v>
                </c:pt>
                <c:pt idx="6">
                  <c:v>238</c:v>
                </c:pt>
                <c:pt idx="9">
                  <c:v>241</c:v>
                </c:pt>
                <c:pt idx="12">
                  <c:v>235</c:v>
                </c:pt>
              </c:numCache>
            </c:numRef>
          </c:val>
          <c:extLst>
            <c:ext xmlns:c16="http://schemas.microsoft.com/office/drawing/2014/chart" uri="{C3380CC4-5D6E-409C-BE32-E72D297353CC}">
              <c16:uniqueId val="{00000004-35A6-41E6-A9FB-4ADFE5478F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A6-41E6-A9FB-4ADFE5478F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A6-41E6-A9FB-4ADFE5478F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461</c:v>
                </c:pt>
                <c:pt idx="3">
                  <c:v>443</c:v>
                </c:pt>
                <c:pt idx="6">
                  <c:v>433</c:v>
                </c:pt>
                <c:pt idx="9">
                  <c:v>413</c:v>
                </c:pt>
                <c:pt idx="12">
                  <c:v>415</c:v>
                </c:pt>
              </c:numCache>
            </c:numRef>
          </c:val>
          <c:extLst>
            <c:ext xmlns:c16="http://schemas.microsoft.com/office/drawing/2014/chart" uri="{C3380CC4-5D6E-409C-BE32-E72D297353CC}">
              <c16:uniqueId val="{00000007-35A6-41E6-A9FB-4ADFE5478F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329</c:v>
                </c:pt>
                <c:pt idx="2">
                  <c:v>#N/A</c:v>
                </c:pt>
                <c:pt idx="3">
                  <c:v>#N/A</c:v>
                </c:pt>
                <c:pt idx="4">
                  <c:v>304</c:v>
                </c:pt>
                <c:pt idx="5">
                  <c:v>#N/A</c:v>
                </c:pt>
                <c:pt idx="6">
                  <c:v>#N/A</c:v>
                </c:pt>
                <c:pt idx="7">
                  <c:v>294</c:v>
                </c:pt>
                <c:pt idx="8">
                  <c:v>#N/A</c:v>
                </c:pt>
                <c:pt idx="9">
                  <c:v>#N/A</c:v>
                </c:pt>
                <c:pt idx="10">
                  <c:v>281</c:v>
                </c:pt>
                <c:pt idx="11">
                  <c:v>#N/A</c:v>
                </c:pt>
                <c:pt idx="12">
                  <c:v>#N/A</c:v>
                </c:pt>
                <c:pt idx="13">
                  <c:v>255</c:v>
                </c:pt>
                <c:pt idx="14">
                  <c:v>#N/A</c:v>
                </c:pt>
              </c:numCache>
            </c:numRef>
          </c:val>
          <c:smooth val="0"/>
          <c:extLst>
            <c:ext xmlns:c16="http://schemas.microsoft.com/office/drawing/2014/chart" uri="{C3380CC4-5D6E-409C-BE32-E72D297353CC}">
              <c16:uniqueId val="{00000008-35A6-41E6-A9FB-4ADFE5478F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5690</c:v>
                </c:pt>
                <c:pt idx="5">
                  <c:v>5516</c:v>
                </c:pt>
                <c:pt idx="8">
                  <c:v>5294</c:v>
                </c:pt>
                <c:pt idx="11">
                  <c:v>5103</c:v>
                </c:pt>
                <c:pt idx="14">
                  <c:v>4923</c:v>
                </c:pt>
              </c:numCache>
            </c:numRef>
          </c:val>
          <c:extLst>
            <c:ext xmlns:c16="http://schemas.microsoft.com/office/drawing/2014/chart" uri="{C3380CC4-5D6E-409C-BE32-E72D297353CC}">
              <c16:uniqueId val="{00000000-D8DC-4C99-A07E-0278B1758E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541</c:v>
                </c:pt>
                <c:pt idx="5">
                  <c:v>412</c:v>
                </c:pt>
                <c:pt idx="8">
                  <c:v>352</c:v>
                </c:pt>
                <c:pt idx="11">
                  <c:v>337</c:v>
                </c:pt>
                <c:pt idx="14">
                  <c:v>295</c:v>
                </c:pt>
              </c:numCache>
            </c:numRef>
          </c:val>
          <c:extLst>
            <c:ext xmlns:c16="http://schemas.microsoft.com/office/drawing/2014/chart" uri="{C3380CC4-5D6E-409C-BE32-E72D297353CC}">
              <c16:uniqueId val="{00000001-D8DC-4C99-A07E-0278B1758E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675</c:v>
                </c:pt>
                <c:pt idx="5">
                  <c:v>2155</c:v>
                </c:pt>
                <c:pt idx="8">
                  <c:v>2618</c:v>
                </c:pt>
                <c:pt idx="11">
                  <c:v>3836</c:v>
                </c:pt>
                <c:pt idx="14">
                  <c:v>4349</c:v>
                </c:pt>
              </c:numCache>
            </c:numRef>
          </c:val>
          <c:extLst>
            <c:ext xmlns:c16="http://schemas.microsoft.com/office/drawing/2014/chart" uri="{C3380CC4-5D6E-409C-BE32-E72D297353CC}">
              <c16:uniqueId val="{00000002-D8DC-4C99-A07E-0278B1758E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DC-4C99-A07E-0278B1758E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DC-4C99-A07E-0278B1758E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5-D8DC-4C99-A07E-0278B1758E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139</c:v>
                </c:pt>
                <c:pt idx="3">
                  <c:v>310</c:v>
                </c:pt>
                <c:pt idx="6">
                  <c:v>182</c:v>
                </c:pt>
                <c:pt idx="9">
                  <c:v>187</c:v>
                </c:pt>
                <c:pt idx="12">
                  <c:v>202</c:v>
                </c:pt>
              </c:numCache>
            </c:numRef>
          </c:val>
          <c:extLst>
            <c:ext xmlns:c16="http://schemas.microsoft.com/office/drawing/2014/chart" uri="{C3380CC4-5D6E-409C-BE32-E72D297353CC}">
              <c16:uniqueId val="{00000006-D8DC-4C99-A07E-0278B1758E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318</c:v>
                </c:pt>
                <c:pt idx="3">
                  <c:v>225</c:v>
                </c:pt>
                <c:pt idx="6">
                  <c:v>157</c:v>
                </c:pt>
                <c:pt idx="9">
                  <c:v>87</c:v>
                </c:pt>
                <c:pt idx="12">
                  <c:v>39</c:v>
                </c:pt>
              </c:numCache>
            </c:numRef>
          </c:val>
          <c:extLst>
            <c:ext xmlns:c16="http://schemas.microsoft.com/office/drawing/2014/chart" uri="{C3380CC4-5D6E-409C-BE32-E72D297353CC}">
              <c16:uniqueId val="{00000007-D8DC-4C99-A07E-0278B1758E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2848</c:v>
                </c:pt>
                <c:pt idx="3">
                  <c:v>2783</c:v>
                </c:pt>
                <c:pt idx="6">
                  <c:v>2782</c:v>
                </c:pt>
                <c:pt idx="9">
                  <c:v>2839</c:v>
                </c:pt>
                <c:pt idx="12">
                  <c:v>2760</c:v>
                </c:pt>
              </c:numCache>
            </c:numRef>
          </c:val>
          <c:extLst>
            <c:ext xmlns:c16="http://schemas.microsoft.com/office/drawing/2014/chart" uri="{C3380CC4-5D6E-409C-BE32-E72D297353CC}">
              <c16:uniqueId val="{00000008-D8DC-4C99-A07E-0278B1758E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319</c:v>
                </c:pt>
                <c:pt idx="3">
                  <c:v>280</c:v>
                </c:pt>
                <c:pt idx="6">
                  <c:v>234</c:v>
                </c:pt>
                <c:pt idx="9">
                  <c:v>200</c:v>
                </c:pt>
                <c:pt idx="12">
                  <c:v>168</c:v>
                </c:pt>
              </c:numCache>
            </c:numRef>
          </c:val>
          <c:extLst>
            <c:ext xmlns:c16="http://schemas.microsoft.com/office/drawing/2014/chart" uri="{C3380CC4-5D6E-409C-BE32-E72D297353CC}">
              <c16:uniqueId val="{00000009-D8DC-4C99-A07E-0278B1758E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4078</c:v>
                </c:pt>
                <c:pt idx="3">
                  <c:v>3861</c:v>
                </c:pt>
                <c:pt idx="6">
                  <c:v>3639</c:v>
                </c:pt>
                <c:pt idx="9">
                  <c:v>3445</c:v>
                </c:pt>
                <c:pt idx="12">
                  <c:v>3306</c:v>
                </c:pt>
              </c:numCache>
            </c:numRef>
          </c:val>
          <c:extLst>
            <c:ext xmlns:c16="http://schemas.microsoft.com/office/drawing/2014/chart" uri="{C3380CC4-5D6E-409C-BE32-E72D297353CC}">
              <c16:uniqueId val="{0000000A-D8DC-4C99-A07E-0278B1758E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8DC-4C99-A07E-0278B1758E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553</c:v>
                </c:pt>
                <c:pt idx="1">
                  <c:v>520</c:v>
                </c:pt>
                <c:pt idx="2">
                  <c:v>514</c:v>
                </c:pt>
              </c:numCache>
            </c:numRef>
          </c:val>
          <c:extLst>
            <c:ext xmlns:c16="http://schemas.microsoft.com/office/drawing/2014/chart" uri="{C3380CC4-5D6E-409C-BE32-E72D297353CC}">
              <c16:uniqueId val="{00000000-33A0-4825-8465-F5DB18B14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227</c:v>
                </c:pt>
                <c:pt idx="1">
                  <c:v>227</c:v>
                </c:pt>
                <c:pt idx="2">
                  <c:v>220</c:v>
                </c:pt>
              </c:numCache>
            </c:numRef>
          </c:val>
          <c:extLst>
            <c:ext xmlns:c16="http://schemas.microsoft.com/office/drawing/2014/chart" uri="{C3380CC4-5D6E-409C-BE32-E72D297353CC}">
              <c16:uniqueId val="{00000001-33A0-4825-8465-F5DB18B14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1774</c:v>
                </c:pt>
                <c:pt idx="1">
                  <c:v>3024</c:v>
                </c:pt>
                <c:pt idx="2">
                  <c:v>3530</c:v>
                </c:pt>
              </c:numCache>
            </c:numRef>
          </c:val>
          <c:extLst>
            <c:ext xmlns:c16="http://schemas.microsoft.com/office/drawing/2014/chart" uri="{C3380CC4-5D6E-409C-BE32-E72D297353CC}">
              <c16:uniqueId val="{00000002-33A0-4825-8465-F5DB18B14F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{882F32F6-561E-4E4A-9657-F7A569A598B3}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E66-42FB-883A-3326E1DAAB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{D620C62D-3D06-4421-9DBA-31275874E5E6}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66-42FB-883A-3326E1DAAB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{3EF07E76-A670-46CA-ACBF-33803A765D48}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66-42FB-883A-3326E1DAAB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{866AE0B6-8160-4E14-B97E-72E78CCCC40D}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66-42FB-883A-3326E1DAAB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{36AC5F81-0B1E-44CB-87D4-CB08E001F68A}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66-42FB-883A-3326E1DAAB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{C2C41E40-570F-48D7-833A-59EB1387FF3B}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E66-42FB-883A-3326E1DAAB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{BB301FD5-F9F1-436D-8120-39FD39F45134}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E66-42FB-883A-3326E1DAAB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{0D4DEBF7-84C6-4267-AF72-943A392DC09D}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E66-42FB-883A-3326E1DAAB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{CD283C80-CB2E-47DE-B248-DFF153AF9E00}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E66-42FB-883A-3326E1DAAB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41.9</c:v>
                </c:pt>
                <c:pt idx="16">
                  <c:v>52.4</c:v>
                </c:pt>
                <c:pt idx="24">
                  <c:v>54</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E66-42FB-883A-3326E1DAAB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{45CD2EF8-6D8D-4B9C-A948-9FA76BDDCD14}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E66-42FB-883A-3326E1DAAB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{0A495380-0C6F-420C-8F8F-E1FE28375F4B}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66-42FB-883A-3326E1DAAB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{5E93DB43-089E-4E95-89D7-63B57E94AA35}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66-42FB-883A-3326E1DAAB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{C5F57F45-1C40-4500-8118-7F26BE90F1D3}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66-42FB-883A-3326E1DAAB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{BFBD4B3F-1076-4B5D-AF69-F22B3A7F4C5C}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66-42FB-883A-3326E1DAAB4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{DFA59CF4-F562-4AA6-A21A-153F2A3E5F45}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E66-42FB-883A-3326E1DAAB4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{42806452-2843-4DA1-AD2D-0F84C2D6F282}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E66-42FB-883A-3326E1DAAB4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{4DC4BF15-5758-4B29-AC16-97739C78562D}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E66-42FB-883A-3326E1DAAB4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{8AE05013-FA86-4444-9665-D43C1A8C6CA4}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E66-42FB-883A-3326E1DAAB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EE66-42FB-883A-3326E1DAAB40}"/>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{391EA80A-86BF-4CD1-A883-97D9A124FF1C}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2D-4A28-8E82-6DA2F6333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{F5016F12-8946-4063-A266-2A4175CC609D}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2D-4A28-8E82-6DA2F6333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{AC71C999-7338-45A0-89FA-CC235AC5763B}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2D-4A28-8E82-6DA2F6333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{56FCAFD7-7664-4AF3-BFD2-5859113F0D13}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2D-4A28-8E82-6DA2F6333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{91F0D0BB-7020-4105-8908-1CE1AA53D207}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2D-4A28-8E82-6DA2F633324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{8256CF2D-0472-4A56-98DF-D9127DCFB145}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2D-4A28-8E82-6DA2F633324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{C6E2864D-3BD4-4318-BEEC-89177BD28455}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2D-4A28-8E82-6DA2F633324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{3B8230D4-22EF-4DCE-BF29-DF582DA78BCC}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2D-4A28-8E82-6DA2F63332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{488D5DC9-B3B4-40E0-AE22-0C82321C3806}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2D-4A28-8E82-6DA2F6333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15.4</c:v>
                </c:pt>
                <c:pt idx="16">
                  <c:v>14.4</c:v>
                </c:pt>
                <c:pt idx="24">
                  <c:v>13.6</c:v>
                </c:pt>
                <c:pt idx="32">
                  <c:v>12.9</c:v>
                </c:pt>
              </c:numCache>
            </c:numRef>
          </c:xVal>
          <c:yVal>
            <c:numRef>
              <c:f>公会計指標分析・財政指標組合せ分析表!$BP$73:$DC$73</c:f>
              <c:numCache>
                <c:formatCode>#,##0.0;"▲ "#,##0.0</c:formatCode>
                <c:ptCount val="40"/>
                <c:pt idx="0">
                  <c:v>37.200000000000003</c:v>
                </c:pt>
              </c:numCache>
            </c:numRef>
          </c:yVal>
          <c:smooth val="0"/>
          <c:extLst>
            <c:ext xmlns:c16="http://schemas.microsoft.com/office/drawing/2014/chart" uri="{C3380CC4-5D6E-409C-BE32-E72D297353CC}">
              <c16:uniqueId val="{00000009-812D-4A28-8E82-6DA2F63332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{99CF08D7-C2E8-41F6-B249-E1693E3FDD8D}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2D-4A28-8E82-6DA2F63332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{BB38EE4E-CE60-417C-B755-D0AF9417FF40}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2D-4A28-8E82-6DA2F6333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{041E4786-71AB-4237-93B8-3293B3B0E057}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2D-4A28-8E82-6DA2F6333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{66A74DAA-04E8-4E47-B194-A310BD281358}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2D-4A28-8E82-6DA2F6333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{81167233-D278-42D6-AE81-C2E796C39178}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2D-4A28-8E82-6DA2F6333243}"/>
                </c:ext>
              </c:extLst>
            </c:dLbl>
            <c:dLbl>
              <c:idx val="8"/>
              <c:layout>
                <c:manualLayout>
                  <c:x val="0"/>
                  <c:y val="-3.1442071310022203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{9B3E2EA3-CE85-4843-A002-CDCDA01A7AA5}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2D-4A28-8E82-6DA2F6333243}"/>
                </c:ext>
              </c:extLst>
            </c:dLbl>
            <c:dLbl>
              <c:idx val="16"/>
              <c:layout>
                <c:manualLayout>
                  <c:x val="0"/>
                  <c:y val="2.6294483141734372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{D3D09CC3-31FA-482A-BBCC-04F3D9F3D72D}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2D-4A28-8E82-6DA2F6333243}"/>
                </c:ext>
              </c:extLst>
            </c:dLbl>
            <c:dLbl>
              <c:idx val="24"/>
              <c:layout>
                <c:manualLayout>
                  <c:x val="0"/>
                  <c:y val="5.1527254818286368E-4"/>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{8E5F823F-C33F-4F78-B3CA-95955E274971}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2D-4A28-8E82-6DA2F633324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{5B98A503-B8FA-4A8B-971C-9EFD9CF28E69}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2D-4A28-8E82-6DA2F6333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812D-4A28-8E82-6DA2F6333243}"/>
            </c:ext>
          </c:extLst>
        </c:ser>
        <c:dLbls>
          <c:showLegendKey val="0"/>
          <c:showVal val="1"/>
          <c:showCatName val="0"/>
          <c:showSerName val="0"/>
          <c:showPercent val="0"/>
          <c:showBubbleSize val="0"/>
        </c:dLbls>
        <c:axId val="84219776"/>
        <c:axId val="84234240"/>
      </c:scatterChart>
      <c:valAx>
        <c:axId val="84219776"/>
        <c:scaling>
          <c:orientation val="minMax"/>
          <c:max val="18.100000000000001"/>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一般会計において臨時財政対策債を除く事業債等を極力抑制しているため、元利償還金部分は年々減少</a:t>
          </a:r>
          <a:r>
            <a:rPr kumimoji="1" lang="ja-JP" altLang="en-US" sz="1400">
              <a:solidFill>
                <a:schemeClr val="dk1"/>
              </a:solidFill>
              <a:effectLst/>
              <a:latin typeface="+mn-lt"/>
              <a:ea typeface="+mn-ea"/>
              <a:cs typeface="+mn-cs"/>
            </a:rPr>
            <a:t>傾向にある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公営企業債の元利償還金に対する繰入金は平成２４年度から実施した下水処理施設の機能強化事業債の影響を受けて増加となっている。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満期一括償還地方債は発行していないため、該当なし。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地方債の現在高、債務負担行為などは極力抑制を行ってきたため減少傾向にある。</a:t>
          </a:r>
          <a:endParaRPr lang="ja-JP" altLang="ja-JP" sz="1400">
            <a:effectLst/>
          </a:endParaRPr>
        </a:p>
        <a:p>
          <a:r>
            <a:rPr kumimoji="1" lang="ja-JP" altLang="ja-JP" sz="1400">
              <a:solidFill>
                <a:schemeClr val="dk1"/>
              </a:solidFill>
              <a:effectLst/>
              <a:latin typeface="+mn-lt"/>
              <a:ea typeface="+mn-ea"/>
              <a:cs typeface="+mn-cs"/>
            </a:rPr>
            <a:t>平成２７年度よりふるさと納税が多く行われたことから充当可能基金が大きく伸びたことにより将来負担比率が前年度に引き続き０％を下回り、算定無しとなった。</a:t>
          </a:r>
          <a:r>
            <a:rPr kumimoji="1" lang="ja-JP" altLang="en-US" sz="1400">
              <a:solidFill>
                <a:schemeClr val="dk1"/>
              </a:solidFill>
              <a:effectLst/>
              <a:latin typeface="+mn-lt"/>
              <a:ea typeface="+mn-ea"/>
              <a:cs typeface="+mn-cs"/>
            </a:rPr>
            <a:t>また、ふるさと寄附金基金残高を０と想定して試算を行った場合においても、平成３０年度で０．１％と極めて低い。</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今後も基金の確保を行い、将来負担比率が上昇しないよう</a:t>
          </a:r>
          <a:r>
            <a:rPr kumimoji="1" lang="ja-JP" altLang="en-US" sz="1400">
              <a:solidFill>
                <a:schemeClr val="dk1"/>
              </a:solidFill>
              <a:effectLst/>
              <a:latin typeface="+mn-lt"/>
              <a:ea typeface="+mn-ea"/>
              <a:cs typeface="+mn-cs"/>
            </a:rPr>
            <a:t>健全な</a:t>
          </a:r>
          <a:r>
            <a:rPr kumimoji="1" lang="ja-JP" altLang="ja-JP" sz="1400">
              <a:solidFill>
                <a:schemeClr val="dk1"/>
              </a:solidFill>
              <a:effectLst/>
              <a:latin typeface="+mn-lt"/>
              <a:ea typeface="+mn-ea"/>
              <a:cs typeface="+mn-cs"/>
            </a:rPr>
            <a:t>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佐賀県上峰町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ea"/>
              <a:ea typeface="+mn-ea"/>
              <a:cs typeface="+mn-cs"/>
            </a:rPr>
            <a:t>返礼品の充実や広報活動を積極的に行ったことにより、多額の寄附が寄せられたことでふるさと寄附金基金が平成２７年度より大幅に</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増えている</a:t>
          </a:r>
          <a:r>
            <a:rPr kumimoji="1" lang="ja-JP" altLang="en-US" sz="1300">
              <a:solidFill>
                <a:schemeClr val="dk1"/>
              </a:solidFill>
              <a:effectLst/>
              <a:latin typeface="+mn-ea"/>
              <a:ea typeface="+mn-ea"/>
              <a:cs typeface="+mn-cs"/>
            </a:rPr>
            <a:t>。</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一方、使途目的に沿った新規事業や既存事業の拡充に伴う財源として一部を財政調整基金を取り崩しているため、財政調整基金は減少</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基金全体としても、ふるさと寄附金基金の割合が高く、増加傾向となっている。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ふるさと寄附金基金は</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年度も多くの寄附が寄せられているため、基金残高は増加すると推察される。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公共施設整備基金は、今後の公共施設等の維持補修や大規模改修</a:t>
          </a:r>
          <a:r>
            <a:rPr kumimoji="1" lang="ja-JP" altLang="en-US" sz="1300">
              <a:solidFill>
                <a:schemeClr val="dk1"/>
              </a:solidFill>
              <a:effectLst/>
              <a:latin typeface="+mn-lt"/>
              <a:ea typeface="+mn-ea"/>
              <a:cs typeface="+mn-cs"/>
            </a:rPr>
            <a:t>等の財源として取り崩しの</a:t>
          </a:r>
          <a:r>
            <a:rPr kumimoji="1" lang="ja-JP" altLang="ja-JP" sz="1300">
              <a:solidFill>
                <a:schemeClr val="dk1"/>
              </a:solidFill>
              <a:effectLst/>
              <a:latin typeface="+mn-lt"/>
              <a:ea typeface="+mn-ea"/>
              <a:cs typeface="+mn-cs"/>
            </a:rPr>
            <a:t>予定</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しているため、減少する見込みである。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財政調整基金については、災害など不測の事態に備えるため、今後は１０億円程度を目処に積立てを行っていく予定である。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全体として、ふるさと寄附金基金は恒久的な財源ではないことを常に意識し、適切な</a:t>
          </a:r>
          <a:r>
            <a:rPr kumimoji="1" lang="ja-JP" altLang="en-US" sz="1300">
              <a:solidFill>
                <a:schemeClr val="dk1"/>
              </a:solidFill>
              <a:effectLst/>
              <a:latin typeface="+mn-lt"/>
              <a:ea typeface="+mn-ea"/>
              <a:cs typeface="+mn-cs"/>
            </a:rPr>
            <a:t>財源確保・</a:t>
          </a:r>
          <a:r>
            <a:rPr kumimoji="1" lang="ja-JP" altLang="ja-JP" sz="1300">
              <a:solidFill>
                <a:schemeClr val="dk1"/>
              </a:solidFill>
              <a:effectLst/>
              <a:latin typeface="+mn-lt"/>
              <a:ea typeface="+mn-ea"/>
              <a:cs typeface="+mn-cs"/>
            </a:rPr>
            <a:t>財政運営に努める必要がある。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ふるさと寄附金基金：「ひとづくり」「まちづくり」「しごとづくり」「町長おまかせ」の４つの使途目的に沿った事業の推進・拡充。</a:t>
          </a:r>
          <a:endParaRPr lang="ja-JP" altLang="ja-JP" sz="1300">
            <a:effectLst/>
          </a:endParaRPr>
        </a:p>
        <a:p>
          <a:r>
            <a:rPr kumimoji="1" lang="ja-JP" altLang="ja-JP" sz="1300">
              <a:solidFill>
                <a:schemeClr val="dk1"/>
              </a:solidFill>
              <a:effectLst/>
              <a:latin typeface="+mn-lt"/>
              <a:ea typeface="+mn-ea"/>
              <a:cs typeface="+mn-cs"/>
            </a:rPr>
            <a:t>　公共施設整備基金：公共施設の維持補修や新設等の整備を行う。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ふるさと寄附金基金：返礼品の</a:t>
          </a:r>
          <a:r>
            <a:rPr kumimoji="1" lang="ja-JP" altLang="en-US" sz="1300">
              <a:solidFill>
                <a:schemeClr val="dk1"/>
              </a:solidFill>
              <a:effectLst/>
              <a:latin typeface="+mn-ea"/>
              <a:ea typeface="+mn-ea"/>
              <a:cs typeface="+mn-cs"/>
            </a:rPr>
            <a:t>拡充</a:t>
          </a:r>
          <a:r>
            <a:rPr kumimoji="1" lang="ja-JP" altLang="ja-JP" sz="1300">
              <a:solidFill>
                <a:schemeClr val="dk1"/>
              </a:solidFill>
              <a:effectLst/>
              <a:latin typeface="+mn-ea"/>
              <a:ea typeface="+mn-ea"/>
              <a:cs typeface="+mn-cs"/>
            </a:rPr>
            <a:t>や広報活動を積極的に行ったことにより、多額の寄附が寄せられたことで積立金が増えている。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公共施設整備基金：公共施設等の老朽化や大規模改修に備え、積立を行ったことにより増加した。</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ふるさと寄附金基金：寄附者の意向に沿った事業を執行していくため既存の積立金は減少する見込みであるが、</a:t>
          </a:r>
          <a:r>
            <a:rPr kumimoji="1" lang="ja-JP" altLang="en-US" sz="1300">
              <a:solidFill>
                <a:schemeClr val="dk1"/>
              </a:solidFill>
              <a:effectLst/>
              <a:latin typeface="+mn-ea"/>
              <a:ea typeface="+mn-ea"/>
              <a:cs typeface="+mn-cs"/>
            </a:rPr>
            <a:t>令和元</a:t>
          </a:r>
          <a:r>
            <a:rPr kumimoji="1" lang="ja-JP" altLang="ja-JP" sz="1300">
              <a:solidFill>
                <a:schemeClr val="dk1"/>
              </a:solidFill>
              <a:effectLst/>
              <a:latin typeface="+mn-ea"/>
              <a:ea typeface="+mn-ea"/>
              <a:cs typeface="+mn-cs"/>
            </a:rPr>
            <a:t>年度も多くの</a:t>
          </a:r>
          <a:endParaRPr lang="ja-JP" altLang="ja-JP" sz="1300">
            <a:effectLst/>
            <a:latin typeface="+mn-ea"/>
            <a:ea typeface="+mn-ea"/>
          </a:endParaRPr>
        </a:p>
        <a:p>
          <a:r>
            <a:rPr kumimoji="1" lang="ja-JP" altLang="ja-JP" sz="1300">
              <a:solidFill>
                <a:schemeClr val="dk1"/>
              </a:solidFill>
              <a:effectLst/>
              <a:latin typeface="+mn-ea"/>
              <a:ea typeface="+mn-ea"/>
              <a:cs typeface="+mn-cs"/>
            </a:rPr>
            <a:t>　　　　　　　　　　　寄附が寄せられているため、基金残高は増加すると推察される。</a:t>
          </a:r>
          <a:endParaRPr lang="ja-JP" altLang="ja-JP" sz="1300">
            <a:effectLst/>
            <a:latin typeface="+mn-ea"/>
            <a:ea typeface="+mn-ea"/>
          </a:endParaRPr>
        </a:p>
        <a:p>
          <a:r>
            <a:rPr kumimoji="1" lang="ja-JP" altLang="ja-JP" sz="1300">
              <a:solidFill>
                <a:schemeClr val="dk1"/>
              </a:solidFill>
              <a:effectLst/>
              <a:latin typeface="+mn-ea"/>
              <a:ea typeface="+mn-ea"/>
              <a:cs typeface="+mn-cs"/>
            </a:rPr>
            <a:t>　公共施設整備基金：公共施設等の維持補修や大規模改修を予定しているため、減少する見込み。</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ふるさと納税が多く行われていることにより、これまでできなかった新規事業等が増加しているが</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その財源の一部として、</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の繰入にて調整を行っているため、基金</a:t>
          </a:r>
          <a:r>
            <a:rPr kumimoji="1" lang="ja-JP" altLang="ja-JP" sz="1300">
              <a:solidFill>
                <a:schemeClr val="dk1"/>
              </a:solidFill>
              <a:effectLst/>
              <a:latin typeface="+mn-lt"/>
              <a:ea typeface="+mn-ea"/>
              <a:cs typeface="+mn-cs"/>
            </a:rPr>
            <a:t>残高が減少している。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災害など不測の事態に備えるため、１０億円程度を目処に積立てを行っていく。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平成３０年度より償還利子額の</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程度の</a:t>
          </a:r>
          <a:r>
            <a:rPr kumimoji="1" lang="ja-JP" altLang="ja-JP" sz="1300">
              <a:solidFill>
                <a:schemeClr val="dk1"/>
              </a:solidFill>
              <a:effectLst/>
              <a:latin typeface="+mn-ea"/>
              <a:ea typeface="+mn-ea"/>
              <a:cs typeface="+mn-cs"/>
            </a:rPr>
            <a:t>取崩</a:t>
          </a:r>
          <a:r>
            <a:rPr kumimoji="1" lang="ja-JP" altLang="en-US" sz="1300">
              <a:solidFill>
                <a:schemeClr val="dk1"/>
              </a:solidFill>
              <a:effectLst/>
              <a:latin typeface="+mn-ea"/>
              <a:ea typeface="+mn-ea"/>
              <a:cs typeface="+mn-cs"/>
            </a:rPr>
            <a:t>し</a:t>
          </a:r>
          <a:r>
            <a:rPr kumimoji="1" lang="ja-JP" altLang="ja-JP" sz="1300">
              <a:solidFill>
                <a:schemeClr val="dk1"/>
              </a:solidFill>
              <a:effectLst/>
              <a:latin typeface="+mn-ea"/>
              <a:ea typeface="+mn-ea"/>
              <a:cs typeface="+mn-cs"/>
            </a:rPr>
            <a:t>を行っ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ため、</a:t>
          </a:r>
          <a:r>
            <a:rPr kumimoji="1" lang="ja-JP" altLang="en-US" sz="1300">
              <a:solidFill>
                <a:schemeClr val="dk1"/>
              </a:solidFill>
              <a:effectLst/>
              <a:latin typeface="+mn-ea"/>
              <a:ea typeface="+mn-ea"/>
              <a:cs typeface="+mn-cs"/>
            </a:rPr>
            <a:t>減額となった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今後も</a:t>
          </a:r>
          <a:r>
            <a:rPr kumimoji="1" lang="ja-JP" altLang="ja-JP" sz="1300">
              <a:solidFill>
                <a:schemeClr val="dk1"/>
              </a:solidFill>
              <a:effectLst/>
              <a:latin typeface="+mn-ea"/>
              <a:ea typeface="+mn-ea"/>
              <a:cs typeface="+mn-cs"/>
            </a:rPr>
            <a:t>償還利子額の</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％程度の取崩</a:t>
          </a:r>
          <a:r>
            <a:rPr kumimoji="1" lang="ja-JP" altLang="en-US" sz="1300">
              <a:solidFill>
                <a:schemeClr val="dk1"/>
              </a:solidFill>
              <a:effectLst/>
              <a:latin typeface="+mn-ea"/>
              <a:ea typeface="+mn-ea"/>
              <a:cs typeface="+mn-cs"/>
            </a:rPr>
            <a:t>し</a:t>
          </a:r>
          <a:r>
            <a:rPr kumimoji="1" lang="ja-JP" altLang="ja-JP" sz="1300">
              <a:solidFill>
                <a:schemeClr val="dk1"/>
              </a:solidFill>
              <a:effectLst/>
              <a:latin typeface="+mn-ea"/>
              <a:ea typeface="+mn-ea"/>
              <a:cs typeface="+mn-cs"/>
            </a:rPr>
            <a:t>を行っ</a:t>
          </a:r>
          <a:r>
            <a:rPr kumimoji="1" lang="ja-JP" altLang="en-US" sz="1300">
              <a:solidFill>
                <a:schemeClr val="dk1"/>
              </a:solidFill>
              <a:effectLst/>
              <a:latin typeface="+mn-ea"/>
              <a:ea typeface="+mn-ea"/>
              <a:cs typeface="+mn-cs"/>
            </a:rPr>
            <a:t>ていく</a:t>
          </a:r>
          <a:r>
            <a:rPr kumimoji="1" lang="ja-JP" altLang="ja-JP" sz="1300">
              <a:solidFill>
                <a:schemeClr val="dk1"/>
              </a:solidFill>
              <a:effectLst/>
              <a:latin typeface="+mn-ea"/>
              <a:ea typeface="+mn-ea"/>
              <a:cs typeface="+mn-cs"/>
            </a:rPr>
            <a:t>ため</a:t>
          </a:r>
          <a:r>
            <a:rPr kumimoji="1" lang="ja-JP" altLang="en-US" sz="1300">
              <a:solidFill>
                <a:schemeClr val="dk1"/>
              </a:solidFill>
              <a:effectLst/>
              <a:latin typeface="+mn-ea"/>
              <a:ea typeface="+mn-ea"/>
              <a:cs typeface="+mn-cs"/>
            </a:rPr>
            <a:t>基金残高は減少予定</a:t>
          </a:r>
          <a:r>
            <a:rPr kumimoji="1" lang="ja-JP" altLang="ja-JP" sz="1300">
              <a:solidFill>
                <a:schemeClr val="dk1"/>
              </a:solidFill>
              <a:effectLst/>
              <a:latin typeface="+mn-ea"/>
              <a:ea typeface="+mn-ea"/>
              <a:cs typeface="+mn-cs"/>
            </a:rPr>
            <a:t>とな</a:t>
          </a:r>
          <a:r>
            <a:rPr kumimoji="1" lang="ja-JP" altLang="en-US" sz="1300">
              <a:solidFill>
                <a:schemeClr val="dk1"/>
              </a:solidFill>
              <a:effectLst/>
              <a:latin typeface="+mn-ea"/>
              <a:ea typeface="+mn-ea"/>
              <a:cs typeface="+mn-cs"/>
            </a:rPr>
            <a:t>るが、起債の償還は順調に進んでいるため、</a:t>
          </a:r>
          <a:endParaRPr lang="ja-JP" altLang="ja-JP" sz="1300">
            <a:effectLst/>
            <a:latin typeface="+mn-ea"/>
            <a:ea typeface="+mn-ea"/>
          </a:endParaRPr>
        </a:p>
        <a:p>
          <a:r>
            <a:rPr kumimoji="1" lang="ja-JP" altLang="en-US" sz="1300">
              <a:solidFill>
                <a:schemeClr val="dk1"/>
              </a:solidFill>
              <a:effectLst/>
              <a:latin typeface="+mn-ea"/>
              <a:ea typeface="+mn-ea"/>
              <a:cs typeface="+mn-cs"/>
            </a:rPr>
            <a:t>　取崩し額についても減少していく見込みであり、財源に余裕ができた際には積立ても並行して行っていく。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55.7</a:t>
          </a:r>
          <a:r>
            <a:rPr kumimoji="1" lang="ja-JP" altLang="en-US" sz="1100">
              <a:latin typeface="ＭＳ Ｐゴシック" panose="020B0600070205080204" pitchFamily="50" charset="-128"/>
              <a:ea typeface="ＭＳ Ｐゴシック" panose="020B0600070205080204" pitchFamily="50" charset="-128"/>
            </a:rPr>
            <a:t>％で類似団体平均を下回っているが、公共施設個別施設計画の策定を行い、今後も適切な管理・計画を行う必要がある。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63047</xdr:rowOff>
    </xdr:from>
    <xdr:to>
      <xdr:col>19</xdr:col>
      <xdr:colOff>187325</xdr:colOff>
      <xdr:row>32</xdr:row>
      <xdr:rowOff>164647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113847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631933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112395</xdr:rowOff>
    </xdr:from>
    <xdr:to>
      <xdr:col>15</xdr:col>
      <xdr:colOff>187325</xdr:colOff>
      <xdr:row>33</xdr:row>
      <xdr:rowOff>42545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113847</xdr:rowOff>
    </xdr:from>
    <xdr:to>
      <xdr:col>19</xdr:col>
      <xdr:colOff>136525</xdr:colOff>
      <xdr:row>32</xdr:row>
      <xdr:rowOff>163195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637177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93345</xdr:rowOff>
    </xdr:from>
    <xdr:to>
      <xdr:col>11</xdr:col>
      <xdr:colOff>187325</xdr:colOff>
      <xdr:row>35</xdr:row>
      <xdr:rowOff>23495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163195</xdr:rowOff>
    </xdr:from>
    <xdr:to>
      <xdr:col>15</xdr:col>
      <xdr:colOff>136525</xdr:colOff>
      <xdr:row>34</xdr:row>
      <xdr:rowOff>144145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6421120"/>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155774</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33672</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14622</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起債の抑制に取り組んできたことで、債務償還比率は</a:t>
          </a:r>
          <a:r>
            <a:rPr kumimoji="1" lang="en-US" altLang="ja-JP" sz="1100">
              <a:latin typeface="ＭＳ Ｐゴシック" panose="020B0600070205080204" pitchFamily="50" charset="-128"/>
              <a:ea typeface="ＭＳ Ｐゴシック" panose="020B0600070205080204" pitchFamily="50" charset="-128"/>
            </a:rPr>
            <a:t>259.5</a:t>
          </a:r>
          <a:r>
            <a:rPr kumimoji="1" lang="ja-JP" altLang="en-US" sz="1100">
              <a:latin typeface="ＭＳ Ｐゴシック" panose="020B0600070205080204" pitchFamily="50" charset="-128"/>
              <a:ea typeface="ＭＳ Ｐゴシック" panose="020B0600070205080204" pitchFamily="50" charset="-128"/>
            </a:rPr>
            <a:t>％と類似団体平均を下回っている。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132186</xdr:rowOff>
    </xdr:from>
    <xdr:to>
      <xdr:col>76</xdr:col>
      <xdr:colOff>73025</xdr:colOff>
      <xdr:row>33</xdr:row>
      <xdr:rowOff>62336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110613</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126428</xdr:rowOff>
    </xdr:from>
    <xdr:to>
      <xdr:col>72</xdr:col>
      <xdr:colOff>123825</xdr:colOff>
      <xdr:row>33</xdr:row>
      <xdr:rowOff>56578</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5778</xdr:rowOff>
    </xdr:from>
    <xdr:to>
      <xdr:col>76</xdr:col>
      <xdr:colOff>22225</xdr:colOff>
      <xdr:row>33</xdr:row>
      <xdr:rowOff>11536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6435153"/>
          <a:ext cx="7112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8" name="n_1aveValue債務償還比率">
          <a:extLst>
            <a:ext uri="{FF2B5EF4-FFF2-40B4-BE49-F238E27FC236}">
              <a16:creationId xmlns:a16="http://schemas.microsoft.com/office/drawing/2014/main" id="{00000000-0008-0000-0D00-000094000000}"/>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47706</xdr:rowOff>
    </xdr:from>
    <xdr:ext cx="469744" cy="259045"/>
    <xdr:sp macro="" textlink="">
      <xdr:nvSpPr>
        <xdr:cNvPr id="149" name="n_1mainValue債務償還比率">
          <a:extLst>
            <a:ext uri="{FF2B5EF4-FFF2-40B4-BE49-F238E27FC236}">
              <a16:creationId xmlns:a16="http://schemas.microsoft.com/office/drawing/2014/main" id="{00000000-0008-0000-0D00-000095000000}"/>
            </a:ext>
          </a:extLst>
        </xdr:cNvPr>
        <xdr:cNvSpPr txBox="1"/>
      </xdr:nvSpPr>
      <xdr:spPr>
        <a:xfrm>
          <a:off x="138367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D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157661</xdr:rowOff>
    </xdr:from>
    <xdr:to>
      <xdr:col>20</xdr:col>
      <xdr:colOff>38100</xdr:colOff>
      <xdr:row>38</xdr:row>
      <xdr:rowOff>87812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37012</xdr:rowOff>
    </xdr:from>
    <xdr:to>
      <xdr:col>24</xdr:col>
      <xdr:colOff>63500</xdr:colOff>
      <xdr:row>38</xdr:row>
      <xdr:rowOff>66403</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3797300" y="65521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37012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65210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87449</xdr:rowOff>
    </xdr:from>
    <xdr:to>
      <xdr:col>10</xdr:col>
      <xdr:colOff>165100</xdr:colOff>
      <xdr:row>38</xdr:row>
      <xdr:rowOff>17599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38</xdr:row>
      <xdr:rowOff>5987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019300" y="64818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78939</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125481</xdr:rowOff>
    </xdr:from>
    <xdr:to>
      <xdr:col>55</xdr:col>
      <xdr:colOff>50800</xdr:colOff>
      <xdr:row>42</xdr:row>
      <xdr:rowOff>55631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1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40408</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125611</xdr:rowOff>
    </xdr:from>
    <xdr:to>
      <xdr:col>50</xdr:col>
      <xdr:colOff>165100</xdr:colOff>
      <xdr:row>42</xdr:row>
      <xdr:rowOff>55761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1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4831</xdr:rowOff>
    </xdr:from>
    <xdr:to>
      <xdr:col>55</xdr:col>
      <xdr:colOff>0</xdr:colOff>
      <xdr:row>42</xdr:row>
      <xdr:rowOff>4961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205731"/>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125595</xdr:rowOff>
    </xdr:from>
    <xdr:to>
      <xdr:col>46</xdr:col>
      <xdr:colOff>38100</xdr:colOff>
      <xdr:row>42</xdr:row>
      <xdr:rowOff>55745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1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4945</xdr:rowOff>
    </xdr:from>
    <xdr:to>
      <xdr:col>50</xdr:col>
      <xdr:colOff>114300</xdr:colOff>
      <xdr:row>42</xdr:row>
      <xdr:rowOff>4961</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8750300" y="7205845"/>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117294</xdr:rowOff>
    </xdr:from>
    <xdr:to>
      <xdr:col>41</xdr:col>
      <xdr:colOff>101600</xdr:colOff>
      <xdr:row>42</xdr:row>
      <xdr:rowOff>47444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1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168094</xdr:rowOff>
    </xdr:from>
    <xdr:to>
      <xdr:col>45</xdr:col>
      <xdr:colOff>177800</xdr:colOff>
      <xdr:row>42</xdr:row>
      <xdr:rowOff>4945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861300" y="7197544"/>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46888</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24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46872</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24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38571</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72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145143</xdr:rowOff>
    </xdr:from>
    <xdr:to>
      <xdr:col>24</xdr:col>
      <xdr:colOff>114300</xdr:colOff>
      <xdr:row>59</xdr:row>
      <xdr:rowOff>75293</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123570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06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24493</xdr:rowOff>
    </xdr:from>
    <xdr:to>
      <xdr:col>24</xdr:col>
      <xdr:colOff>63500</xdr:colOff>
      <xdr:row>59</xdr:row>
      <xdr:rowOff>50619</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1400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50619</xdr:rowOff>
    </xdr:from>
    <xdr:to>
      <xdr:col>19</xdr:col>
      <xdr:colOff>177800</xdr:colOff>
      <xdr:row>59</xdr:row>
      <xdr:rowOff>78377</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1661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92546</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120304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147592</xdr:rowOff>
    </xdr:from>
    <xdr:to>
      <xdr:col>55</xdr:col>
      <xdr:colOff>50800</xdr:colOff>
      <xdr:row>64</xdr:row>
      <xdr:rowOff>77742</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62519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86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147782</xdr:rowOff>
    </xdr:from>
    <xdr:to>
      <xdr:col>50</xdr:col>
      <xdr:colOff>165100</xdr:colOff>
      <xdr:row>64</xdr:row>
      <xdr:rowOff>77932</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26942</xdr:rowOff>
    </xdr:from>
    <xdr:to>
      <xdr:col>55</xdr:col>
      <xdr:colOff>0</xdr:colOff>
      <xdr:row>64</xdr:row>
      <xdr:rowOff>27132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99974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147762</xdr:rowOff>
    </xdr:from>
    <xdr:to>
      <xdr:col>46</xdr:col>
      <xdr:colOff>38100</xdr:colOff>
      <xdr:row>64</xdr:row>
      <xdr:rowOff>77912</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27112</xdr:rowOff>
    </xdr:from>
    <xdr:to>
      <xdr:col>50</xdr:col>
      <xdr:colOff>114300</xdr:colOff>
      <xdr:row>64</xdr:row>
      <xdr:rowOff>27132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8750300" y="1099991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147375</xdr:rowOff>
    </xdr:from>
    <xdr:to>
      <xdr:col>41</xdr:col>
      <xdr:colOff>101600</xdr:colOff>
      <xdr:row>64</xdr:row>
      <xdr:rowOff>77525</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26725</xdr:rowOff>
    </xdr:from>
    <xdr:to>
      <xdr:col>45</xdr:col>
      <xdr:colOff>177800</xdr:colOff>
      <xdr:row>64</xdr:row>
      <xdr:rowOff>27112</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861300" y="10999525"/>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69059</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1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69039</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10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68652</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104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13352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121920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1446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121920</xdr:rowOff>
    </xdr:from>
    <xdr:to>
      <xdr:col>19</xdr:col>
      <xdr:colOff>177800</xdr:colOff>
      <xdr:row>82</xdr:row>
      <xdr:rowOff>160020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418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148589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2189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E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E00-000041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00000000-0008-0000-0E00-000043010000}"/>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E00-000045010000}"/>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147129</xdr:rowOff>
    </xdr:from>
    <xdr:to>
      <xdr:col>55</xdr:col>
      <xdr:colOff>50800</xdr:colOff>
      <xdr:row>85</xdr:row>
      <xdr:rowOff>77279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0426700" y="145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125556</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E00-000050010000}"/>
            </a:ext>
          </a:extLst>
        </xdr:cNvPr>
        <xdr:cNvSpPr txBox="1"/>
      </xdr:nvSpPr>
      <xdr:spPr>
        <a:xfrm>
          <a:off x="10515600" y="1452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148273</xdr:rowOff>
    </xdr:from>
    <xdr:to>
      <xdr:col>50</xdr:col>
      <xdr:colOff>165100</xdr:colOff>
      <xdr:row>85</xdr:row>
      <xdr:rowOff>78423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9588500" y="145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26479</xdr:rowOff>
    </xdr:from>
    <xdr:to>
      <xdr:col>55</xdr:col>
      <xdr:colOff>0</xdr:colOff>
      <xdr:row>85</xdr:row>
      <xdr:rowOff>27623</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9639300" y="1459972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148082</xdr:rowOff>
    </xdr:from>
    <xdr:to>
      <xdr:col>46</xdr:col>
      <xdr:colOff>38100</xdr:colOff>
      <xdr:row>85</xdr:row>
      <xdr:rowOff>78232</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8699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27432</xdr:rowOff>
    </xdr:from>
    <xdr:to>
      <xdr:col>50</xdr:col>
      <xdr:colOff>114300</xdr:colOff>
      <xdr:row>85</xdr:row>
      <xdr:rowOff>27623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8750300" y="146006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148462</xdr:rowOff>
    </xdr:from>
    <xdr:to>
      <xdr:col>41</xdr:col>
      <xdr:colOff>101600</xdr:colOff>
      <xdr:row>85</xdr:row>
      <xdr:rowOff>78612</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7810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27432</xdr:rowOff>
    </xdr:from>
    <xdr:to>
      <xdr:col>45</xdr:col>
      <xdr:colOff>177800</xdr:colOff>
      <xdr:row>85</xdr:row>
      <xdr:rowOff>27812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7861300" y="146006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00000000-0008-0000-0E00-00005701000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00000000-0008-0000-0E00-000058010000}"/>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a:extLst>
            <a:ext uri="{FF2B5EF4-FFF2-40B4-BE49-F238E27FC236}">
              <a16:creationId xmlns:a16="http://schemas.microsoft.com/office/drawing/2014/main" id="{00000000-0008-0000-0E00-000059010000}"/>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69550</xdr:rowOff>
    </xdr:from>
    <xdr:ext cx="469744" cy="259045"/>
    <xdr:sp macro="" textlink="">
      <xdr:nvSpPr>
        <xdr:cNvPr id="346" name="n_1mainValue【公営住宅】&#10;一人当たり面積">
          <a:extLst>
            <a:ext uri="{FF2B5EF4-FFF2-40B4-BE49-F238E27FC236}">
              <a16:creationId xmlns:a16="http://schemas.microsoft.com/office/drawing/2014/main" id="{00000000-0008-0000-0E00-00005A010000}"/>
            </a:ext>
          </a:extLst>
        </xdr:cNvPr>
        <xdr:cNvSpPr txBox="1"/>
      </xdr:nvSpPr>
      <xdr:spPr>
        <a:xfrm>
          <a:off x="9391727" y="1464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69359</xdr:rowOff>
    </xdr:from>
    <xdr:ext cx="469744" cy="259045"/>
    <xdr:sp macro="" textlink="">
      <xdr:nvSpPr>
        <xdr:cNvPr id="347" name="n_2mainValue【公営住宅】&#10;一人当たり面積">
          <a:extLst>
            <a:ext uri="{FF2B5EF4-FFF2-40B4-BE49-F238E27FC236}">
              <a16:creationId xmlns:a16="http://schemas.microsoft.com/office/drawing/2014/main" id="{00000000-0008-0000-0E00-00005B010000}"/>
            </a:ext>
          </a:extLst>
        </xdr:cNvPr>
        <xdr:cNvSpPr txBox="1"/>
      </xdr:nvSpPr>
      <xdr:spPr>
        <a:xfrm>
          <a:off x="8515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95139</xdr:rowOff>
    </xdr:from>
    <xdr:ext cx="469744" cy="259045"/>
    <xdr:sp macro="" textlink="">
      <xdr:nvSpPr>
        <xdr:cNvPr id="348" name="n_3mainValue【公営住宅】&#10;一人当たり面積">
          <a:extLst>
            <a:ext uri="{FF2B5EF4-FFF2-40B4-BE49-F238E27FC236}">
              <a16:creationId xmlns:a16="http://schemas.microsoft.com/office/drawing/2014/main" id="{00000000-0008-0000-0E00-00005C010000}"/>
            </a:ext>
          </a:extLst>
        </xdr:cNvPr>
        <xdr:cNvSpPr txBox="1"/>
      </xdr:nvSpPr>
      <xdr:spPr>
        <a:xfrm>
          <a:off x="7626427" y="1432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E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E00-000087010000}"/>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E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E00-00008B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147881</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614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xdr:rowOff>
    </xdr:from>
    <xdr:to>
      <xdr:col>85</xdr:col>
      <xdr:colOff>127000</xdr:colOff>
      <xdr:row>37</xdr:row>
      <xdr:rowOff>40277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63480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4592300" y="63839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77651</xdr:rowOff>
    </xdr:from>
    <xdr:to>
      <xdr:col>72</xdr:col>
      <xdr:colOff>38100</xdr:colOff>
      <xdr:row>38</xdr:row>
      <xdr:rowOff>7801</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3652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128451</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3703300" y="64198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170378</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3500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E00-0000B9010000}"/>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E00-0000BB01000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E00-0000BD010000}"/>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68834</xdr:rowOff>
    </xdr:from>
    <xdr:to>
      <xdr:col>116</xdr:col>
      <xdr:colOff>114300</xdr:colOff>
      <xdr:row>40</xdr:row>
      <xdr:rowOff>170434</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2110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155211</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E00-0000C8010000}"/>
            </a:ext>
          </a:extLst>
        </xdr:cNvPr>
        <xdr:cNvSpPr txBox="1"/>
      </xdr:nvSpPr>
      <xdr:spPr>
        <a:xfrm>
          <a:off x="22199600" y="684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68834</xdr:rowOff>
    </xdr:from>
    <xdr:to>
      <xdr:col>112</xdr:col>
      <xdr:colOff>38100</xdr:colOff>
      <xdr:row>40</xdr:row>
      <xdr:rowOff>170434</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1272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119634</xdr:rowOff>
    </xdr:from>
    <xdr:to>
      <xdr:col>116</xdr:col>
      <xdr:colOff>63500</xdr:colOff>
      <xdr:row>40</xdr:row>
      <xdr:rowOff>119634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21323300" y="69776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68834</xdr:rowOff>
    </xdr:from>
    <xdr:to>
      <xdr:col>107</xdr:col>
      <xdr:colOff>101600</xdr:colOff>
      <xdr:row>40</xdr:row>
      <xdr:rowOff>170434</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119634</xdr:rowOff>
    </xdr:from>
    <xdr:to>
      <xdr:col>111</xdr:col>
      <xdr:colOff>177800</xdr:colOff>
      <xdr:row>40</xdr:row>
      <xdr:rowOff>119634</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0434300" y="697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119634</xdr:rowOff>
    </xdr:from>
    <xdr:to>
      <xdr:col>107</xdr:col>
      <xdr:colOff>50800</xdr:colOff>
      <xdr:row>40</xdr:row>
      <xdr:rowOff>135636</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9545300" y="69776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161561</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10757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00000000-0008-0000-0E00-0000EF010000}"/>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E00-0000F1010000}"/>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E00-0000F3010000}"/>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xdr:rowOff>
    </xdr:from>
    <xdr:to>
      <xdr:col>85</xdr:col>
      <xdr:colOff>177800</xdr:colOff>
      <xdr:row>57</xdr:row>
      <xdr:rowOff>117747</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6268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39024</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E00-0000FE010000}"/>
            </a:ext>
          </a:extLst>
        </xdr:cNvPr>
        <xdr:cNvSpPr txBox="1"/>
      </xdr:nvSpPr>
      <xdr:spPr>
        <a:xfrm>
          <a:off x="16357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66947</xdr:rowOff>
    </xdr:from>
    <xdr:to>
      <xdr:col>85</xdr:col>
      <xdr:colOff>127000</xdr:colOff>
      <xdr:row>57</xdr:row>
      <xdr:rowOff>102870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5481300" y="98395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81462</xdr:rowOff>
    </xdr:from>
    <xdr:to>
      <xdr:col>76</xdr:col>
      <xdr:colOff>165100</xdr:colOff>
      <xdr:row>58</xdr:row>
      <xdr:rowOff>11612</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57</xdr:row>
      <xdr:rowOff>132262</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4592300" y="98755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132262</xdr:rowOff>
    </xdr:from>
    <xdr:to>
      <xdr:col>76</xdr:col>
      <xdr:colOff>114300</xdr:colOff>
      <xdr:row>59</xdr:row>
      <xdr:rowOff>83276</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3703300" y="990491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E00-000005020000}"/>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E00-000006020000}"/>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E00-000007020000}"/>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104866</xdr:rowOff>
    </xdr:from>
    <xdr:to>
      <xdr:col>116</xdr:col>
      <xdr:colOff>114300</xdr:colOff>
      <xdr:row>64</xdr:row>
      <xdr:rowOff>35016</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19793</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82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105519</xdr:rowOff>
    </xdr:from>
    <xdr:to>
      <xdr:col>112</xdr:col>
      <xdr:colOff>38100</xdr:colOff>
      <xdr:row>64</xdr:row>
      <xdr:rowOff>35669</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9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155666</xdr:rowOff>
    </xdr:from>
    <xdr:to>
      <xdr:col>116</xdr:col>
      <xdr:colOff>63500</xdr:colOff>
      <xdr:row>63</xdr:row>
      <xdr:rowOff>156319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1323300" y="1095701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156319</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0434300" y="1095756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89843</xdr:rowOff>
    </xdr:from>
    <xdr:to>
      <xdr:col>102</xdr:col>
      <xdr:colOff>165100</xdr:colOff>
      <xdr:row>64</xdr:row>
      <xdr:rowOff>19993</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8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140643</xdr:rowOff>
    </xdr:from>
    <xdr:to>
      <xdr:col>107</xdr:col>
      <xdr:colOff>50800</xdr:colOff>
      <xdr:row>63</xdr:row>
      <xdr:rowOff>156210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9545300" y="10941993"/>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26796</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9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11120</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98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00000000-0008-0000-0E00-00006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8" name="【公民館】&#10;有形固定資産減価償却率最小値テキスト">
          <a:extLst>
            <a:ext uri="{FF2B5EF4-FFF2-40B4-BE49-F238E27FC236}">
              <a16:creationId xmlns:a16="http://schemas.microsoft.com/office/drawing/2014/main" id="{00000000-0008-0000-0E00-00006A020000}"/>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00000000-0008-0000-0E00-00006C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22" name="【公民館】&#10;有形固定資産減価償却率平均値テキスト">
          <a:extLst>
            <a:ext uri="{FF2B5EF4-FFF2-40B4-BE49-F238E27FC236}">
              <a16:creationId xmlns:a16="http://schemas.microsoft.com/office/drawing/2014/main" id="{00000000-0008-0000-0E00-00006E020000}"/>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74930</xdr:rowOff>
    </xdr:from>
    <xdr:to>
      <xdr:col>72</xdr:col>
      <xdr:colOff>38100</xdr:colOff>
      <xdr:row>107</xdr:row>
      <xdr:rowOff>5080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365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78757</xdr:rowOff>
    </xdr:from>
    <xdr:ext cx="405111" cy="259045"/>
    <xdr:sp macro="" textlink="">
      <xdr:nvSpPr>
        <xdr:cNvPr id="633" name="n_1aveValue【公民館】&#10;有形固定資産減価償却率">
          <a:extLst>
            <a:ext uri="{FF2B5EF4-FFF2-40B4-BE49-F238E27FC236}">
              <a16:creationId xmlns:a16="http://schemas.microsoft.com/office/drawing/2014/main" id="{00000000-0008-0000-0E00-00007902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34" name="n_2aveValue【公民館】&#10;有形固定資産減価償却率">
          <a:extLst>
            <a:ext uri="{FF2B5EF4-FFF2-40B4-BE49-F238E27FC236}">
              <a16:creationId xmlns:a16="http://schemas.microsoft.com/office/drawing/2014/main" id="{00000000-0008-0000-0E00-00007A020000}"/>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35" name="n_3aveValue【公民館】&#10;有形固定資産減価償却率">
          <a:extLst>
            <a:ext uri="{FF2B5EF4-FFF2-40B4-BE49-F238E27FC236}">
              <a16:creationId xmlns:a16="http://schemas.microsoft.com/office/drawing/2014/main" id="{00000000-0008-0000-0E00-00007B020000}"/>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167657</xdr:rowOff>
    </xdr:from>
    <xdr:ext cx="405111" cy="259045"/>
    <xdr:sp macro="" textlink="">
      <xdr:nvSpPr>
        <xdr:cNvPr id="636" name="n_3mainValue【公民館】&#10;有形固定資産減価償却率">
          <a:extLst>
            <a:ext uri="{FF2B5EF4-FFF2-40B4-BE49-F238E27FC236}">
              <a16:creationId xmlns:a16="http://schemas.microsoft.com/office/drawing/2014/main" id="{00000000-0008-0000-0E00-00007C020000}"/>
            </a:ext>
          </a:extLst>
        </xdr:cNvPr>
        <xdr:cNvSpPr txBox="1"/>
      </xdr:nvSpPr>
      <xdr:spPr>
        <a:xfrm>
          <a:off x="13500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a:extLst>
            <a:ext uri="{FF2B5EF4-FFF2-40B4-BE49-F238E27FC236}">
              <a16:creationId xmlns:a16="http://schemas.microsoft.com/office/drawing/2014/main" id="{00000000-0008-0000-0E00-00009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61" name="【公民館】&#10;一人当たり面積最小値テキスト">
          <a:extLst>
            <a:ext uri="{FF2B5EF4-FFF2-40B4-BE49-F238E27FC236}">
              <a16:creationId xmlns:a16="http://schemas.microsoft.com/office/drawing/2014/main" id="{00000000-0008-0000-0E00-000095020000}"/>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63" name="【公民館】&#10;一人当たり面積最大値テキスト">
          <a:extLst>
            <a:ext uri="{FF2B5EF4-FFF2-40B4-BE49-F238E27FC236}">
              <a16:creationId xmlns:a16="http://schemas.microsoft.com/office/drawing/2014/main" id="{00000000-0008-0000-0E00-000097020000}"/>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65" name="【公民館】&#10;一人当たり面積平均値テキスト">
          <a:extLst>
            <a:ext uri="{FF2B5EF4-FFF2-40B4-BE49-F238E27FC236}">
              <a16:creationId xmlns:a16="http://schemas.microsoft.com/office/drawing/2014/main" id="{00000000-0008-0000-0E00-000099020000}"/>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101600</xdr:rowOff>
    </xdr:from>
    <xdr:to>
      <xdr:col>102</xdr:col>
      <xdr:colOff>165100</xdr:colOff>
      <xdr:row>106</xdr:row>
      <xdr:rowOff>31750</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78757</xdr:rowOff>
    </xdr:from>
    <xdr:ext cx="469744" cy="259045"/>
    <xdr:sp macro="" textlink="">
      <xdr:nvSpPr>
        <xdr:cNvPr id="676" name="n_1aveValue【公民館】&#10;一人当たり面積">
          <a:extLst>
            <a:ext uri="{FF2B5EF4-FFF2-40B4-BE49-F238E27FC236}">
              <a16:creationId xmlns:a16="http://schemas.microsoft.com/office/drawing/2014/main" id="{00000000-0008-0000-0E00-0000A4020000}"/>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77" name="n_2aveValue【公民館】&#10;一人当たり面積">
          <a:extLst>
            <a:ext uri="{FF2B5EF4-FFF2-40B4-BE49-F238E27FC236}">
              <a16:creationId xmlns:a16="http://schemas.microsoft.com/office/drawing/2014/main" id="{00000000-0008-0000-0E00-0000A5020000}"/>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678" name="n_3aveValue【公民館】&#10;一人当たり面積">
          <a:extLst>
            <a:ext uri="{FF2B5EF4-FFF2-40B4-BE49-F238E27FC236}">
              <a16:creationId xmlns:a16="http://schemas.microsoft.com/office/drawing/2014/main" id="{00000000-0008-0000-0E00-0000A6020000}"/>
            </a:ext>
          </a:extLst>
        </xdr:cNvPr>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48277</xdr:rowOff>
    </xdr:from>
    <xdr:ext cx="469744" cy="259045"/>
    <xdr:sp macro="" textlink="">
      <xdr:nvSpPr>
        <xdr:cNvPr id="679" name="n_3mainValue【公民館】&#10;一人当たり面積">
          <a:extLst>
            <a:ext uri="{FF2B5EF4-FFF2-40B4-BE49-F238E27FC236}">
              <a16:creationId xmlns:a16="http://schemas.microsoft.com/office/drawing/2014/main" id="{00000000-0008-0000-0E00-0000A7020000}"/>
            </a:ext>
          </a:extLst>
        </xdr:cNvPr>
        <xdr:cNvSpPr txBox="1"/>
      </xdr:nvSpPr>
      <xdr:spPr>
        <a:xfrm>
          <a:off x="19310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ほとんどの類型において、有形固定資産減価償却率は平均を下回っている。学校施設については類似団体平均を上回っているが、今後トイレや空調設備などの更新を予定している。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169092</xdr:rowOff>
    </xdr:from>
    <xdr:to>
      <xdr:col>24</xdr:col>
      <xdr:colOff>114300</xdr:colOff>
      <xdr:row>37</xdr:row>
      <xdr:rowOff>99242</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20519</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48442</xdr:rowOff>
    </xdr:from>
    <xdr:to>
      <xdr:col>24</xdr:col>
      <xdr:colOff>63500</xdr:colOff>
      <xdr:row>37</xdr:row>
      <xdr:rowOff>84364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3920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84364</xdr:rowOff>
    </xdr:from>
    <xdr:to>
      <xdr:col>19</xdr:col>
      <xdr:colOff>177800</xdr:colOff>
      <xdr:row>37</xdr:row>
      <xdr:rowOff>120287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2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120287</xdr:rowOff>
    </xdr:from>
    <xdr:to>
      <xdr:col>15</xdr:col>
      <xdr:colOff>50800</xdr:colOff>
      <xdr:row>38</xdr:row>
      <xdr:rowOff>66403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46393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151691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135890</xdr:rowOff>
    </xdr:from>
    <xdr:to>
      <xdr:col>24</xdr:col>
      <xdr:colOff>114300</xdr:colOff>
      <xdr:row>56</xdr:row>
      <xdr:rowOff>66040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50817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948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145415</xdr:rowOff>
    </xdr:from>
    <xdr:to>
      <xdr:col>20</xdr:col>
      <xdr:colOff>38100</xdr:colOff>
      <xdr:row>56</xdr:row>
      <xdr:rowOff>75565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xdr:rowOff>
    </xdr:from>
    <xdr:to>
      <xdr:col>24</xdr:col>
      <xdr:colOff>63500</xdr:colOff>
      <xdr:row>56</xdr:row>
      <xdr:rowOff>24765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96164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154940</xdr:rowOff>
    </xdr:from>
    <xdr:to>
      <xdr:col>15</xdr:col>
      <xdr:colOff>101600</xdr:colOff>
      <xdr:row>56</xdr:row>
      <xdr:rowOff>85090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56</xdr:row>
      <xdr:rowOff>34290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9625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31115</xdr:rowOff>
    </xdr:from>
    <xdr:to>
      <xdr:col>10</xdr:col>
      <xdr:colOff>165100</xdr:colOff>
      <xdr:row>57</xdr:row>
      <xdr:rowOff>132715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57</xdr:row>
      <xdr:rowOff>81915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963549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92092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149242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115689</xdr:rowOff>
    </xdr:from>
    <xdr:to>
      <xdr:col>55</xdr:col>
      <xdr:colOff>50800</xdr:colOff>
      <xdr:row>64</xdr:row>
      <xdr:rowOff>45839</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91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115712</xdr:rowOff>
    </xdr:from>
    <xdr:to>
      <xdr:col>50</xdr:col>
      <xdr:colOff>165100</xdr:colOff>
      <xdr:row>64</xdr:row>
      <xdr:rowOff>45862</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9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166489</xdr:rowOff>
    </xdr:from>
    <xdr:to>
      <xdr:col>55</xdr:col>
      <xdr:colOff>0</xdr:colOff>
      <xdr:row>63</xdr:row>
      <xdr:rowOff>166512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639300" y="10967839"/>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115712</xdr:rowOff>
    </xdr:from>
    <xdr:to>
      <xdr:col>46</xdr:col>
      <xdr:colOff>38100</xdr:colOff>
      <xdr:row>64</xdr:row>
      <xdr:rowOff>45862</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9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166512</xdr:rowOff>
    </xdr:from>
    <xdr:to>
      <xdr:col>50</xdr:col>
      <xdr:colOff>114300</xdr:colOff>
      <xdr:row>63</xdr:row>
      <xdr:rowOff>166512</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967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114157</xdr:rowOff>
    </xdr:from>
    <xdr:to>
      <xdr:col>41</xdr:col>
      <xdr:colOff>101600</xdr:colOff>
      <xdr:row>64</xdr:row>
      <xdr:rowOff>44307</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164957</xdr:rowOff>
    </xdr:from>
    <xdr:to>
      <xdr:col>45</xdr:col>
      <xdr:colOff>177800</xdr:colOff>
      <xdr:row>63</xdr:row>
      <xdr:rowOff>166512</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96630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36989</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10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36989</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10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35434</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100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F00-00000B010000}"/>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00000000-0008-0000-0F00-00000D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F00-00000F010000}"/>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F00-00001A010000}"/>
            </a:ext>
          </a:extLst>
        </xdr:cNvPr>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166914</xdr:rowOff>
    </xdr:from>
    <xdr:to>
      <xdr:col>20</xdr:col>
      <xdr:colOff>38100</xdr:colOff>
      <xdr:row>79</xdr:row>
      <xdr:rowOff>97064</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3746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46264</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3797300" y="135712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31387</xdr:rowOff>
    </xdr:from>
    <xdr:to>
      <xdr:col>15</xdr:col>
      <xdr:colOff>101600</xdr:colOff>
      <xdr:row>79</xdr:row>
      <xdr:rowOff>132987</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2857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46264</xdr:rowOff>
    </xdr:from>
    <xdr:to>
      <xdr:col>19</xdr:col>
      <xdr:colOff>177800</xdr:colOff>
      <xdr:row>79</xdr:row>
      <xdr:rowOff>82187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2908300" y="135908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87" name="n_1aveValue【福祉施設】&#10;有形固定資産減価償却率">
          <a:extLst>
            <a:ext uri="{FF2B5EF4-FFF2-40B4-BE49-F238E27FC236}">
              <a16:creationId xmlns:a16="http://schemas.microsoft.com/office/drawing/2014/main" id="{00000000-0008-0000-0F00-00001F010000}"/>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88" name="n_2aveValue【福祉施設】&#10;有形固定資産減価償却率">
          <a:extLst>
            <a:ext uri="{FF2B5EF4-FFF2-40B4-BE49-F238E27FC236}">
              <a16:creationId xmlns:a16="http://schemas.microsoft.com/office/drawing/2014/main" id="{00000000-0008-0000-0F00-000020010000}"/>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89" name="n_3aveValue【福祉施設】&#10;有形固定資産減価償却率">
          <a:extLst>
            <a:ext uri="{FF2B5EF4-FFF2-40B4-BE49-F238E27FC236}">
              <a16:creationId xmlns:a16="http://schemas.microsoft.com/office/drawing/2014/main" id="{00000000-0008-0000-0F00-000021010000}"/>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113591</xdr:rowOff>
    </xdr:from>
    <xdr:ext cx="405111" cy="259045"/>
    <xdr:sp macro="" textlink="">
      <xdr:nvSpPr>
        <xdr:cNvPr id="290" name="n_1mainValue【福祉施設】&#10;有形固定資産減価償却率">
          <a:extLst>
            <a:ext uri="{FF2B5EF4-FFF2-40B4-BE49-F238E27FC236}">
              <a16:creationId xmlns:a16="http://schemas.microsoft.com/office/drawing/2014/main" id="{00000000-0008-0000-0F00-000022010000}"/>
            </a:ext>
          </a:extLst>
        </xdr:cNvPr>
        <xdr:cNvSpPr txBox="1"/>
      </xdr:nvSpPr>
      <xdr:spPr>
        <a:xfrm>
          <a:off x="35820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149514</xdr:rowOff>
    </xdr:from>
    <xdr:ext cx="405111" cy="259045"/>
    <xdr:sp macro="" textlink="">
      <xdr:nvSpPr>
        <xdr:cNvPr id="291" name="n_2mainValue【福祉施設】&#10;有形固定資産減価償却率">
          <a:extLst>
            <a:ext uri="{FF2B5EF4-FFF2-40B4-BE49-F238E27FC236}">
              <a16:creationId xmlns:a16="http://schemas.microsoft.com/office/drawing/2014/main" id="{00000000-0008-0000-0F00-000023010000}"/>
            </a:ext>
          </a:extLst>
        </xdr:cNvPr>
        <xdr:cNvSpPr txBox="1"/>
      </xdr:nvSpPr>
      <xdr:spPr>
        <a:xfrm>
          <a:off x="27057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F00-00003C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F00-00003E010000}"/>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F00-00004001000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85107</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F00-00004B010000}"/>
            </a:ext>
          </a:extLst>
        </xdr:cNvPr>
        <xdr:cNvSpPr txBox="1"/>
      </xdr:nvSpPr>
      <xdr:spPr>
        <a:xfrm>
          <a:off x="10515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49530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9639300" y="1479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49530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8750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36" name="n_1aveValue【福祉施設】&#10;一人当たり面積">
          <a:extLst>
            <a:ext uri="{FF2B5EF4-FFF2-40B4-BE49-F238E27FC236}">
              <a16:creationId xmlns:a16="http://schemas.microsoft.com/office/drawing/2014/main" id="{00000000-0008-0000-0F00-000050010000}"/>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37" name="n_2aveValue【福祉施設】&#10;一人当たり面積">
          <a:extLst>
            <a:ext uri="{FF2B5EF4-FFF2-40B4-BE49-F238E27FC236}">
              <a16:creationId xmlns:a16="http://schemas.microsoft.com/office/drawing/2014/main" id="{00000000-0008-0000-0F00-000051010000}"/>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38" name="n_3aveValue【福祉施設】&#10;一人当たり面積">
          <a:extLst>
            <a:ext uri="{FF2B5EF4-FFF2-40B4-BE49-F238E27FC236}">
              <a16:creationId xmlns:a16="http://schemas.microsoft.com/office/drawing/2014/main" id="{00000000-0008-0000-0F00-000052010000}"/>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339" name="n_1mainValue【福祉施設】&#10;一人当たり面積">
          <a:extLst>
            <a:ext uri="{FF2B5EF4-FFF2-40B4-BE49-F238E27FC236}">
              <a16:creationId xmlns:a16="http://schemas.microsoft.com/office/drawing/2014/main" id="{00000000-0008-0000-0F00-000053010000}"/>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40" name="n_2mainValue【福祉施設】&#10;一人当たり面積">
          <a:extLst>
            <a:ext uri="{FF2B5EF4-FFF2-40B4-BE49-F238E27FC236}">
              <a16:creationId xmlns:a16="http://schemas.microsoft.com/office/drawing/2014/main" id="{00000000-0008-0000-0F00-000054010000}"/>
            </a:ext>
          </a:extLst>
        </xdr:cNvPr>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id="{00000000-0008-0000-0F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67" name="【市民会館】&#10;有形固定資産減価償却率最小値テキスト">
          <a:extLst>
            <a:ext uri="{FF2B5EF4-FFF2-40B4-BE49-F238E27FC236}">
              <a16:creationId xmlns:a16="http://schemas.microsoft.com/office/drawing/2014/main" id="{00000000-0008-0000-0F00-00006F010000}"/>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9" name="【市民会館】&#10;有形固定資産減価償却率最大値テキスト">
          <a:extLst>
            <a:ext uri="{FF2B5EF4-FFF2-40B4-BE49-F238E27FC236}">
              <a16:creationId xmlns:a16="http://schemas.microsoft.com/office/drawing/2014/main" id="{00000000-0008-0000-0F00-000071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71" name="【市民会館】&#10;有形固定資産減価償却率平均値テキスト">
          <a:extLst>
            <a:ext uri="{FF2B5EF4-FFF2-40B4-BE49-F238E27FC236}">
              <a16:creationId xmlns:a16="http://schemas.microsoft.com/office/drawing/2014/main" id="{00000000-0008-0000-0F00-000073010000}"/>
            </a:ext>
          </a:extLst>
        </xdr:cNvPr>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74386</xdr:rowOff>
    </xdr:from>
    <xdr:to>
      <xdr:col>24</xdr:col>
      <xdr:colOff>114300</xdr:colOff>
      <xdr:row>105</xdr:row>
      <xdr:rowOff>4536</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45847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52813</xdr:rowOff>
    </xdr:from>
    <xdr:ext cx="405111" cy="259045"/>
    <xdr:sp macro="" textlink="">
      <xdr:nvSpPr>
        <xdr:cNvPr id="382" name="【市民会館】&#10;有形固定資産減価償却率該当値テキスト">
          <a:extLst>
            <a:ext uri="{FF2B5EF4-FFF2-40B4-BE49-F238E27FC236}">
              <a16:creationId xmlns:a16="http://schemas.microsoft.com/office/drawing/2014/main" id="{00000000-0008-0000-0F00-00007E010000}"/>
            </a:ext>
          </a:extLst>
        </xdr:cNvPr>
        <xdr:cNvSpPr txBox="1"/>
      </xdr:nvSpPr>
      <xdr:spPr>
        <a:xfrm>
          <a:off x="4673600"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125186</xdr:rowOff>
    </xdr:from>
    <xdr:to>
      <xdr:col>24</xdr:col>
      <xdr:colOff>63500</xdr:colOff>
      <xdr:row>104</xdr:row>
      <xdr:rowOff>156211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3797300" y="179559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1088</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2908300" y="179870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387" name="n_1aveValue【市民会館】&#10;有形固定資産減価償却率">
          <a:extLst>
            <a:ext uri="{FF2B5EF4-FFF2-40B4-BE49-F238E27FC236}">
              <a16:creationId xmlns:a16="http://schemas.microsoft.com/office/drawing/2014/main" id="{00000000-0008-0000-0F00-00008301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88" name="n_2aveValue【市民会館】&#10;有形固定資産減価償却率">
          <a:extLst>
            <a:ext uri="{FF2B5EF4-FFF2-40B4-BE49-F238E27FC236}">
              <a16:creationId xmlns:a16="http://schemas.microsoft.com/office/drawing/2014/main" id="{00000000-0008-0000-0F00-000084010000}"/>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97807</xdr:rowOff>
    </xdr:from>
    <xdr:ext cx="405111" cy="259045"/>
    <xdr:sp macro="" textlink="">
      <xdr:nvSpPr>
        <xdr:cNvPr id="389" name="n_3aveValue【市民会館】&#10;有形固定資産減価償却率">
          <a:extLst>
            <a:ext uri="{FF2B5EF4-FFF2-40B4-BE49-F238E27FC236}">
              <a16:creationId xmlns:a16="http://schemas.microsoft.com/office/drawing/2014/main" id="{00000000-0008-0000-0F00-000085010000}"/>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26688</xdr:rowOff>
    </xdr:from>
    <xdr:ext cx="405111" cy="259045"/>
    <xdr:sp macro="" textlink="">
      <xdr:nvSpPr>
        <xdr:cNvPr id="390" name="n_1main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391" name="n_2main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F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F00-0000A0010000}"/>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F00-0000A2010000}"/>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F00-0000A4010000}"/>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137413</xdr:rowOff>
    </xdr:from>
    <xdr:to>
      <xdr:col>55</xdr:col>
      <xdr:colOff>50800</xdr:colOff>
      <xdr:row>107</xdr:row>
      <xdr:rowOff>67563</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426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160290</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F00-0000AF010000}"/>
            </a:ext>
          </a:extLst>
        </xdr:cNvPr>
        <xdr:cNvSpPr txBox="1"/>
      </xdr:nvSpPr>
      <xdr:spPr>
        <a:xfrm>
          <a:off x="10515600" y="181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138176</xdr:rowOff>
    </xdr:from>
    <xdr:to>
      <xdr:col>50</xdr:col>
      <xdr:colOff>165100</xdr:colOff>
      <xdr:row>107</xdr:row>
      <xdr:rowOff>68326</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9588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xdr:rowOff>
    </xdr:from>
    <xdr:to>
      <xdr:col>55</xdr:col>
      <xdr:colOff>0</xdr:colOff>
      <xdr:row>107</xdr:row>
      <xdr:rowOff>17526</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9639300" y="183619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138176</xdr:rowOff>
    </xdr:from>
    <xdr:to>
      <xdr:col>46</xdr:col>
      <xdr:colOff>38100</xdr:colOff>
      <xdr:row>107</xdr:row>
      <xdr:rowOff>68326</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8699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17526</xdr:rowOff>
    </xdr:from>
    <xdr:to>
      <xdr:col>50</xdr:col>
      <xdr:colOff>114300</xdr:colOff>
      <xdr:row>107</xdr:row>
      <xdr:rowOff>17526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8750300" y="1836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56659</xdr:rowOff>
    </xdr:from>
    <xdr:ext cx="469744" cy="259045"/>
    <xdr:sp macro="" textlink="">
      <xdr:nvSpPr>
        <xdr:cNvPr id="436" name="n_1aveValue【市民会館】&#10;一人当たり面積">
          <a:extLst>
            <a:ext uri="{FF2B5EF4-FFF2-40B4-BE49-F238E27FC236}">
              <a16:creationId xmlns:a16="http://schemas.microsoft.com/office/drawing/2014/main" id="{00000000-0008-0000-0F00-0000B401000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45229</xdr:rowOff>
    </xdr:from>
    <xdr:ext cx="469744" cy="259045"/>
    <xdr:sp macro="" textlink="">
      <xdr:nvSpPr>
        <xdr:cNvPr id="437" name="n_2aveValue【市民会館】&#10;一人当たり面積">
          <a:extLst>
            <a:ext uri="{FF2B5EF4-FFF2-40B4-BE49-F238E27FC236}">
              <a16:creationId xmlns:a16="http://schemas.microsoft.com/office/drawing/2014/main" id="{00000000-0008-0000-0F00-0000B5010000}"/>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94759</xdr:rowOff>
    </xdr:from>
    <xdr:ext cx="469744" cy="259045"/>
    <xdr:sp macro="" textlink="">
      <xdr:nvSpPr>
        <xdr:cNvPr id="438" name="n_3aveValue【市民会館】&#10;一人当たり面積">
          <a:extLst>
            <a:ext uri="{FF2B5EF4-FFF2-40B4-BE49-F238E27FC236}">
              <a16:creationId xmlns:a16="http://schemas.microsoft.com/office/drawing/2014/main" id="{00000000-0008-0000-0F00-0000B6010000}"/>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59453</xdr:rowOff>
    </xdr:from>
    <xdr:ext cx="469744" cy="259045"/>
    <xdr:sp macro="" textlink="">
      <xdr:nvSpPr>
        <xdr:cNvPr id="439" name="n_1mainValue【市民会館】&#10;一人当たり面積">
          <a:extLst>
            <a:ext uri="{FF2B5EF4-FFF2-40B4-BE49-F238E27FC236}">
              <a16:creationId xmlns:a16="http://schemas.microsoft.com/office/drawing/2014/main" id="{00000000-0008-0000-0F00-0000B7010000}"/>
            </a:ext>
          </a:extLst>
        </xdr:cNvPr>
        <xdr:cNvSpPr txBox="1"/>
      </xdr:nvSpPr>
      <xdr:spPr>
        <a:xfrm>
          <a:off x="93917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59453</xdr:rowOff>
    </xdr:from>
    <xdr:ext cx="469744" cy="259045"/>
    <xdr:sp macro="" textlink="">
      <xdr:nvSpPr>
        <xdr:cNvPr id="440" name="n_2mainValue【市民会館】&#10;一人当たり面積">
          <a:extLst>
            <a:ext uri="{FF2B5EF4-FFF2-40B4-BE49-F238E27FC236}">
              <a16:creationId xmlns:a16="http://schemas.microsoft.com/office/drawing/2014/main" id="{00000000-0008-0000-0F00-0000B8010000}"/>
            </a:ext>
          </a:extLst>
        </xdr:cNvPr>
        <xdr:cNvSpPr txBox="1"/>
      </xdr:nvSpPr>
      <xdr:spPr>
        <a:xfrm>
          <a:off x="8515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a:extLst>
            <a:ext uri="{FF2B5EF4-FFF2-40B4-BE49-F238E27FC236}">
              <a16:creationId xmlns:a16="http://schemas.microsoft.com/office/drawing/2014/main" id="{00000000-0008-0000-0F00-0000D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67" name="【一般廃棄物処理施設】&#10;有形固定資産減価償却率最小値テキスト">
          <a:extLst>
            <a:ext uri="{FF2B5EF4-FFF2-40B4-BE49-F238E27FC236}">
              <a16:creationId xmlns:a16="http://schemas.microsoft.com/office/drawing/2014/main" id="{00000000-0008-0000-0F00-0000D3010000}"/>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9" name="【一般廃棄物処理施設】&#10;有形固定資産減価償却率最大値テキスト">
          <a:extLst>
            <a:ext uri="{FF2B5EF4-FFF2-40B4-BE49-F238E27FC236}">
              <a16:creationId xmlns:a16="http://schemas.microsoft.com/office/drawing/2014/main" id="{00000000-0008-0000-0F00-0000D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71" name="【一般廃棄物処理施設】&#10;有形固定資産減価償却率平均値テキスト">
          <a:extLst>
            <a:ext uri="{FF2B5EF4-FFF2-40B4-BE49-F238E27FC236}">
              <a16:creationId xmlns:a16="http://schemas.microsoft.com/office/drawing/2014/main" id="{00000000-0008-0000-0F00-0000D7010000}"/>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3827</xdr:rowOff>
    </xdr:from>
    <xdr:ext cx="405111" cy="259045"/>
    <xdr:sp macro="" textlink="">
      <xdr:nvSpPr>
        <xdr:cNvPr id="482" name="【一般廃棄物処理施設】&#10;有形固定資産減価償却率該当値テキスト">
          <a:extLst>
            <a:ext uri="{FF2B5EF4-FFF2-40B4-BE49-F238E27FC236}">
              <a16:creationId xmlns:a16="http://schemas.microsoft.com/office/drawing/2014/main" id="{00000000-0008-0000-0F00-0000E2010000}"/>
            </a:ext>
          </a:extLst>
        </xdr:cNvPr>
        <xdr:cNvSpPr txBox="1"/>
      </xdr:nvSpPr>
      <xdr:spPr>
        <a:xfrm>
          <a:off x="16357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120287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15481300" y="64198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56424</xdr:rowOff>
    </xdr:from>
    <xdr:to>
      <xdr:col>76</xdr:col>
      <xdr:colOff>165100</xdr:colOff>
      <xdr:row>39</xdr:row>
      <xdr:rowOff>158024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4541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39</xdr:row>
      <xdr:rowOff>107224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14592300" y="6463937"/>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107224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3703300" y="66827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105971</xdr:rowOff>
    </xdr:from>
    <xdr:ext cx="405111" cy="259045"/>
    <xdr:sp macro="" textlink="">
      <xdr:nvSpPr>
        <xdr:cNvPr id="489" name="n_1aveValue【一般廃棄物処理施設】&#10;有形固定資産減価償却率">
          <a:extLst>
            <a:ext uri="{FF2B5EF4-FFF2-40B4-BE49-F238E27FC236}">
              <a16:creationId xmlns:a16="http://schemas.microsoft.com/office/drawing/2014/main" id="{00000000-0008-0000-0F00-0000E9010000}"/>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90" name="n_2ave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91" name="n_3ave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162214</xdr:rowOff>
    </xdr:from>
    <xdr:ext cx="405111" cy="259045"/>
    <xdr:sp macro="" textlink="">
      <xdr:nvSpPr>
        <xdr:cNvPr id="492" name="n_1mainValue【一般廃棄物処理施設】&#10;有形固定資産減価償却率">
          <a:extLst>
            <a:ext uri="{FF2B5EF4-FFF2-40B4-BE49-F238E27FC236}">
              <a16:creationId xmlns:a16="http://schemas.microsoft.com/office/drawing/2014/main" id="{00000000-0008-0000-0F00-0000EC010000}"/>
            </a:ext>
          </a:extLst>
        </xdr:cNvPr>
        <xdr:cNvSpPr txBox="1"/>
      </xdr:nvSpPr>
      <xdr:spPr>
        <a:xfrm>
          <a:off x="15266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149151</xdr:rowOff>
    </xdr:from>
    <xdr:ext cx="405111" cy="259045"/>
    <xdr:sp macro="" textlink="">
      <xdr:nvSpPr>
        <xdr:cNvPr id="493" name="n_2mainValue【一般廃棄物処理施設】&#10;有形固定資産減価償却率">
          <a:extLst>
            <a:ext uri="{FF2B5EF4-FFF2-40B4-BE49-F238E27FC236}">
              <a16:creationId xmlns:a16="http://schemas.microsoft.com/office/drawing/2014/main" id="{00000000-0008-0000-0F00-0000ED010000}"/>
            </a:ext>
          </a:extLst>
        </xdr:cNvPr>
        <xdr:cNvSpPr txBox="1"/>
      </xdr:nvSpPr>
      <xdr:spPr>
        <a:xfrm>
          <a:off x="14389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94" name="n_3main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a:extLst>
            <a:ext uri="{FF2B5EF4-FFF2-40B4-BE49-F238E27FC236}">
              <a16:creationId xmlns:a16="http://schemas.microsoft.com/office/drawing/2014/main" id="{00000000-0008-0000-0F00-00000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17" name="【一般廃棄物処理施設】&#10;一人当たり有形固定資産（償却資産）額最小値テキスト">
          <a:extLst>
            <a:ext uri="{FF2B5EF4-FFF2-40B4-BE49-F238E27FC236}">
              <a16:creationId xmlns:a16="http://schemas.microsoft.com/office/drawing/2014/main" id="{00000000-0008-0000-0F00-000005020000}"/>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19" name="【一般廃棄物処理施設】&#10;一人当たり有形固定資産（償却資産）額最大値テキスト">
          <a:extLst>
            <a:ext uri="{FF2B5EF4-FFF2-40B4-BE49-F238E27FC236}">
              <a16:creationId xmlns:a16="http://schemas.microsoft.com/office/drawing/2014/main" id="{00000000-0008-0000-0F00-000007020000}"/>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521" name="【一般廃棄物処理施設】&#10;一人当たり有形固定資産（償却資産）額平均値テキスト">
          <a:extLst>
            <a:ext uri="{FF2B5EF4-FFF2-40B4-BE49-F238E27FC236}">
              <a16:creationId xmlns:a16="http://schemas.microsoft.com/office/drawing/2014/main" id="{00000000-0008-0000-0F00-000009020000}"/>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8422</xdr:rowOff>
    </xdr:from>
    <xdr:to>
      <xdr:col>116</xdr:col>
      <xdr:colOff>114300</xdr:colOff>
      <xdr:row>37</xdr:row>
      <xdr:rowOff>110022</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22110700" y="63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31299</xdr:rowOff>
    </xdr:from>
    <xdr:ext cx="599010" cy="259045"/>
    <xdr:sp macro="" textlink="">
      <xdr:nvSpPr>
        <xdr:cNvPr id="532" name="【一般廃棄物処理施設】&#10;一人当たり有形固定資産（償却資産）額該当値テキスト">
          <a:extLst>
            <a:ext uri="{FF2B5EF4-FFF2-40B4-BE49-F238E27FC236}">
              <a16:creationId xmlns:a16="http://schemas.microsoft.com/office/drawing/2014/main" id="{00000000-0008-0000-0F00-000014020000}"/>
            </a:ext>
          </a:extLst>
        </xdr:cNvPr>
        <xdr:cNvSpPr txBox="1"/>
      </xdr:nvSpPr>
      <xdr:spPr>
        <a:xfrm>
          <a:off x="22199600" y="620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11983</xdr:rowOff>
    </xdr:from>
    <xdr:to>
      <xdr:col>112</xdr:col>
      <xdr:colOff>38100</xdr:colOff>
      <xdr:row>37</xdr:row>
      <xdr:rowOff>113583</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21272500" y="6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59222</xdr:rowOff>
    </xdr:from>
    <xdr:to>
      <xdr:col>116</xdr:col>
      <xdr:colOff>63500</xdr:colOff>
      <xdr:row>37</xdr:row>
      <xdr:rowOff>62783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21323300" y="6402872"/>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136168</xdr:rowOff>
    </xdr:from>
    <xdr:to>
      <xdr:col>107</xdr:col>
      <xdr:colOff>101600</xdr:colOff>
      <xdr:row>40</xdr:row>
      <xdr:rowOff>66318</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20383500" y="68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62783</xdr:rowOff>
    </xdr:from>
    <xdr:to>
      <xdr:col>111</xdr:col>
      <xdr:colOff>177800</xdr:colOff>
      <xdr:row>40</xdr:row>
      <xdr:rowOff>15518</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20434300" y="6406433"/>
          <a:ext cx="889000" cy="46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99130</xdr:rowOff>
    </xdr:from>
    <xdr:to>
      <xdr:col>102</xdr:col>
      <xdr:colOff>165100</xdr:colOff>
      <xdr:row>41</xdr:row>
      <xdr:rowOff>29280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9494500" y="69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15518</xdr:rowOff>
    </xdr:from>
    <xdr:to>
      <xdr:col>107</xdr:col>
      <xdr:colOff>50800</xdr:colOff>
      <xdr:row>40</xdr:row>
      <xdr:rowOff>149930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9545300" y="6873518"/>
          <a:ext cx="889000" cy="1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37409</xdr:rowOff>
    </xdr:from>
    <xdr:ext cx="599010" cy="259045"/>
    <xdr:sp macro="" textlink="">
      <xdr:nvSpPr>
        <xdr:cNvPr id="539" name="n_1aveValue【一般廃棄物処理施設】&#10;一人当たり有形固定資産（償却資産）額">
          <a:extLst>
            <a:ext uri="{FF2B5EF4-FFF2-40B4-BE49-F238E27FC236}">
              <a16:creationId xmlns:a16="http://schemas.microsoft.com/office/drawing/2014/main" id="{00000000-0008-0000-0F00-00001B020000}"/>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84109</xdr:rowOff>
    </xdr:from>
    <xdr:ext cx="599010" cy="259045"/>
    <xdr:sp macro="" textlink="">
      <xdr:nvSpPr>
        <xdr:cNvPr id="540" name="n_2aveValue【一般廃棄物処理施設】&#10;一人当たり有形固定資産（償却資産）額">
          <a:extLst>
            <a:ext uri="{FF2B5EF4-FFF2-40B4-BE49-F238E27FC236}">
              <a16:creationId xmlns:a16="http://schemas.microsoft.com/office/drawing/2014/main" id="{00000000-0008-0000-0F00-00001C020000}"/>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41" name="n_3aveValue【一般廃棄物処理施設】&#10;一人当たり有形固定資産（償却資産）額">
          <a:extLst>
            <a:ext uri="{FF2B5EF4-FFF2-40B4-BE49-F238E27FC236}">
              <a16:creationId xmlns:a16="http://schemas.microsoft.com/office/drawing/2014/main" id="{00000000-0008-0000-0F00-00001D020000}"/>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130110</xdr:rowOff>
    </xdr:from>
    <xdr:ext cx="599010" cy="259045"/>
    <xdr:sp macro="" textlink="">
      <xdr:nvSpPr>
        <xdr:cNvPr id="542" name="n_1main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21011095" y="61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82845</xdr:rowOff>
    </xdr:from>
    <xdr:ext cx="599010" cy="259045"/>
    <xdr:sp macro="" textlink="">
      <xdr:nvSpPr>
        <xdr:cNvPr id="543" name="n_2main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0134795" y="659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20407</xdr:rowOff>
    </xdr:from>
    <xdr:ext cx="534377" cy="259045"/>
    <xdr:sp macro="" textlink="">
      <xdr:nvSpPr>
        <xdr:cNvPr id="544" name="n_3main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19278111" y="70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a:extLst>
            <a:ext uri="{FF2B5EF4-FFF2-40B4-BE49-F238E27FC236}">
              <a16:creationId xmlns:a16="http://schemas.microsoft.com/office/drawing/2014/main" id="{00000000-0008-0000-0F00-00004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587" name="【消防施設】&#10;有形固定資産減価償却率最小値テキスト">
          <a:extLst>
            <a:ext uri="{FF2B5EF4-FFF2-40B4-BE49-F238E27FC236}">
              <a16:creationId xmlns:a16="http://schemas.microsoft.com/office/drawing/2014/main" id="{00000000-0008-0000-0F00-00004B020000}"/>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9" name="【消防施設】&#10;有形固定資産減価償却率最大値テキスト">
          <a:extLst>
            <a:ext uri="{FF2B5EF4-FFF2-40B4-BE49-F238E27FC236}">
              <a16:creationId xmlns:a16="http://schemas.microsoft.com/office/drawing/2014/main" id="{00000000-0008-0000-0F00-00004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591" name="【消防施設】&#10;有形固定資産減価償却率平均値テキスト">
          <a:extLst>
            <a:ext uri="{FF2B5EF4-FFF2-40B4-BE49-F238E27FC236}">
              <a16:creationId xmlns:a16="http://schemas.microsoft.com/office/drawing/2014/main" id="{00000000-0008-0000-0F00-00004F02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4915</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00000000-0008-0000-0F00-00005A020000}"/>
            </a:ext>
          </a:extLst>
        </xdr:cNvPr>
        <xdr:cNvSpPr txBox="1"/>
      </xdr:nvSpPr>
      <xdr:spPr>
        <a:xfrm>
          <a:off x="16357600" y="13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147501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5481300" y="1396473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46264</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14592300" y="1403495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84</xdr:row>
      <xdr:rowOff>111579</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3703300" y="14105164"/>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609" name="n_1aveValue【消防施設】&#10;有形固定資産減価償却率">
          <a:extLst>
            <a:ext uri="{FF2B5EF4-FFF2-40B4-BE49-F238E27FC236}">
              <a16:creationId xmlns:a16="http://schemas.microsoft.com/office/drawing/2014/main" id="{00000000-0008-0000-0F00-00006102000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610" name="n_2aveValue【消防施設】&#10;有形固定資産減価償却率">
          <a:extLst>
            <a:ext uri="{FF2B5EF4-FFF2-40B4-BE49-F238E27FC236}">
              <a16:creationId xmlns:a16="http://schemas.microsoft.com/office/drawing/2014/main" id="{00000000-0008-0000-0F00-000062020000}"/>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611" name="n_3aveValue【消防施設】&#10;有形固定資産減価償却率">
          <a:extLst>
            <a:ext uri="{FF2B5EF4-FFF2-40B4-BE49-F238E27FC236}">
              <a16:creationId xmlns:a16="http://schemas.microsoft.com/office/drawing/2014/main" id="{00000000-0008-0000-0F00-000063020000}"/>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17978</xdr:rowOff>
    </xdr:from>
    <xdr:ext cx="405111" cy="259045"/>
    <xdr:sp macro="" textlink="">
      <xdr:nvSpPr>
        <xdr:cNvPr id="612" name="n_1mainValue【消防施設】&#10;有形固定資産減価償却率">
          <a:extLst>
            <a:ext uri="{FF2B5EF4-FFF2-40B4-BE49-F238E27FC236}">
              <a16:creationId xmlns:a16="http://schemas.microsoft.com/office/drawing/2014/main" id="{00000000-0008-0000-0F00-000064020000}"/>
            </a:ext>
          </a:extLst>
        </xdr:cNvPr>
        <xdr:cNvSpPr txBox="1"/>
      </xdr:nvSpPr>
      <xdr:spPr>
        <a:xfrm>
          <a:off x="15266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613" name="n_2mainValue【消防施設】&#10;有形固定資産減価償却率">
          <a:extLst>
            <a:ext uri="{FF2B5EF4-FFF2-40B4-BE49-F238E27FC236}">
              <a16:creationId xmlns:a16="http://schemas.microsoft.com/office/drawing/2014/main" id="{00000000-0008-0000-0F00-000065020000}"/>
            </a:ext>
          </a:extLst>
        </xdr:cNvPr>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614" name="n_3mainValue【消防施設】&#10;有形固定資産減価償却率">
          <a:extLst>
            <a:ext uri="{FF2B5EF4-FFF2-40B4-BE49-F238E27FC236}">
              <a16:creationId xmlns:a16="http://schemas.microsoft.com/office/drawing/2014/main" id="{00000000-0008-0000-0F00-000066020000}"/>
            </a:ext>
          </a:extLst>
        </xdr:cNvPr>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a:extLst>
            <a:ext uri="{FF2B5EF4-FFF2-40B4-BE49-F238E27FC236}">
              <a16:creationId xmlns:a16="http://schemas.microsoft.com/office/drawing/2014/main" id="{00000000-0008-0000-0F00-00007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37" name="【消防施設】&#10;一人当たり面積最小値テキスト">
          <a:extLst>
            <a:ext uri="{FF2B5EF4-FFF2-40B4-BE49-F238E27FC236}">
              <a16:creationId xmlns:a16="http://schemas.microsoft.com/office/drawing/2014/main" id="{00000000-0008-0000-0F00-00007D020000}"/>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39" name="【消防施設】&#10;一人当たり面積最大値テキスト">
          <a:extLst>
            <a:ext uri="{FF2B5EF4-FFF2-40B4-BE49-F238E27FC236}">
              <a16:creationId xmlns:a16="http://schemas.microsoft.com/office/drawing/2014/main" id="{00000000-0008-0000-0F00-00007F020000}"/>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41" name="【消防施設】&#10;一人当たり面積平均値テキスト">
          <a:extLst>
            <a:ext uri="{FF2B5EF4-FFF2-40B4-BE49-F238E27FC236}">
              <a16:creationId xmlns:a16="http://schemas.microsoft.com/office/drawing/2014/main" id="{00000000-0008-0000-0F00-000081020000}"/>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147777</xdr:rowOff>
    </xdr:from>
    <xdr:to>
      <xdr:col>116</xdr:col>
      <xdr:colOff>114300</xdr:colOff>
      <xdr:row>86</xdr:row>
      <xdr:rowOff>77927</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21107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62704</xdr:rowOff>
    </xdr:from>
    <xdr:ext cx="469744" cy="259045"/>
    <xdr:sp macro="" textlink="">
      <xdr:nvSpPr>
        <xdr:cNvPr id="652" name="【消防施設】&#10;一人当たり面積該当値テキスト">
          <a:extLst>
            <a:ext uri="{FF2B5EF4-FFF2-40B4-BE49-F238E27FC236}">
              <a16:creationId xmlns:a16="http://schemas.microsoft.com/office/drawing/2014/main" id="{00000000-0008-0000-0F00-00008C020000}"/>
            </a:ext>
          </a:extLst>
        </xdr:cNvPr>
        <xdr:cNvSpPr txBox="1"/>
      </xdr:nvSpPr>
      <xdr:spPr>
        <a:xfrm>
          <a:off x="22199600" y="146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147777</xdr:rowOff>
    </xdr:from>
    <xdr:to>
      <xdr:col>112</xdr:col>
      <xdr:colOff>38100</xdr:colOff>
      <xdr:row>86</xdr:row>
      <xdr:rowOff>77927</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21272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27127</xdr:rowOff>
    </xdr:from>
    <xdr:to>
      <xdr:col>116</xdr:col>
      <xdr:colOff>63500</xdr:colOff>
      <xdr:row>86</xdr:row>
      <xdr:rowOff>27127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21323300" y="14771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147777</xdr:rowOff>
    </xdr:from>
    <xdr:to>
      <xdr:col>107</xdr:col>
      <xdr:colOff>101600</xdr:colOff>
      <xdr:row>86</xdr:row>
      <xdr:rowOff>77927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20383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27127</xdr:rowOff>
    </xdr:from>
    <xdr:to>
      <xdr:col>111</xdr:col>
      <xdr:colOff>177800</xdr:colOff>
      <xdr:row>86</xdr:row>
      <xdr:rowOff>27127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20434300" y="14771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123089</xdr:rowOff>
    </xdr:from>
    <xdr:to>
      <xdr:col>102</xdr:col>
      <xdr:colOff>165100</xdr:colOff>
      <xdr:row>86</xdr:row>
      <xdr:rowOff>53239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9494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2439</xdr:rowOff>
    </xdr:from>
    <xdr:to>
      <xdr:col>107</xdr:col>
      <xdr:colOff>50800</xdr:colOff>
      <xdr:row>86</xdr:row>
      <xdr:rowOff>27127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9545300" y="14747139"/>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659" name="n_1aveValue【消防施設】&#10;一人当たり面積">
          <a:extLst>
            <a:ext uri="{FF2B5EF4-FFF2-40B4-BE49-F238E27FC236}">
              <a16:creationId xmlns:a16="http://schemas.microsoft.com/office/drawing/2014/main" id="{00000000-0008-0000-0F00-000093020000}"/>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660" name="n_2aveValue【消防施設】&#10;一人当たり面積">
          <a:extLst>
            <a:ext uri="{FF2B5EF4-FFF2-40B4-BE49-F238E27FC236}">
              <a16:creationId xmlns:a16="http://schemas.microsoft.com/office/drawing/2014/main" id="{00000000-0008-0000-0F00-000094020000}"/>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61" name="n_3aveValue【消防施設】&#10;一人当たり面積">
          <a:extLst>
            <a:ext uri="{FF2B5EF4-FFF2-40B4-BE49-F238E27FC236}">
              <a16:creationId xmlns:a16="http://schemas.microsoft.com/office/drawing/2014/main" id="{00000000-0008-0000-0F00-000095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69054</xdr:rowOff>
    </xdr:from>
    <xdr:ext cx="469744" cy="259045"/>
    <xdr:sp macro="" textlink="">
      <xdr:nvSpPr>
        <xdr:cNvPr id="662" name="n_1mainValue【消防施設】&#10;一人当たり面積">
          <a:extLst>
            <a:ext uri="{FF2B5EF4-FFF2-40B4-BE49-F238E27FC236}">
              <a16:creationId xmlns:a16="http://schemas.microsoft.com/office/drawing/2014/main" id="{00000000-0008-0000-0F00-000096020000}"/>
            </a:ext>
          </a:extLst>
        </xdr:cNvPr>
        <xdr:cNvSpPr txBox="1"/>
      </xdr:nvSpPr>
      <xdr:spPr>
        <a:xfrm>
          <a:off x="210757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69054</xdr:rowOff>
    </xdr:from>
    <xdr:ext cx="469744" cy="259045"/>
    <xdr:sp macro="" textlink="">
      <xdr:nvSpPr>
        <xdr:cNvPr id="663" name="n_2mainValue【消防施設】&#10;一人当たり面積">
          <a:extLst>
            <a:ext uri="{FF2B5EF4-FFF2-40B4-BE49-F238E27FC236}">
              <a16:creationId xmlns:a16="http://schemas.microsoft.com/office/drawing/2014/main" id="{00000000-0008-0000-0F00-000097020000}"/>
            </a:ext>
          </a:extLst>
        </xdr:cNvPr>
        <xdr:cNvSpPr txBox="1"/>
      </xdr:nvSpPr>
      <xdr:spPr>
        <a:xfrm>
          <a:off x="20199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44366</xdr:rowOff>
    </xdr:from>
    <xdr:ext cx="469744" cy="259045"/>
    <xdr:sp macro="" textlink="">
      <xdr:nvSpPr>
        <xdr:cNvPr id="664" name="n_3mainValue【消防施設】&#10;一人当たり面積">
          <a:extLst>
            <a:ext uri="{FF2B5EF4-FFF2-40B4-BE49-F238E27FC236}">
              <a16:creationId xmlns:a16="http://schemas.microsoft.com/office/drawing/2014/main" id="{00000000-0008-0000-0F00-000098020000}"/>
            </a:ext>
          </a:extLst>
        </xdr:cNvPr>
        <xdr:cNvSpPr txBox="1"/>
      </xdr:nvSpPr>
      <xdr:spPr>
        <a:xfrm>
          <a:off x="19310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a16="http://schemas.microsoft.com/office/drawing/2014/main" id="{00000000-0008-0000-0F00-0000B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690" name="【庁舎】&#10;有形固定資産減価償却率最小値テキスト">
          <a:extLst>
            <a:ext uri="{FF2B5EF4-FFF2-40B4-BE49-F238E27FC236}">
              <a16:creationId xmlns:a16="http://schemas.microsoft.com/office/drawing/2014/main" id="{00000000-0008-0000-0F00-0000B2020000}"/>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92" name="【庁舎】&#10;有形固定資産減価償却率最大値テキスト">
          <a:extLst>
            <a:ext uri="{FF2B5EF4-FFF2-40B4-BE49-F238E27FC236}">
              <a16:creationId xmlns:a16="http://schemas.microsoft.com/office/drawing/2014/main" id="{00000000-0008-0000-0F00-0000B4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694" name="【庁舎】&#10;有形固定資産減価償却率平均値テキスト">
          <a:extLst>
            <a:ext uri="{FF2B5EF4-FFF2-40B4-BE49-F238E27FC236}">
              <a16:creationId xmlns:a16="http://schemas.microsoft.com/office/drawing/2014/main" id="{00000000-0008-0000-0F00-0000B602000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17780</xdr:rowOff>
    </xdr:from>
    <xdr:to>
      <xdr:col>85</xdr:col>
      <xdr:colOff>177800</xdr:colOff>
      <xdr:row>104</xdr:row>
      <xdr:rowOff>119380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167657</xdr:rowOff>
    </xdr:from>
    <xdr:ext cx="405111" cy="259045"/>
    <xdr:sp macro="" textlink="">
      <xdr:nvSpPr>
        <xdr:cNvPr id="705" name="【庁舎】&#10;有形固定資産減価償却率該当値テキスト">
          <a:extLst>
            <a:ext uri="{FF2B5EF4-FFF2-40B4-BE49-F238E27FC236}">
              <a16:creationId xmlns:a16="http://schemas.microsoft.com/office/drawing/2014/main" id="{00000000-0008-0000-0F00-0000C1020000}"/>
            </a:ext>
          </a:extLst>
        </xdr:cNvPr>
        <xdr:cNvSpPr txBox="1"/>
      </xdr:nvSpPr>
      <xdr:spPr>
        <a:xfrm>
          <a:off x="16357600"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61595</xdr:rowOff>
    </xdr:from>
    <xdr:to>
      <xdr:col>81</xdr:col>
      <xdr:colOff>101600</xdr:colOff>
      <xdr:row>104</xdr:row>
      <xdr:rowOff>163195</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5430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112395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5481300" y="178993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92075</xdr:rowOff>
    </xdr:from>
    <xdr:to>
      <xdr:col>76</xdr:col>
      <xdr:colOff>165100</xdr:colOff>
      <xdr:row>105</xdr:row>
      <xdr:rowOff>22225</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4541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112395</xdr:rowOff>
    </xdr:from>
    <xdr:to>
      <xdr:col>81</xdr:col>
      <xdr:colOff>50800</xdr:colOff>
      <xdr:row>104</xdr:row>
      <xdr:rowOff>142875</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4592300" y="1794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3652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142875</xdr:rowOff>
    </xdr:from>
    <xdr:to>
      <xdr:col>76</xdr:col>
      <xdr:colOff>114300</xdr:colOff>
      <xdr:row>105</xdr:row>
      <xdr:rowOff>165736</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3703300" y="1797367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12" name="n_1aveValue【庁舎】&#10;有形固定資産減価償却率">
          <a:extLst>
            <a:ext uri="{FF2B5EF4-FFF2-40B4-BE49-F238E27FC236}">
              <a16:creationId xmlns:a16="http://schemas.microsoft.com/office/drawing/2014/main" id="{00000000-0008-0000-0F00-0000C8020000}"/>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652</xdr:rowOff>
    </xdr:from>
    <xdr:ext cx="405111" cy="259045"/>
    <xdr:sp macro="" textlink="">
      <xdr:nvSpPr>
        <xdr:cNvPr id="713" name="n_2aveValue【庁舎】&#10;有形固定資産減価償却率">
          <a:extLst>
            <a:ext uri="{FF2B5EF4-FFF2-40B4-BE49-F238E27FC236}">
              <a16:creationId xmlns:a16="http://schemas.microsoft.com/office/drawing/2014/main" id="{00000000-0008-0000-0F00-0000C9020000}"/>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714" name="n_3aveValue【庁舎】&#10;有形固定資産減価償却率">
          <a:extLst>
            <a:ext uri="{FF2B5EF4-FFF2-40B4-BE49-F238E27FC236}">
              <a16:creationId xmlns:a16="http://schemas.microsoft.com/office/drawing/2014/main" id="{00000000-0008-0000-0F00-0000CA020000}"/>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8272</xdr:rowOff>
    </xdr:from>
    <xdr:ext cx="405111" cy="259045"/>
    <xdr:sp macro="" textlink="">
      <xdr:nvSpPr>
        <xdr:cNvPr id="715" name="n_1mainValue【庁舎】&#10;有形固定資産減価償却率">
          <a:extLst>
            <a:ext uri="{FF2B5EF4-FFF2-40B4-BE49-F238E27FC236}">
              <a16:creationId xmlns:a16="http://schemas.microsoft.com/office/drawing/2014/main" id="{00000000-0008-0000-0F00-0000CB020000}"/>
            </a:ext>
          </a:extLst>
        </xdr:cNvPr>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13352</xdr:rowOff>
    </xdr:from>
    <xdr:ext cx="405111" cy="259045"/>
    <xdr:sp macro="" textlink="">
      <xdr:nvSpPr>
        <xdr:cNvPr id="716" name="n_2mainValue【庁舎】&#10;有形固定資産減価償却率">
          <a:extLst>
            <a:ext uri="{FF2B5EF4-FFF2-40B4-BE49-F238E27FC236}">
              <a16:creationId xmlns:a16="http://schemas.microsoft.com/office/drawing/2014/main" id="{00000000-0008-0000-0F00-0000CC020000}"/>
            </a:ext>
          </a:extLst>
        </xdr:cNvPr>
        <xdr:cNvSpPr txBox="1"/>
      </xdr:nvSpPr>
      <xdr:spPr>
        <a:xfrm>
          <a:off x="14389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717" name="n_3mainValue【庁舎】&#10;有形固定資産減価償却率">
          <a:extLst>
            <a:ext uri="{FF2B5EF4-FFF2-40B4-BE49-F238E27FC236}">
              <a16:creationId xmlns:a16="http://schemas.microsoft.com/office/drawing/2014/main" id="{00000000-0008-0000-0F00-0000CD020000}"/>
            </a:ext>
          </a:extLst>
        </xdr:cNvPr>
        <xdr:cNvSpPr txBox="1"/>
      </xdr:nvSpPr>
      <xdr:spPr>
        <a:xfrm>
          <a:off x="13500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00000000-0008-0000-0F00-0000E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40" name="【庁舎】&#10;一人当たり面積最小値テキスト">
          <a:extLst>
            <a:ext uri="{FF2B5EF4-FFF2-40B4-BE49-F238E27FC236}">
              <a16:creationId xmlns:a16="http://schemas.microsoft.com/office/drawing/2014/main" id="{00000000-0008-0000-0F00-0000E4020000}"/>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42" name="【庁舎】&#10;一人当たり面積最大値テキスト">
          <a:extLst>
            <a:ext uri="{FF2B5EF4-FFF2-40B4-BE49-F238E27FC236}">
              <a16:creationId xmlns:a16="http://schemas.microsoft.com/office/drawing/2014/main" id="{00000000-0008-0000-0F00-0000E6020000}"/>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44" name="【庁舎】&#10;一人当たり面積平均値テキスト">
          <a:extLst>
            <a:ext uri="{FF2B5EF4-FFF2-40B4-BE49-F238E27FC236}">
              <a16:creationId xmlns:a16="http://schemas.microsoft.com/office/drawing/2014/main" id="{00000000-0008-0000-0F00-0000E8020000}"/>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23626</xdr:rowOff>
    </xdr:from>
    <xdr:to>
      <xdr:col>116</xdr:col>
      <xdr:colOff>114300</xdr:colOff>
      <xdr:row>108</xdr:row>
      <xdr:rowOff>125226</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2110700" y="185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755" name="【庁舎】&#10;一人当たり面積該当値テキスト">
          <a:extLst>
            <a:ext uri="{FF2B5EF4-FFF2-40B4-BE49-F238E27FC236}">
              <a16:creationId xmlns:a16="http://schemas.microsoft.com/office/drawing/2014/main" id="{00000000-0008-0000-0F00-0000F3020000}"/>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23636</xdr:rowOff>
    </xdr:from>
    <xdr:to>
      <xdr:col>112</xdr:col>
      <xdr:colOff>38100</xdr:colOff>
      <xdr:row>108</xdr:row>
      <xdr:rowOff>125236</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1272500" y="185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74426</xdr:rowOff>
    </xdr:from>
    <xdr:to>
      <xdr:col>116</xdr:col>
      <xdr:colOff>63500</xdr:colOff>
      <xdr:row>108</xdr:row>
      <xdr:rowOff>74436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21323300" y="18591026"/>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23636</xdr:rowOff>
    </xdr:from>
    <xdr:to>
      <xdr:col>107</xdr:col>
      <xdr:colOff>101600</xdr:colOff>
      <xdr:row>108</xdr:row>
      <xdr:rowOff>125236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20383500" y="185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74436</xdr:rowOff>
    </xdr:from>
    <xdr:to>
      <xdr:col>111</xdr:col>
      <xdr:colOff>177800</xdr:colOff>
      <xdr:row>108</xdr:row>
      <xdr:rowOff>74436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20434300" y="1859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23622</xdr:rowOff>
    </xdr:from>
    <xdr:to>
      <xdr:col>102</xdr:col>
      <xdr:colOff>165100</xdr:colOff>
      <xdr:row>108</xdr:row>
      <xdr:rowOff>125222</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9494500" y="185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74422</xdr:rowOff>
    </xdr:from>
    <xdr:to>
      <xdr:col>107</xdr:col>
      <xdr:colOff>50800</xdr:colOff>
      <xdr:row>108</xdr:row>
      <xdr:rowOff>74436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9545300" y="18591022"/>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762" name="n_1aveValue【庁舎】&#10;一人当たり面積">
          <a:extLst>
            <a:ext uri="{FF2B5EF4-FFF2-40B4-BE49-F238E27FC236}">
              <a16:creationId xmlns:a16="http://schemas.microsoft.com/office/drawing/2014/main" id="{00000000-0008-0000-0F00-0000FA020000}"/>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763" name="n_2aveValue【庁舎】&#10;一人当たり面積">
          <a:extLst>
            <a:ext uri="{FF2B5EF4-FFF2-40B4-BE49-F238E27FC236}">
              <a16:creationId xmlns:a16="http://schemas.microsoft.com/office/drawing/2014/main" id="{00000000-0008-0000-0F00-0000FB020000}"/>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764" name="n_3aveValue【庁舎】&#10;一人当たり面積">
          <a:extLst>
            <a:ext uri="{FF2B5EF4-FFF2-40B4-BE49-F238E27FC236}">
              <a16:creationId xmlns:a16="http://schemas.microsoft.com/office/drawing/2014/main" id="{00000000-0008-0000-0F00-0000FC020000}"/>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116363</xdr:rowOff>
    </xdr:from>
    <xdr:ext cx="469744" cy="259045"/>
    <xdr:sp macro="" textlink="">
      <xdr:nvSpPr>
        <xdr:cNvPr id="765" name="n_1mainValue【庁舎】&#10;一人当たり面積">
          <a:extLst>
            <a:ext uri="{FF2B5EF4-FFF2-40B4-BE49-F238E27FC236}">
              <a16:creationId xmlns:a16="http://schemas.microsoft.com/office/drawing/2014/main" id="{00000000-0008-0000-0F00-0000FD020000}"/>
            </a:ext>
          </a:extLst>
        </xdr:cNvPr>
        <xdr:cNvSpPr txBox="1"/>
      </xdr:nvSpPr>
      <xdr:spPr>
        <a:xfrm>
          <a:off x="21075727" y="1863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116363</xdr:rowOff>
    </xdr:from>
    <xdr:ext cx="469744" cy="259045"/>
    <xdr:sp macro="" textlink="">
      <xdr:nvSpPr>
        <xdr:cNvPr id="766" name="n_2mainValue【庁舎】&#10;一人当たり面積">
          <a:extLst>
            <a:ext uri="{FF2B5EF4-FFF2-40B4-BE49-F238E27FC236}">
              <a16:creationId xmlns:a16="http://schemas.microsoft.com/office/drawing/2014/main" id="{00000000-0008-0000-0F00-0000FE020000}"/>
            </a:ext>
          </a:extLst>
        </xdr:cNvPr>
        <xdr:cNvSpPr txBox="1"/>
      </xdr:nvSpPr>
      <xdr:spPr>
        <a:xfrm>
          <a:off x="20199427" y="1863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116349</xdr:rowOff>
    </xdr:from>
    <xdr:ext cx="469744" cy="259045"/>
    <xdr:sp macro="" textlink="">
      <xdr:nvSpPr>
        <xdr:cNvPr id="767" name="n_3mainValue【庁舎】&#10;一人当たり面積">
          <a:extLst>
            <a:ext uri="{FF2B5EF4-FFF2-40B4-BE49-F238E27FC236}">
              <a16:creationId xmlns:a16="http://schemas.microsoft.com/office/drawing/2014/main" id="{00000000-0008-0000-0F00-0000FF020000}"/>
            </a:ext>
          </a:extLst>
        </xdr:cNvPr>
        <xdr:cNvSpPr txBox="1"/>
      </xdr:nvSpPr>
      <xdr:spPr>
        <a:xfrm>
          <a:off x="19310427" y="186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体育館・プールや図書館、福祉施設においては、有形固定資産減価償却率が類似団体平均と比較しても大幅に高くなっているため、公共施設個別施設計画や長寿命化計画に基づく老朽化対策が必要である。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町北部にある工業地域や町中央部にある商業地域などの税収により、類似団体平均より０．２３ポイント上回る０．６</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類似団体平均は０．３９ポイント程度で推移しているのに対して０．６０ポイント程度で推移している。</a:t>
          </a:r>
          <a:endParaRPr lang="ja-JP" altLang="ja-JP" sz="1200">
            <a:effectLst/>
          </a:endParaRPr>
        </a:p>
        <a:p>
          <a:r>
            <a:rPr kumimoji="1" lang="ja-JP" altLang="ja-JP" sz="1200">
              <a:solidFill>
                <a:schemeClr val="dk1"/>
              </a:solidFill>
              <a:effectLst/>
              <a:latin typeface="+mn-lt"/>
              <a:ea typeface="+mn-ea"/>
              <a:cs typeface="+mn-cs"/>
            </a:rPr>
            <a:t>基準財政需要額、基準財政収入額とも近年はほぼ横ばいである。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343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年度は町税、普通交付税、臨時財政対策の全てが減収となり、経常一般財源が大きく減少したため、平成２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年度と同様に経常収支比率が悪化することとなった。</a:t>
          </a:r>
          <a:endParaRPr lang="ja-JP" altLang="ja-JP" sz="1200">
            <a:effectLst/>
          </a:endParaRPr>
        </a:p>
        <a:p>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ポイント上回っているため、今後も経常経費の削減に努めなればならないが、扶助費、物件費、補助費等が年々増加傾向にあるため、経常経費の削減が進まない要因となっている。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66</xdr:row>
      <xdr:rowOff>164592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5829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66</xdr:row>
      <xdr:rowOff>157353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58296"/>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126111</xdr:rowOff>
    </xdr:from>
    <xdr:to>
      <xdr:col>15</xdr:col>
      <xdr:colOff>82550</xdr:colOff>
      <xdr:row>66</xdr:row>
      <xdr:rowOff>157353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70361"/>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126111</xdr:rowOff>
    </xdr:from>
    <xdr:to>
      <xdr:col>11</xdr:col>
      <xdr:colOff>31750</xdr:colOff>
      <xdr:row>66</xdr:row>
      <xdr:rowOff>142875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70361"/>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113792</xdr:rowOff>
    </xdr:from>
    <xdr:to>
      <xdr:col>23</xdr:col>
      <xdr:colOff>184150</xdr:colOff>
      <xdr:row>67</xdr:row>
      <xdr:rowOff>43942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9669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2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3573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7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106553</xdr:rowOff>
    </xdr:from>
    <xdr:to>
      <xdr:col>15</xdr:col>
      <xdr:colOff>133350</xdr:colOff>
      <xdr:row>67</xdr:row>
      <xdr:rowOff>36703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21480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75311</xdr:rowOff>
    </xdr:from>
    <xdr:to>
      <xdr:col>11</xdr:col>
      <xdr:colOff>82550</xdr:colOff>
      <xdr:row>66</xdr:row>
      <xdr:rowOff>5461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161688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92075</xdr:rowOff>
    </xdr:from>
    <xdr:to>
      <xdr:col>7</xdr:col>
      <xdr:colOff>31750</xdr:colOff>
      <xdr:row>67</xdr:row>
      <xdr:rowOff>22225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7002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近年、類似団体内で最も少ない決算額となっていたが、平成２７年度より物件費が大きく増加しているため、類似団体内平均値に近づいている。</a:t>
          </a:r>
          <a:endParaRPr lang="ja-JP" altLang="ja-JP" sz="1200">
            <a:effectLst/>
          </a:endParaRPr>
        </a:p>
        <a:p>
          <a:r>
            <a:rPr kumimoji="1" lang="ja-JP" altLang="ja-JP" sz="1200">
              <a:solidFill>
                <a:schemeClr val="dk1"/>
              </a:solidFill>
              <a:effectLst/>
              <a:latin typeface="+mn-lt"/>
              <a:ea typeface="+mn-ea"/>
              <a:cs typeface="+mn-cs"/>
            </a:rPr>
            <a:t>また、職員数の増により、人件費が増加傾向にある。</a:t>
          </a:r>
          <a:endParaRPr lang="ja-JP" altLang="ja-JP" sz="1200">
            <a:effectLst/>
          </a:endParaRPr>
        </a:p>
        <a:p>
          <a:r>
            <a:rPr kumimoji="1" lang="ja-JP" altLang="ja-JP" sz="1200">
              <a:solidFill>
                <a:schemeClr val="dk1"/>
              </a:solidFill>
              <a:effectLst/>
              <a:latin typeface="+mn-lt"/>
              <a:ea typeface="+mn-ea"/>
              <a:cs typeface="+mn-cs"/>
            </a:rPr>
            <a:t>他方で一部事務組合において塵芥処理業務や消防業務等を行っているため、人件費を押し下げる要因となっている。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106412</xdr:rowOff>
    </xdr:from>
    <xdr:to>
      <xdr:col>23</xdr:col>
      <xdr:colOff>133350</xdr:colOff>
      <xdr:row>83</xdr:row>
      <xdr:rowOff>147952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36762"/>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101577</xdr:rowOff>
    </xdr:from>
    <xdr:to>
      <xdr:col>19</xdr:col>
      <xdr:colOff>133350</xdr:colOff>
      <xdr:row>83</xdr:row>
      <xdr:rowOff>106412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60477"/>
          <a:ext cx="889000" cy="1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93704</xdr:rowOff>
    </xdr:from>
    <xdr:to>
      <xdr:col>15</xdr:col>
      <xdr:colOff>82550</xdr:colOff>
      <xdr:row>82</xdr:row>
      <xdr:rowOff>101577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81154"/>
          <a:ext cx="889000" cy="1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378</xdr:rowOff>
    </xdr:from>
    <xdr:to>
      <xdr:col>11</xdr:col>
      <xdr:colOff>31750</xdr:colOff>
      <xdr:row>81</xdr:row>
      <xdr:rowOff>93704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7828"/>
          <a:ext cx="889000" cy="9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97152</xdr:rowOff>
    </xdr:from>
    <xdr:to>
      <xdr:col>23</xdr:col>
      <xdr:colOff>184150</xdr:colOff>
      <xdr:row>84</xdr:row>
      <xdr:rowOff>27302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69229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55612</xdr:rowOff>
    </xdr:from>
    <xdr:to>
      <xdr:col>19</xdr:col>
      <xdr:colOff>184150</xdr:colOff>
      <xdr:row>83</xdr:row>
      <xdr:rowOff>157212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167389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5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50777</xdr:rowOff>
    </xdr:from>
    <xdr:to>
      <xdr:col>15</xdr:col>
      <xdr:colOff>133350</xdr:colOff>
      <xdr:row>82</xdr:row>
      <xdr:rowOff>152377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42904</xdr:rowOff>
    </xdr:from>
    <xdr:to>
      <xdr:col>11</xdr:col>
      <xdr:colOff>82550</xdr:colOff>
      <xdr:row>81</xdr:row>
      <xdr:rowOff>144504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154681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121028</xdr:rowOff>
    </xdr:from>
    <xdr:to>
      <xdr:col>7</xdr:col>
      <xdr:colOff>31750</xdr:colOff>
      <xdr:row>81</xdr:row>
      <xdr:rowOff>51178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61355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0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類似団体平均を上回っているため、今後も給与の適正化に努める。</a:t>
          </a:r>
          <a:endParaRPr lang="ja-JP" altLang="ja-JP" sz="12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170543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428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124582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08414"/>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これまで保育所及び給食業務の民間委託による職員の配置換えに伴い、新規採用者数を退職者数の一部補充に留め職員数を減らし続けたことで類似団体内順位が１位となっていた。</a:t>
          </a:r>
          <a:endParaRPr lang="ja-JP" altLang="ja-JP" sz="1200">
            <a:effectLst/>
          </a:endParaRPr>
        </a:p>
        <a:p>
          <a:r>
            <a:rPr kumimoji="1" lang="ja-JP" altLang="ja-JP" sz="1200">
              <a:solidFill>
                <a:schemeClr val="dk1"/>
              </a:solidFill>
              <a:effectLst/>
              <a:latin typeface="+mn-lt"/>
              <a:ea typeface="+mn-ea"/>
              <a:cs typeface="+mn-cs"/>
            </a:rPr>
            <a:t>近年は権限移譲や地方創生などで新たな事業が増えており、退職者数を勘案し計画的に職員採用を行っている。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151807</xdr:rowOff>
    </xdr:from>
    <xdr:to>
      <xdr:col>81</xdr:col>
      <xdr:colOff>44450</xdr:colOff>
      <xdr:row>60</xdr:row>
      <xdr:rowOff>8509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6735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101939</xdr:rowOff>
    </xdr:from>
    <xdr:to>
      <xdr:col>77</xdr:col>
      <xdr:colOff>44450</xdr:colOff>
      <xdr:row>59</xdr:row>
      <xdr:rowOff>151807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1748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39201</xdr:rowOff>
    </xdr:from>
    <xdr:to>
      <xdr:col>72</xdr:col>
      <xdr:colOff>203200</xdr:colOff>
      <xdr:row>59</xdr:row>
      <xdr:rowOff>101939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5475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37592</xdr:rowOff>
    </xdr:from>
    <xdr:to>
      <xdr:col>68</xdr:col>
      <xdr:colOff>152400</xdr:colOff>
      <xdr:row>59</xdr:row>
      <xdr:rowOff>39201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5314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79841</xdr:rowOff>
    </xdr:from>
    <xdr:to>
      <xdr:col>64</xdr:col>
      <xdr:colOff>152400</xdr:colOff>
      <xdr:row>62</xdr:row>
      <xdr:rowOff>9991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166218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129159</xdr:rowOff>
    </xdr:from>
    <xdr:to>
      <xdr:col>81</xdr:col>
      <xdr:colOff>95250</xdr:colOff>
      <xdr:row>60</xdr:row>
      <xdr:rowOff>59309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50436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101007</xdr:rowOff>
    </xdr:from>
    <xdr:to>
      <xdr:col>77</xdr:col>
      <xdr:colOff>95250</xdr:colOff>
      <xdr:row>60</xdr:row>
      <xdr:rowOff>31157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41334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8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51139</xdr:rowOff>
    </xdr:from>
    <xdr:to>
      <xdr:col>73</xdr:col>
      <xdr:colOff>44450</xdr:colOff>
      <xdr:row>59</xdr:row>
      <xdr:rowOff>152739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162916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159851</xdr:rowOff>
    </xdr:from>
    <xdr:to>
      <xdr:col>68</xdr:col>
      <xdr:colOff>203200</xdr:colOff>
      <xdr:row>59</xdr:row>
      <xdr:rowOff>90001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158242</xdr:rowOff>
    </xdr:from>
    <xdr:to>
      <xdr:col>64</xdr:col>
      <xdr:colOff>152400</xdr:colOff>
      <xdr:row>59</xdr:row>
      <xdr:rowOff>88392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98569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平成２０年度に２３．７％と極めて高い比率となったが、年々低減しており、平成２６年度決算時点で１８％を下回った。</a:t>
          </a:r>
          <a:endParaRPr lang="ja-JP" altLang="ja-JP" sz="1200">
            <a:effectLst/>
          </a:endParaRPr>
        </a:p>
        <a:p>
          <a:r>
            <a:rPr kumimoji="1" lang="ja-JP" altLang="ja-JP" sz="1200">
              <a:solidFill>
                <a:schemeClr val="dk1"/>
              </a:solidFill>
              <a:effectLst/>
              <a:latin typeface="+mn-lt"/>
              <a:ea typeface="+mn-ea"/>
              <a:cs typeface="+mn-cs"/>
            </a:rPr>
            <a:t>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年度も引き続き比率は低減しているが、類似団体平均、全国平均及び佐賀県平均を大きく上回っている。</a:t>
          </a:r>
          <a:endParaRPr lang="ja-JP" altLang="ja-JP" sz="1200">
            <a:effectLst/>
          </a:endParaRPr>
        </a:p>
        <a:p>
          <a:r>
            <a:rPr kumimoji="1" lang="ja-JP" altLang="ja-JP" sz="1200">
              <a:solidFill>
                <a:schemeClr val="dk1"/>
              </a:solidFill>
              <a:effectLst/>
              <a:latin typeface="+mn-lt"/>
              <a:ea typeface="+mn-ea"/>
              <a:cs typeface="+mn-cs"/>
            </a:rPr>
            <a:t>毎年の起債償還額が大きいことが比率の高い一番の要因となっている。</a:t>
          </a:r>
          <a:endParaRPr lang="ja-JP" altLang="ja-JP" sz="1200">
            <a:effectLst/>
          </a:endParaRPr>
        </a:p>
        <a:p>
          <a:r>
            <a:rPr kumimoji="1" lang="ja-JP" altLang="ja-JP" sz="1200">
              <a:solidFill>
                <a:schemeClr val="dk1"/>
              </a:solidFill>
              <a:effectLst/>
              <a:latin typeface="+mn-lt"/>
              <a:ea typeface="+mn-ea"/>
              <a:cs typeface="+mn-cs"/>
            </a:rPr>
            <a:t>今後も起債に過度に依存しない事業計画のもと比率の低減に努める</a:t>
          </a:r>
          <a:r>
            <a:rPr kumimoji="1" lang="ja-JP" altLang="en-US" sz="120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73660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182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138006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46990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3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44</xdr:row>
      <xdr:rowOff>28363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193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平成１９年度より比率は順調に低減し、平成２７年度決算時点において０％を下回り、引き続き平成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年度決算時点においても算定なしとなった。</a:t>
          </a:r>
          <a:endParaRPr lang="ja-JP" altLang="ja-JP" sz="1200">
            <a:effectLst/>
          </a:endParaRPr>
        </a:p>
        <a:p>
          <a:r>
            <a:rPr kumimoji="1" lang="ja-JP" altLang="ja-JP" sz="1200">
              <a:solidFill>
                <a:schemeClr val="dk1"/>
              </a:solidFill>
              <a:effectLst/>
              <a:latin typeface="+mn-lt"/>
              <a:ea typeface="+mn-ea"/>
              <a:cs typeface="+mn-cs"/>
            </a:rPr>
            <a:t>充当可能基金が大幅に増えたこと</a:t>
          </a:r>
          <a:r>
            <a:rPr kumimoji="1" lang="ja-JP" altLang="en-US" sz="1200">
              <a:solidFill>
                <a:schemeClr val="dk1"/>
              </a:solidFill>
              <a:effectLst/>
              <a:latin typeface="+mn-lt"/>
              <a:ea typeface="+mn-ea"/>
              <a:cs typeface="+mn-cs"/>
            </a:rPr>
            <a:t>と、起債の抑制による着実な地方債現在高の減少が要因であり、今後も将来負担比率が上昇しないような健全な財政運営を行っていく。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16154</xdr:rowOff>
    </xdr:from>
    <xdr:to>
      <xdr:col>64</xdr:col>
      <xdr:colOff>152400</xdr:colOff>
      <xdr:row>16</xdr:row>
      <xdr:rowOff>117754</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7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102531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これまで</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下回っていたが、計画的な職員採用のもと、職員数の増加に伴い類似団体平均とほぼ同じとなった。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職員の定数条例に達したため、人件費自体はこれから定期昇給等による自然増のみであり、人員増に伴う大幅な増加はないと考えられる。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74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昨年度から</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４．</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近年委託業務に係る経費が年々増加している</a:t>
          </a:r>
          <a:r>
            <a:rPr kumimoji="1" lang="ja-JP" altLang="en-US" sz="1200">
              <a:solidFill>
                <a:schemeClr val="dk1"/>
              </a:solidFill>
              <a:effectLst/>
              <a:latin typeface="+mn-lt"/>
              <a:ea typeface="+mn-ea"/>
              <a:cs typeface="+mn-cs"/>
            </a:rPr>
            <a:t>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今後</a:t>
          </a:r>
          <a:r>
            <a:rPr kumimoji="1" lang="ja-JP" altLang="ja-JP" sz="1200">
              <a:solidFill>
                <a:schemeClr val="dk1"/>
              </a:solidFill>
              <a:effectLst/>
              <a:latin typeface="+mn-lt"/>
              <a:ea typeface="+mn-ea"/>
              <a:cs typeface="+mn-cs"/>
            </a:rPr>
            <a:t>比率が増加していくことも想定されるため、</a:t>
          </a:r>
          <a:r>
            <a:rPr kumimoji="1" lang="ja-JP" altLang="en-US" sz="1200">
              <a:solidFill>
                <a:schemeClr val="dk1"/>
              </a:solidFill>
              <a:effectLst/>
              <a:latin typeface="+mn-lt"/>
              <a:ea typeface="+mn-ea"/>
              <a:cs typeface="+mn-cs"/>
            </a:rPr>
            <a:t>過大にならないよう精査を行っていくことが必要である。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1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130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xdr:rowOff>
    </xdr:from>
    <xdr:to>
      <xdr:col>73</xdr:col>
      <xdr:colOff>180975</xdr:colOff>
      <xdr:row>14</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015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xdr:rowOff>
    </xdr:from>
    <xdr:to>
      <xdr:col>69</xdr:col>
      <xdr:colOff>92075</xdr:colOff>
      <xdr:row>15</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0157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121920</xdr:rowOff>
    </xdr:from>
    <xdr:to>
      <xdr:col>69</xdr:col>
      <xdr:colOff>142875</xdr:colOff>
      <xdr:row>14</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62247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昨年度から</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し、類似団体平均を</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．１ポイント上回っ</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社会保障経費は増加していく見込みである</a:t>
          </a:r>
          <a:r>
            <a:rPr kumimoji="1" lang="ja-JP" altLang="en-US" sz="120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112713</xdr:rowOff>
    </xdr:from>
    <xdr:to>
      <xdr:col>24</xdr:col>
      <xdr:colOff>25400</xdr:colOff>
      <xdr:row>58</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13913"/>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57</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139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424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56</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42450"/>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61913</xdr:rowOff>
    </xdr:from>
    <xdr:to>
      <xdr:col>24</xdr:col>
      <xdr:colOff>76200</xdr:colOff>
      <xdr:row>58</xdr:row>
      <xdr:rowOff>163513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33990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61913</xdr:rowOff>
    </xdr:from>
    <xdr:to>
      <xdr:col>20</xdr:col>
      <xdr:colOff>38100</xdr:colOff>
      <xdr:row>56</xdr:row>
      <xdr:rowOff>163513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148290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昨年度から２．０ポイント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し、類似団体平均を</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と大幅に</a:t>
          </a:r>
          <a:r>
            <a:rPr kumimoji="1" lang="ja-JP" altLang="ja-JP" sz="1200">
              <a:solidFill>
                <a:schemeClr val="dk1"/>
              </a:solidFill>
              <a:effectLst/>
              <a:latin typeface="+mn-lt"/>
              <a:ea typeface="+mn-ea"/>
              <a:cs typeface="+mn-cs"/>
            </a:rPr>
            <a:t>上回っている。要因は特別会計等への繰出金が大きいことにある。特に下水道（農業集落排水）事業については毎年度２億円以上の繰出を行っている。</a:t>
          </a:r>
          <a:endParaRPr lang="ja-JP" altLang="ja-JP" sz="1200">
            <a:effectLst/>
          </a:endParaRPr>
        </a:p>
        <a:p>
          <a:r>
            <a:rPr kumimoji="1" lang="ja-JP" altLang="ja-JP" sz="1200">
              <a:solidFill>
                <a:schemeClr val="dk1"/>
              </a:solidFill>
              <a:effectLst/>
              <a:latin typeface="+mn-lt"/>
              <a:ea typeface="+mn-ea"/>
              <a:cs typeface="+mn-cs"/>
            </a:rPr>
            <a:t>また、その他の特別会計への繰出金も</a:t>
          </a:r>
          <a:r>
            <a:rPr kumimoji="1" lang="ja-JP" altLang="en-US" sz="1200">
              <a:solidFill>
                <a:schemeClr val="dk1"/>
              </a:solidFill>
              <a:effectLst/>
              <a:latin typeface="+mn-lt"/>
              <a:ea typeface="+mn-ea"/>
              <a:cs typeface="+mn-cs"/>
            </a:rPr>
            <a:t>高止まりしている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223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2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006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8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10177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ポイント上回っている。要因は塵芥処理業務や消防業務等を一部事務組合で行っており、補助費等として歳出しているためである。</a:t>
          </a:r>
          <a:endParaRPr lang="ja-JP" altLang="ja-JP" sz="1200">
            <a:effectLst/>
          </a:endParaRPr>
        </a:p>
        <a:p>
          <a:r>
            <a:rPr kumimoji="1" lang="ja-JP" altLang="ja-JP" sz="1200">
              <a:solidFill>
                <a:schemeClr val="dk1"/>
              </a:solidFill>
              <a:effectLst/>
              <a:latin typeface="+mn-lt"/>
              <a:ea typeface="+mn-ea"/>
              <a:cs typeface="+mn-cs"/>
            </a:rPr>
            <a:t>また、各種団体等への補助額も徐々に増加しているため、</a:t>
          </a:r>
          <a:r>
            <a:rPr kumimoji="1" lang="ja-JP" altLang="en-US" sz="1200">
              <a:solidFill>
                <a:schemeClr val="dk1"/>
              </a:solidFill>
              <a:effectLst/>
              <a:latin typeface="+mn-lt"/>
              <a:ea typeface="+mn-ea"/>
              <a:cs typeface="+mn-cs"/>
            </a:rPr>
            <a:t>精査を行っていく</a:t>
          </a:r>
          <a:r>
            <a:rPr kumimoji="1" lang="ja-JP" altLang="ja-JP" sz="1200">
              <a:solidFill>
                <a:schemeClr val="dk1"/>
              </a:solidFill>
              <a:effectLst/>
              <a:latin typeface="+mn-lt"/>
              <a:ea typeface="+mn-ea"/>
              <a:cs typeface="+mn-cs"/>
            </a:rPr>
            <a:t>必要がある。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232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163576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78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78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112776</xdr:rowOff>
    </xdr:from>
    <xdr:to>
      <xdr:col>74</xdr:col>
      <xdr:colOff>31750</xdr:colOff>
      <xdr:row>39</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公債費償還額のピークは越えているため、徐々に低減していく見込みである。</a:t>
          </a:r>
          <a:endParaRPr lang="ja-JP" altLang="ja-JP" sz="1200">
            <a:effectLst/>
          </a:endParaRPr>
        </a:p>
        <a:p>
          <a:r>
            <a:rPr kumimoji="1" lang="ja-JP" altLang="ja-JP" sz="1200">
              <a:solidFill>
                <a:schemeClr val="dk1"/>
              </a:solidFill>
              <a:effectLst/>
              <a:latin typeface="+mn-lt"/>
              <a:ea typeface="+mn-ea"/>
              <a:cs typeface="+mn-cs"/>
            </a:rPr>
            <a:t>今後も計画的な起債発行を行い、起債償還が財政状況を圧迫しないよう努める。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86178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057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99241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057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95976</xdr:rowOff>
    </xdr:from>
    <xdr:to>
      <xdr:col>15</xdr:col>
      <xdr:colOff>98425</xdr:colOff>
      <xdr:row>75</xdr:row>
      <xdr:rowOff>99241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547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95976</xdr:rowOff>
    </xdr:from>
    <xdr:to>
      <xdr:col>11</xdr:col>
      <xdr:colOff>9525</xdr:colOff>
      <xdr:row>75</xdr:row>
      <xdr:rowOff>144962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547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35378</xdr:rowOff>
    </xdr:from>
    <xdr:to>
      <xdr:col>24</xdr:col>
      <xdr:colOff>76200</xdr:colOff>
      <xdr:row>75</xdr:row>
      <xdr:rowOff>136978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51905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45176</xdr:rowOff>
    </xdr:from>
    <xdr:to>
      <xdr:col>11</xdr:col>
      <xdr:colOff>60325</xdr:colOff>
      <xdr:row>75</xdr:row>
      <xdr:rowOff>146776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94162</xdr:rowOff>
    </xdr:from>
    <xdr:to>
      <xdr:col>6</xdr:col>
      <xdr:colOff>171450</xdr:colOff>
      <xdr:row>76</xdr:row>
      <xdr:rowOff>24312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34489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昨年度より</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と大幅に増加</a:t>
          </a:r>
          <a:r>
            <a:rPr kumimoji="1" lang="ja-JP" altLang="ja-JP" sz="1200">
              <a:solidFill>
                <a:schemeClr val="dk1"/>
              </a:solidFill>
              <a:effectLst/>
              <a:latin typeface="+mn-lt"/>
              <a:ea typeface="+mn-ea"/>
              <a:cs typeface="+mn-cs"/>
            </a:rPr>
            <a:t>し、類似団体平均を</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ポイント上回っている。</a:t>
          </a:r>
          <a:endParaRPr lang="ja-JP" altLang="ja-JP" sz="1200">
            <a:effectLst/>
          </a:endParaRPr>
        </a:p>
        <a:p>
          <a:r>
            <a:rPr kumimoji="1" lang="ja-JP" altLang="en-US" sz="1200">
              <a:solidFill>
                <a:schemeClr val="dk1"/>
              </a:solidFill>
              <a:effectLst/>
              <a:latin typeface="+mn-lt"/>
              <a:ea typeface="+mn-ea"/>
              <a:cs typeface="+mn-cs"/>
            </a:rPr>
            <a:t>特にその他経費や</a:t>
          </a:r>
          <a:r>
            <a:rPr kumimoji="1" lang="ja-JP" altLang="ja-JP" sz="1200">
              <a:solidFill>
                <a:schemeClr val="dk1"/>
              </a:solidFill>
              <a:effectLst/>
              <a:latin typeface="+mn-lt"/>
              <a:ea typeface="+mn-ea"/>
              <a:cs typeface="+mn-cs"/>
            </a:rPr>
            <a:t>補助費等が類似団体と比較しても上回って</a:t>
          </a:r>
          <a:r>
            <a:rPr kumimoji="1" lang="ja-JP" altLang="en-US" sz="1200">
              <a:solidFill>
                <a:schemeClr val="dk1"/>
              </a:solidFill>
              <a:effectLst/>
              <a:latin typeface="+mn-lt"/>
              <a:ea typeface="+mn-ea"/>
              <a:cs typeface="+mn-cs"/>
            </a:rPr>
            <a:t>いるため</a:t>
          </a:r>
          <a:r>
            <a:rPr kumimoji="1" lang="ja-JP" altLang="ja-JP" sz="1200">
              <a:solidFill>
                <a:schemeClr val="dk1"/>
              </a:solidFill>
              <a:effectLst/>
              <a:latin typeface="+mn-lt"/>
              <a:ea typeface="+mn-ea"/>
              <a:cs typeface="+mn-cs"/>
            </a:rPr>
            <a:t>、今後見直しが必要である。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66584</xdr:rowOff>
    </xdr:from>
    <xdr:to>
      <xdr:col>82</xdr:col>
      <xdr:colOff>107950</xdr:colOff>
      <xdr:row>80</xdr:row>
      <xdr:rowOff>156392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611134"/>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66584</xdr:rowOff>
    </xdr:from>
    <xdr:to>
      <xdr:col>78</xdr:col>
      <xdr:colOff>69850</xdr:colOff>
      <xdr:row>80</xdr:row>
      <xdr:rowOff>133531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11134"/>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33927</xdr:rowOff>
    </xdr:from>
    <xdr:to>
      <xdr:col>73</xdr:col>
      <xdr:colOff>180975</xdr:colOff>
      <xdr:row>80</xdr:row>
      <xdr:rowOff>133531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78477"/>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33927</xdr:rowOff>
    </xdr:from>
    <xdr:to>
      <xdr:col>69</xdr:col>
      <xdr:colOff>92075</xdr:colOff>
      <xdr:row>80</xdr:row>
      <xdr:rowOff>68218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78477"/>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105592</xdr:rowOff>
    </xdr:from>
    <xdr:to>
      <xdr:col>82</xdr:col>
      <xdr:colOff>158750</xdr:colOff>
      <xdr:row>81</xdr:row>
      <xdr:rowOff>35742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77669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15784</xdr:rowOff>
    </xdr:from>
    <xdr:to>
      <xdr:col>78</xdr:col>
      <xdr:colOff>120650</xdr:colOff>
      <xdr:row>79</xdr:row>
      <xdr:rowOff>117384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102161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82731</xdr:rowOff>
    </xdr:from>
    <xdr:to>
      <xdr:col>74</xdr:col>
      <xdr:colOff>31750</xdr:colOff>
      <xdr:row>81</xdr:row>
      <xdr:rowOff>12881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169108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154577</xdr:rowOff>
    </xdr:from>
    <xdr:to>
      <xdr:col>69</xdr:col>
      <xdr:colOff>142875</xdr:colOff>
      <xdr:row>79</xdr:row>
      <xdr:rowOff>84727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69504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17418</xdr:rowOff>
    </xdr:from>
    <xdr:to>
      <xdr:col>65</xdr:col>
      <xdr:colOff>53975</xdr:colOff>
      <xdr:row>80</xdr:row>
      <xdr:rowOff>119018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103795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120637</xdr:rowOff>
    </xdr:from>
    <xdr:to>
      <xdr:col>29</xdr:col>
      <xdr:colOff>127000</xdr:colOff>
      <xdr:row>18</xdr:row>
      <xdr:rowOff>128349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4212"/>
          <a:ext cx="0" cy="120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128349</xdr:rowOff>
    </xdr:from>
    <xdr:to>
      <xdr:col>30</xdr:col>
      <xdr:colOff>25400</xdr:colOff>
      <xdr:row>18</xdr:row>
      <xdr:rowOff>128349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620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35564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120637</xdr:rowOff>
    </xdr:from>
    <xdr:to>
      <xdr:col>30</xdr:col>
      <xdr:colOff>25400</xdr:colOff>
      <xdr:row>11</xdr:row>
      <xdr:rowOff>120637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4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116035</xdr:rowOff>
    </xdr:from>
    <xdr:to>
      <xdr:col>29</xdr:col>
      <xdr:colOff>127000</xdr:colOff>
      <xdr:row>18</xdr:row>
      <xdr:rowOff>147475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9760"/>
          <a:ext cx="647700" cy="3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167068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150541</xdr:rowOff>
    </xdr:from>
    <xdr:to>
      <xdr:col>29</xdr:col>
      <xdr:colOff>177800</xdr:colOff>
      <xdr:row>16</xdr:row>
      <xdr:rowOff>80691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147475</xdr:rowOff>
    </xdr:from>
    <xdr:to>
      <xdr:col>26</xdr:col>
      <xdr:colOff>50800</xdr:colOff>
      <xdr:row>18</xdr:row>
      <xdr:rowOff>163523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1200"/>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164150</xdr:rowOff>
    </xdr:from>
    <xdr:to>
      <xdr:col>26</xdr:col>
      <xdr:colOff>101600</xdr:colOff>
      <xdr:row>16</xdr:row>
      <xdr:rowOff>94300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104477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163523</xdr:rowOff>
    </xdr:from>
    <xdr:to>
      <xdr:col>22</xdr:col>
      <xdr:colOff>114300</xdr:colOff>
      <xdr:row>19</xdr:row>
      <xdr:rowOff>4173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7248"/>
          <a:ext cx="698500" cy="1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16711</xdr:rowOff>
    </xdr:from>
    <xdr:to>
      <xdr:col>22</xdr:col>
      <xdr:colOff>165100</xdr:colOff>
      <xdr:row>16</xdr:row>
      <xdr:rowOff>118311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128488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4173</xdr:rowOff>
    </xdr:from>
    <xdr:to>
      <xdr:col>18</xdr:col>
      <xdr:colOff>177800</xdr:colOff>
      <xdr:row>19</xdr:row>
      <xdr:rowOff>28207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9348"/>
          <a:ext cx="698500" cy="2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31509</xdr:rowOff>
    </xdr:from>
    <xdr:to>
      <xdr:col>19</xdr:col>
      <xdr:colOff>38100</xdr:colOff>
      <xdr:row>16</xdr:row>
      <xdr:rowOff>133109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143286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65235</xdr:rowOff>
    </xdr:from>
    <xdr:to>
      <xdr:col>29</xdr:col>
      <xdr:colOff>177800</xdr:colOff>
      <xdr:row>18</xdr:row>
      <xdr:rowOff>166835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145262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96675</xdr:rowOff>
    </xdr:from>
    <xdr:to>
      <xdr:col>26</xdr:col>
      <xdr:colOff>101600</xdr:colOff>
      <xdr:row>19</xdr:row>
      <xdr:rowOff>26825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11602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112723</xdr:rowOff>
    </xdr:from>
    <xdr:to>
      <xdr:col>22</xdr:col>
      <xdr:colOff>165100</xdr:colOff>
      <xdr:row>19</xdr:row>
      <xdr:rowOff>42873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27650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124823</xdr:rowOff>
    </xdr:from>
    <xdr:to>
      <xdr:col>19</xdr:col>
      <xdr:colOff>38100</xdr:colOff>
      <xdr:row>19</xdr:row>
      <xdr:rowOff>54973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39750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148857</xdr:rowOff>
    </xdr:from>
    <xdr:to>
      <xdr:col>15</xdr:col>
      <xdr:colOff>101600</xdr:colOff>
      <xdr:row>19</xdr:row>
      <xdr:rowOff>79007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63784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46971</xdr:rowOff>
    </xdr:from>
    <xdr:to>
      <xdr:col>29</xdr:col>
      <xdr:colOff>127000</xdr:colOff>
      <xdr:row>36</xdr:row>
      <xdr:rowOff>95091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00221"/>
          <a:ext cx="6477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20510</xdr:rowOff>
    </xdr:from>
    <xdr:to>
      <xdr:col>26</xdr:col>
      <xdr:colOff>50800</xdr:colOff>
      <xdr:row>36</xdr:row>
      <xdr:rowOff>46971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73760"/>
          <a:ext cx="698500" cy="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336474</xdr:rowOff>
    </xdr:from>
    <xdr:to>
      <xdr:col>22</xdr:col>
      <xdr:colOff>114300</xdr:colOff>
      <xdr:row>36</xdr:row>
      <xdr:rowOff>20510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6824"/>
          <a:ext cx="698500" cy="2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290754</xdr:rowOff>
    </xdr:from>
    <xdr:to>
      <xdr:col>18</xdr:col>
      <xdr:colOff>177800</xdr:colOff>
      <xdr:row>35</xdr:row>
      <xdr:rowOff>336474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01104"/>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44291</xdr:rowOff>
    </xdr:from>
    <xdr:to>
      <xdr:col>29</xdr:col>
      <xdr:colOff>177800</xdr:colOff>
      <xdr:row>36</xdr:row>
      <xdr:rowOff>145891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339071</xdr:rowOff>
    </xdr:from>
    <xdr:to>
      <xdr:col>26</xdr:col>
      <xdr:colOff>101600</xdr:colOff>
      <xdr:row>36</xdr:row>
      <xdr:rowOff>97771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82548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3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312610</xdr:rowOff>
    </xdr:from>
    <xdr:to>
      <xdr:col>22</xdr:col>
      <xdr:colOff>165100</xdr:colOff>
      <xdr:row>36</xdr:row>
      <xdr:rowOff>71310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2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81487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285674</xdr:rowOff>
    </xdr:from>
    <xdr:to>
      <xdr:col>19</xdr:col>
      <xdr:colOff>38100</xdr:colOff>
      <xdr:row>36</xdr:row>
      <xdr:rowOff>44374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239954</xdr:rowOff>
    </xdr:from>
    <xdr:to>
      <xdr:col>15</xdr:col>
      <xdr:colOff>101600</xdr:colOff>
      <xdr:row>35</xdr:row>
      <xdr:rowOff>341554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41029</xdr:rowOff>
    </xdr:from>
    <xdr:to>
      <xdr:col>24</xdr:col>
      <xdr:colOff>63500</xdr:colOff>
      <xdr:row>38</xdr:row>
      <xdr:rowOff>60612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6129"/>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60612</xdr:rowOff>
    </xdr:from>
    <xdr:to>
      <xdr:col>19</xdr:col>
      <xdr:colOff>177800</xdr:colOff>
      <xdr:row>38</xdr:row>
      <xdr:rowOff>84333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5712"/>
          <a:ext cx="8890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68125</xdr:rowOff>
    </xdr:from>
    <xdr:to>
      <xdr:col>15</xdr:col>
      <xdr:colOff>50800</xdr:colOff>
      <xdr:row>38</xdr:row>
      <xdr:rowOff>84333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3225"/>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66830</xdr:rowOff>
    </xdr:from>
    <xdr:to>
      <xdr:col>10</xdr:col>
      <xdr:colOff>114300</xdr:colOff>
      <xdr:row>38</xdr:row>
      <xdr:rowOff>68125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193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161679</xdr:rowOff>
    </xdr:from>
    <xdr:to>
      <xdr:col>24</xdr:col>
      <xdr:colOff>114300</xdr:colOff>
      <xdr:row>38</xdr:row>
      <xdr:rowOff>91829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76606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9812</xdr:rowOff>
    </xdr:from>
    <xdr:to>
      <xdr:col>20</xdr:col>
      <xdr:colOff>38100</xdr:colOff>
      <xdr:row>38</xdr:row>
      <xdr:rowOff>111412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102539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33533</xdr:rowOff>
    </xdr:from>
    <xdr:to>
      <xdr:col>15</xdr:col>
      <xdr:colOff>101600</xdr:colOff>
      <xdr:row>38</xdr:row>
      <xdr:rowOff>135133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126260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17325</xdr:rowOff>
    </xdr:from>
    <xdr:to>
      <xdr:col>10</xdr:col>
      <xdr:colOff>165100</xdr:colOff>
      <xdr:row>38</xdr:row>
      <xdr:rowOff>118925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110052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16030</xdr:rowOff>
    </xdr:from>
    <xdr:to>
      <xdr:col>6</xdr:col>
      <xdr:colOff>38100</xdr:colOff>
      <xdr:row>38</xdr:row>
      <xdr:rowOff>117630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108757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21308</xdr:rowOff>
    </xdr:from>
    <xdr:to>
      <xdr:col>24</xdr:col>
      <xdr:colOff>63500</xdr:colOff>
      <xdr:row>54</xdr:row>
      <xdr:rowOff>55822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279608"/>
          <a:ext cx="8382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55822</xdr:rowOff>
    </xdr:from>
    <xdr:to>
      <xdr:col>19</xdr:col>
      <xdr:colOff>177800</xdr:colOff>
      <xdr:row>55</xdr:row>
      <xdr:rowOff>73932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14122"/>
          <a:ext cx="889000" cy="1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73932</xdr:rowOff>
    </xdr:from>
    <xdr:to>
      <xdr:col>15</xdr:col>
      <xdr:colOff>50800</xdr:colOff>
      <xdr:row>56</xdr:row>
      <xdr:rowOff>113155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3682"/>
          <a:ext cx="889000" cy="2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113155</xdr:rowOff>
    </xdr:from>
    <xdr:to>
      <xdr:col>10</xdr:col>
      <xdr:colOff>114300</xdr:colOff>
      <xdr:row>57</xdr:row>
      <xdr:rowOff>47241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14355"/>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141958</xdr:rowOff>
    </xdr:from>
    <xdr:to>
      <xdr:col>24</xdr:col>
      <xdr:colOff>114300</xdr:colOff>
      <xdr:row>54</xdr:row>
      <xdr:rowOff>72108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164835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08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5022</xdr:rowOff>
    </xdr:from>
    <xdr:to>
      <xdr:col>20</xdr:col>
      <xdr:colOff>38100</xdr:colOff>
      <xdr:row>54</xdr:row>
      <xdr:rowOff>106622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123149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0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23132</xdr:rowOff>
    </xdr:from>
    <xdr:to>
      <xdr:col>15</xdr:col>
      <xdr:colOff>101600</xdr:colOff>
      <xdr:row>55</xdr:row>
      <xdr:rowOff>124732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141259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2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62355</xdr:rowOff>
    </xdr:from>
    <xdr:to>
      <xdr:col>10</xdr:col>
      <xdr:colOff>165100</xdr:colOff>
      <xdr:row>56</xdr:row>
      <xdr:rowOff>163955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155082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167891</xdr:rowOff>
    </xdr:from>
    <xdr:to>
      <xdr:col>6</xdr:col>
      <xdr:colOff>38100</xdr:colOff>
      <xdr:row>57</xdr:row>
      <xdr:rowOff>98041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89168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100998</xdr:rowOff>
    </xdr:from>
    <xdr:to>
      <xdr:col>24</xdr:col>
      <xdr:colOff>63500</xdr:colOff>
      <xdr:row>78</xdr:row>
      <xdr:rowOff>105066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74098"/>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90460</xdr:rowOff>
    </xdr:from>
    <xdr:to>
      <xdr:col>19</xdr:col>
      <xdr:colOff>177800</xdr:colOff>
      <xdr:row>78</xdr:row>
      <xdr:rowOff>100998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63560"/>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90460</xdr:rowOff>
    </xdr:from>
    <xdr:to>
      <xdr:col>15</xdr:col>
      <xdr:colOff>50800</xdr:colOff>
      <xdr:row>78</xdr:row>
      <xdr:rowOff>97410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6356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97410</xdr:rowOff>
    </xdr:from>
    <xdr:to>
      <xdr:col>10</xdr:col>
      <xdr:colOff>114300</xdr:colOff>
      <xdr:row>78</xdr:row>
      <xdr:rowOff>108702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70510"/>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54266</xdr:rowOff>
    </xdr:from>
    <xdr:to>
      <xdr:col>24</xdr:col>
      <xdr:colOff>114300</xdr:colOff>
      <xdr:row>78</xdr:row>
      <xdr:rowOff>155866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140643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50198</xdr:rowOff>
    </xdr:from>
    <xdr:to>
      <xdr:col>20</xdr:col>
      <xdr:colOff>38100</xdr:colOff>
      <xdr:row>78</xdr:row>
      <xdr:rowOff>151798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142925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39660</xdr:rowOff>
    </xdr:from>
    <xdr:to>
      <xdr:col>15</xdr:col>
      <xdr:colOff>101600</xdr:colOff>
      <xdr:row>78</xdr:row>
      <xdr:rowOff>141260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132387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0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46610</xdr:rowOff>
    </xdr:from>
    <xdr:to>
      <xdr:col>10</xdr:col>
      <xdr:colOff>165100</xdr:colOff>
      <xdr:row>78</xdr:row>
      <xdr:rowOff>148210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139337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1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57902</xdr:rowOff>
    </xdr:from>
    <xdr:to>
      <xdr:col>6</xdr:col>
      <xdr:colOff>38100</xdr:colOff>
      <xdr:row>78</xdr:row>
      <xdr:rowOff>159502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150629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120791</xdr:rowOff>
    </xdr:from>
    <xdr:to>
      <xdr:col>24</xdr:col>
      <xdr:colOff>63500</xdr:colOff>
      <xdr:row>95</xdr:row>
      <xdr:rowOff>155115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08541"/>
          <a:ext cx="838200" cy="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155115</xdr:rowOff>
    </xdr:from>
    <xdr:to>
      <xdr:col>19</xdr:col>
      <xdr:colOff>177800</xdr:colOff>
      <xdr:row>96</xdr:row>
      <xdr:rowOff>109296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42865"/>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109296</xdr:rowOff>
    </xdr:from>
    <xdr:to>
      <xdr:col>15</xdr:col>
      <xdr:colOff>50800</xdr:colOff>
      <xdr:row>97</xdr:row>
      <xdr:rowOff>16224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68496"/>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16224</xdr:rowOff>
    </xdr:from>
    <xdr:to>
      <xdr:col>10</xdr:col>
      <xdr:colOff>114300</xdr:colOff>
      <xdr:row>97</xdr:row>
      <xdr:rowOff>21106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6874"/>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69991</xdr:rowOff>
    </xdr:from>
    <xdr:to>
      <xdr:col>24</xdr:col>
      <xdr:colOff>114300</xdr:colOff>
      <xdr:row>96</xdr:row>
      <xdr:rowOff>141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92868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104315</xdr:rowOff>
    </xdr:from>
    <xdr:to>
      <xdr:col>20</xdr:col>
      <xdr:colOff>38100</xdr:colOff>
      <xdr:row>96</xdr:row>
      <xdr:rowOff>34465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50992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58496</xdr:rowOff>
    </xdr:from>
    <xdr:to>
      <xdr:col>15</xdr:col>
      <xdr:colOff>101600</xdr:colOff>
      <xdr:row>96</xdr:row>
      <xdr:rowOff>160096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136874</xdr:rowOff>
    </xdr:from>
    <xdr:to>
      <xdr:col>10</xdr:col>
      <xdr:colOff>165100</xdr:colOff>
      <xdr:row>97</xdr:row>
      <xdr:rowOff>67024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83551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141756</xdr:rowOff>
    </xdr:from>
    <xdr:to>
      <xdr:col>6</xdr:col>
      <xdr:colOff>38100</xdr:colOff>
      <xdr:row>97</xdr:row>
      <xdr:rowOff>71906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88433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82305</xdr:rowOff>
    </xdr:from>
    <xdr:to>
      <xdr:col>54</xdr:col>
      <xdr:colOff>189865</xdr:colOff>
      <xdr:row>38</xdr:row>
      <xdr:rowOff>169601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97255"/>
          <a:ext cx="1270" cy="1287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1978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169601</xdr:rowOff>
    </xdr:from>
    <xdr:to>
      <xdr:col>55</xdr:col>
      <xdr:colOff>88900</xdr:colOff>
      <xdr:row>38</xdr:row>
      <xdr:rowOff>169601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28982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7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82305</xdr:rowOff>
    </xdr:from>
    <xdr:to>
      <xdr:col>55</xdr:col>
      <xdr:colOff>88900</xdr:colOff>
      <xdr:row>31</xdr:row>
      <xdr:rowOff>82305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45873</xdr:rowOff>
    </xdr:from>
    <xdr:to>
      <xdr:col>55</xdr:col>
      <xdr:colOff>0</xdr:colOff>
      <xdr:row>31</xdr:row>
      <xdr:rowOff>82305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89373"/>
          <a:ext cx="838200" cy="20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169639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41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19762</xdr:rowOff>
    </xdr:from>
    <xdr:to>
      <xdr:col>55</xdr:col>
      <xdr:colOff>50800</xdr:colOff>
      <xdr:row>37</xdr:row>
      <xdr:rowOff>121362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45873</xdr:rowOff>
    </xdr:from>
    <xdr:to>
      <xdr:col>50</xdr:col>
      <xdr:colOff>114300</xdr:colOff>
      <xdr:row>32</xdr:row>
      <xdr:rowOff>37888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89373"/>
          <a:ext cx="889000" cy="3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11313</xdr:rowOff>
    </xdr:from>
    <xdr:to>
      <xdr:col>50</xdr:col>
      <xdr:colOff>165100</xdr:colOff>
      <xdr:row>37</xdr:row>
      <xdr:rowOff>112913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104040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37888</xdr:rowOff>
    </xdr:from>
    <xdr:to>
      <xdr:col>45</xdr:col>
      <xdr:colOff>177800</xdr:colOff>
      <xdr:row>37</xdr:row>
      <xdr:rowOff>25812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24288"/>
          <a:ext cx="889000" cy="8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31407</xdr:rowOff>
    </xdr:from>
    <xdr:to>
      <xdr:col>46</xdr:col>
      <xdr:colOff>38100</xdr:colOff>
      <xdr:row>37</xdr:row>
      <xdr:rowOff>133007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124134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25812</xdr:rowOff>
    </xdr:from>
    <xdr:to>
      <xdr:col>41</xdr:col>
      <xdr:colOff>50800</xdr:colOff>
      <xdr:row>38</xdr:row>
      <xdr:rowOff>59726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9462"/>
          <a:ext cx="889000" cy="20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51815</xdr:rowOff>
    </xdr:from>
    <xdr:to>
      <xdr:col>41</xdr:col>
      <xdr:colOff>101600</xdr:colOff>
      <xdr:row>37</xdr:row>
      <xdr:rowOff>153415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144542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93299</xdr:rowOff>
    </xdr:from>
    <xdr:to>
      <xdr:col>36</xdr:col>
      <xdr:colOff>165100</xdr:colOff>
      <xdr:row>38</xdr:row>
      <xdr:rowOff>23449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39976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31505</xdr:rowOff>
    </xdr:from>
    <xdr:to>
      <xdr:col>55</xdr:col>
      <xdr:colOff>50800</xdr:colOff>
      <xdr:row>31</xdr:row>
      <xdr:rowOff>133105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3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155982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29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166523</xdr:rowOff>
    </xdr:from>
    <xdr:to>
      <xdr:col>50</xdr:col>
      <xdr:colOff>165100</xdr:colOff>
      <xdr:row>30</xdr:row>
      <xdr:rowOff>96673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113200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158538</xdr:rowOff>
    </xdr:from>
    <xdr:to>
      <xdr:col>46</xdr:col>
      <xdr:colOff>38100</xdr:colOff>
      <xdr:row>32</xdr:row>
      <xdr:rowOff>88688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105215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4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146462</xdr:rowOff>
    </xdr:from>
    <xdr:to>
      <xdr:col>41</xdr:col>
      <xdr:colOff>101600</xdr:colOff>
      <xdr:row>37</xdr:row>
      <xdr:rowOff>76612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93139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8926</xdr:rowOff>
    </xdr:from>
    <xdr:to>
      <xdr:col>36</xdr:col>
      <xdr:colOff>165100</xdr:colOff>
      <xdr:row>38</xdr:row>
      <xdr:rowOff>110526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101653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156163</xdr:rowOff>
    </xdr:from>
    <xdr:to>
      <xdr:col>55</xdr:col>
      <xdr:colOff>0</xdr:colOff>
      <xdr:row>59</xdr:row>
      <xdr:rowOff>11240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0263"/>
          <a:ext cx="8382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121985</xdr:rowOff>
    </xdr:from>
    <xdr:to>
      <xdr:col>50</xdr:col>
      <xdr:colOff>114300</xdr:colOff>
      <xdr:row>59</xdr:row>
      <xdr:rowOff>11240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66085"/>
          <a:ext cx="889000" cy="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121985</xdr:rowOff>
    </xdr:from>
    <xdr:to>
      <xdr:col>45</xdr:col>
      <xdr:colOff>177800</xdr:colOff>
      <xdr:row>59</xdr:row>
      <xdr:rowOff>16679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66085"/>
          <a:ext cx="889000" cy="6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7834</xdr:rowOff>
    </xdr:from>
    <xdr:to>
      <xdr:col>41</xdr:col>
      <xdr:colOff>50800</xdr:colOff>
      <xdr:row>59</xdr:row>
      <xdr:rowOff>16679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23384"/>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105363</xdr:rowOff>
    </xdr:from>
    <xdr:to>
      <xdr:col>55</xdr:col>
      <xdr:colOff>50800</xdr:colOff>
      <xdr:row>59</xdr:row>
      <xdr:rowOff>35513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20290</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6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131890</xdr:rowOff>
    </xdr:from>
    <xdr:to>
      <xdr:col>50</xdr:col>
      <xdr:colOff>165100</xdr:colOff>
      <xdr:row>59</xdr:row>
      <xdr:rowOff>62040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53167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71185</xdr:rowOff>
    </xdr:from>
    <xdr:to>
      <xdr:col>46</xdr:col>
      <xdr:colOff>38100</xdr:colOff>
      <xdr:row>59</xdr:row>
      <xdr:rowOff>1335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163912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137329</xdr:rowOff>
    </xdr:from>
    <xdr:to>
      <xdr:col>41</xdr:col>
      <xdr:colOff>101600</xdr:colOff>
      <xdr:row>59</xdr:row>
      <xdr:rowOff>67479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58606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128484</xdr:rowOff>
    </xdr:from>
    <xdr:to>
      <xdr:col>36</xdr:col>
      <xdr:colOff>165100</xdr:colOff>
      <xdr:row>59</xdr:row>
      <xdr:rowOff>58634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49761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120464</xdr:rowOff>
    </xdr:from>
    <xdr:to>
      <xdr:col>55</xdr:col>
      <xdr:colOff>0</xdr:colOff>
      <xdr:row>78</xdr:row>
      <xdr:rowOff>136421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3564"/>
          <a:ext cx="8382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99164</xdr:rowOff>
    </xdr:from>
    <xdr:to>
      <xdr:col>50</xdr:col>
      <xdr:colOff>114300</xdr:colOff>
      <xdr:row>78</xdr:row>
      <xdr:rowOff>136421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72264"/>
          <a:ext cx="889000" cy="3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99164</xdr:rowOff>
    </xdr:from>
    <xdr:to>
      <xdr:col>45</xdr:col>
      <xdr:colOff>177800</xdr:colOff>
      <xdr:row>78</xdr:row>
      <xdr:rowOff>116077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72264"/>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88393</xdr:rowOff>
    </xdr:from>
    <xdr:to>
      <xdr:col>41</xdr:col>
      <xdr:colOff>50800</xdr:colOff>
      <xdr:row>78</xdr:row>
      <xdr:rowOff>116077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61493"/>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69664</xdr:rowOff>
    </xdr:from>
    <xdr:to>
      <xdr:col>55</xdr:col>
      <xdr:colOff>50800</xdr:colOff>
      <xdr:row>78</xdr:row>
      <xdr:rowOff>171264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156041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85621</xdr:rowOff>
    </xdr:from>
    <xdr:to>
      <xdr:col>50</xdr:col>
      <xdr:colOff>165100</xdr:colOff>
      <xdr:row>79</xdr:row>
      <xdr:rowOff>15771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48364</xdr:rowOff>
    </xdr:from>
    <xdr:to>
      <xdr:col>46</xdr:col>
      <xdr:colOff>38100</xdr:colOff>
      <xdr:row>78</xdr:row>
      <xdr:rowOff>149964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141091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65277</xdr:rowOff>
    </xdr:from>
    <xdr:to>
      <xdr:col>41</xdr:col>
      <xdr:colOff>101600</xdr:colOff>
      <xdr:row>78</xdr:row>
      <xdr:rowOff>166877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158004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37593</xdr:rowOff>
    </xdr:from>
    <xdr:to>
      <xdr:col>36</xdr:col>
      <xdr:colOff>165100</xdr:colOff>
      <xdr:row>78</xdr:row>
      <xdr:rowOff>139193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130320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87778</xdr:rowOff>
    </xdr:from>
    <xdr:to>
      <xdr:col>55</xdr:col>
      <xdr:colOff>0</xdr:colOff>
      <xdr:row>98</xdr:row>
      <xdr:rowOff>125774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89878"/>
          <a:ext cx="8382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125774</xdr:rowOff>
    </xdr:from>
    <xdr:to>
      <xdr:col>50</xdr:col>
      <xdr:colOff>114300</xdr:colOff>
      <xdr:row>98</xdr:row>
      <xdr:rowOff>143987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27874"/>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143987</xdr:rowOff>
    </xdr:from>
    <xdr:to>
      <xdr:col>45</xdr:col>
      <xdr:colOff>177800</xdr:colOff>
      <xdr:row>99</xdr:row>
      <xdr:rowOff>16435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46087"/>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16435</xdr:rowOff>
    </xdr:from>
    <xdr:to>
      <xdr:col>41</xdr:col>
      <xdr:colOff>50800</xdr:colOff>
      <xdr:row>99</xdr:row>
      <xdr:rowOff>44450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89985"/>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36978</xdr:rowOff>
    </xdr:from>
    <xdr:to>
      <xdr:col>55</xdr:col>
      <xdr:colOff>50800</xdr:colOff>
      <xdr:row>98</xdr:row>
      <xdr:rowOff>138578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123355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5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74974</xdr:rowOff>
    </xdr:from>
    <xdr:to>
      <xdr:col>50</xdr:col>
      <xdr:colOff>165100</xdr:colOff>
      <xdr:row>99</xdr:row>
      <xdr:rowOff>5124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167701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93187</xdr:rowOff>
    </xdr:from>
    <xdr:to>
      <xdr:col>46</xdr:col>
      <xdr:colOff>38100</xdr:colOff>
      <xdr:row>99</xdr:row>
      <xdr:rowOff>23337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14464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137085</xdr:rowOff>
    </xdr:from>
    <xdr:to>
      <xdr:col>41</xdr:col>
      <xdr:colOff>101600</xdr:colOff>
      <xdr:row>99</xdr:row>
      <xdr:rowOff>67235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58362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703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1854</xdr:rowOff>
    </xdr:from>
    <xdr:to>
      <xdr:col>85</xdr:col>
      <xdr:colOff>127000</xdr:colOff>
      <xdr:row>39</xdr:row>
      <xdr:rowOff>44393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8404"/>
          <a:ext cx="8382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7074</xdr:rowOff>
    </xdr:from>
    <xdr:to>
      <xdr:col>81</xdr:col>
      <xdr:colOff>50800</xdr:colOff>
      <xdr:row>39</xdr:row>
      <xdr:rowOff>44393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93624"/>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7074</xdr:rowOff>
    </xdr:from>
    <xdr:to>
      <xdr:col>76</xdr:col>
      <xdr:colOff>114300</xdr:colOff>
      <xdr:row>39</xdr:row>
      <xdr:rowOff>44431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3624"/>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44431</xdr:rowOff>
    </xdr:from>
    <xdr:to>
      <xdr:col>71</xdr:col>
      <xdr:colOff>177800</xdr:colOff>
      <xdr:row>39</xdr:row>
      <xdr:rowOff>44431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122504</xdr:rowOff>
    </xdr:from>
    <xdr:to>
      <xdr:col>85</xdr:col>
      <xdr:colOff>177800</xdr:colOff>
      <xdr:row>39</xdr:row>
      <xdr:rowOff>52654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37431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165043</xdr:rowOff>
    </xdr:from>
    <xdr:to>
      <xdr:col>81</xdr:col>
      <xdr:colOff>101600</xdr:colOff>
      <xdr:row>39</xdr:row>
      <xdr:rowOff>95193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86320</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127724</xdr:rowOff>
    </xdr:from>
    <xdr:to>
      <xdr:col>76</xdr:col>
      <xdr:colOff>165100</xdr:colOff>
      <xdr:row>39</xdr:row>
      <xdr:rowOff>57874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49001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165081</xdr:rowOff>
    </xdr:from>
    <xdr:to>
      <xdr:col>72</xdr:col>
      <xdr:colOff>38100</xdr:colOff>
      <xdr:row>39</xdr:row>
      <xdr:rowOff>95231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86358</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165081</xdr:rowOff>
    </xdr:from>
    <xdr:to>
      <xdr:col>67</xdr:col>
      <xdr:colOff>101600</xdr:colOff>
      <xdr:row>39</xdr:row>
      <xdr:rowOff>95231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86358</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112840</xdr:rowOff>
    </xdr:from>
    <xdr:to>
      <xdr:col>85</xdr:col>
      <xdr:colOff>127000</xdr:colOff>
      <xdr:row>77</xdr:row>
      <xdr:rowOff>114320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14490"/>
          <a:ext cx="8382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104784</xdr:rowOff>
    </xdr:from>
    <xdr:to>
      <xdr:col>81</xdr:col>
      <xdr:colOff>50800</xdr:colOff>
      <xdr:row>77</xdr:row>
      <xdr:rowOff>114320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06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89979</xdr:rowOff>
    </xdr:from>
    <xdr:to>
      <xdr:col>76</xdr:col>
      <xdr:colOff>114300</xdr:colOff>
      <xdr:row>77</xdr:row>
      <xdr:rowOff>104784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91629"/>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89979</xdr:rowOff>
    </xdr:from>
    <xdr:to>
      <xdr:col>71</xdr:col>
      <xdr:colOff>177800</xdr:colOff>
      <xdr:row>77</xdr:row>
      <xdr:rowOff>90382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91629"/>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62040</xdr:rowOff>
    </xdr:from>
    <xdr:to>
      <xdr:col>85</xdr:col>
      <xdr:colOff>177800</xdr:colOff>
      <xdr:row>77</xdr:row>
      <xdr:rowOff>163640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40467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63520</xdr:rowOff>
    </xdr:from>
    <xdr:to>
      <xdr:col>81</xdr:col>
      <xdr:colOff>101600</xdr:colOff>
      <xdr:row>77</xdr:row>
      <xdr:rowOff>165120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156247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53984</xdr:rowOff>
    </xdr:from>
    <xdr:to>
      <xdr:col>76</xdr:col>
      <xdr:colOff>165100</xdr:colOff>
      <xdr:row>77</xdr:row>
      <xdr:rowOff>155584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146711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39179</xdr:rowOff>
    </xdr:from>
    <xdr:to>
      <xdr:col>72</xdr:col>
      <xdr:colOff>38100</xdr:colOff>
      <xdr:row>77</xdr:row>
      <xdr:rowOff>140779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131906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39582</xdr:rowOff>
    </xdr:from>
    <xdr:to>
      <xdr:col>67</xdr:col>
      <xdr:colOff>101600</xdr:colOff>
      <xdr:row>77</xdr:row>
      <xdr:rowOff>141182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4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132309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136584</xdr:rowOff>
    </xdr:from>
    <xdr:to>
      <xdr:col>85</xdr:col>
      <xdr:colOff>126364</xdr:colOff>
      <xdr:row>99</xdr:row>
      <xdr:rowOff>43676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909984"/>
          <a:ext cx="1269" cy="110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43676</xdr:rowOff>
    </xdr:from>
    <xdr:to>
      <xdr:col>86</xdr:col>
      <xdr:colOff>25400</xdr:colOff>
      <xdr:row>99</xdr:row>
      <xdr:rowOff>43676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83261</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68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136584</xdr:rowOff>
    </xdr:from>
    <xdr:to>
      <xdr:col>86</xdr:col>
      <xdr:colOff>25400</xdr:colOff>
      <xdr:row>92</xdr:row>
      <xdr:rowOff>136584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90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58736</xdr:rowOff>
    </xdr:from>
    <xdr:to>
      <xdr:col>85</xdr:col>
      <xdr:colOff>127000</xdr:colOff>
      <xdr:row>92</xdr:row>
      <xdr:rowOff>136584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5660686"/>
          <a:ext cx="838200" cy="2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50268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71841</xdr:rowOff>
    </xdr:from>
    <xdr:to>
      <xdr:col>85</xdr:col>
      <xdr:colOff>177800</xdr:colOff>
      <xdr:row>99</xdr:row>
      <xdr:rowOff>1991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58736</xdr:rowOff>
    </xdr:from>
    <xdr:to>
      <xdr:col>81</xdr:col>
      <xdr:colOff>50800</xdr:colOff>
      <xdr:row>93</xdr:row>
      <xdr:rowOff>106682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5660686"/>
          <a:ext cx="889000" cy="3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61389</xdr:rowOff>
    </xdr:from>
    <xdr:to>
      <xdr:col>81</xdr:col>
      <xdr:colOff>101600</xdr:colOff>
      <xdr:row>98</xdr:row>
      <xdr:rowOff>162989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154116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106682</xdr:rowOff>
    </xdr:from>
    <xdr:to>
      <xdr:col>76</xdr:col>
      <xdr:colOff>114300</xdr:colOff>
      <xdr:row>96</xdr:row>
      <xdr:rowOff>69098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051532"/>
          <a:ext cx="889000" cy="4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70700</xdr:rowOff>
    </xdr:from>
    <xdr:to>
      <xdr:col>76</xdr:col>
      <xdr:colOff>165100</xdr:colOff>
      <xdr:row>99</xdr:row>
      <xdr:rowOff>850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163427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69098</xdr:rowOff>
    </xdr:from>
    <xdr:to>
      <xdr:col>71</xdr:col>
      <xdr:colOff>177800</xdr:colOff>
      <xdr:row>99</xdr:row>
      <xdr:rowOff>25994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528298"/>
          <a:ext cx="889000" cy="47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77282</xdr:rowOff>
    </xdr:from>
    <xdr:to>
      <xdr:col>72</xdr:col>
      <xdr:colOff>38100</xdr:colOff>
      <xdr:row>99</xdr:row>
      <xdr:rowOff>7432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170009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142128</xdr:rowOff>
    </xdr:from>
    <xdr:to>
      <xdr:col>67</xdr:col>
      <xdr:colOff>101600</xdr:colOff>
      <xdr:row>98</xdr:row>
      <xdr:rowOff>72278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88805</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14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85784</xdr:rowOff>
    </xdr:from>
    <xdr:to>
      <xdr:col>85</xdr:col>
      <xdr:colOff>177800</xdr:colOff>
      <xdr:row>93</xdr:row>
      <xdr:rowOff>15934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58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38811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81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7936</xdr:rowOff>
    </xdr:from>
    <xdr:to>
      <xdr:col>81</xdr:col>
      <xdr:colOff>101600</xdr:colOff>
      <xdr:row>91</xdr:row>
      <xdr:rowOff>109536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56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126063</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53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55882</xdr:rowOff>
    </xdr:from>
    <xdr:to>
      <xdr:col>76</xdr:col>
      <xdr:colOff>165100</xdr:colOff>
      <xdr:row>93</xdr:row>
      <xdr:rowOff>157482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0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2559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57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18298</xdr:rowOff>
    </xdr:from>
    <xdr:to>
      <xdr:col>72</xdr:col>
      <xdr:colOff>38100</xdr:colOff>
      <xdr:row>96</xdr:row>
      <xdr:rowOff>119898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4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136425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25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146644</xdr:rowOff>
    </xdr:from>
    <xdr:to>
      <xdr:col>67</xdr:col>
      <xdr:colOff>101600</xdr:colOff>
      <xdr:row>99</xdr:row>
      <xdr:rowOff>76794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67921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4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69661</xdr:rowOff>
    </xdr:from>
    <xdr:to>
      <xdr:col>116</xdr:col>
      <xdr:colOff>63500</xdr:colOff>
      <xdr:row>77</xdr:row>
      <xdr:rowOff>79415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271311"/>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69661</xdr:rowOff>
    </xdr:from>
    <xdr:to>
      <xdr:col>111</xdr:col>
      <xdr:colOff>177800</xdr:colOff>
      <xdr:row>77</xdr:row>
      <xdr:rowOff>72427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7131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72427</xdr:rowOff>
    </xdr:from>
    <xdr:to>
      <xdr:col>107</xdr:col>
      <xdr:colOff>50800</xdr:colOff>
      <xdr:row>77</xdr:row>
      <xdr:rowOff>105149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7407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105149</xdr:rowOff>
    </xdr:from>
    <xdr:to>
      <xdr:col>102</xdr:col>
      <xdr:colOff>114300</xdr:colOff>
      <xdr:row>77</xdr:row>
      <xdr:rowOff>141181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06799"/>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28615</xdr:rowOff>
    </xdr:from>
    <xdr:to>
      <xdr:col>116</xdr:col>
      <xdr:colOff>114300</xdr:colOff>
      <xdr:row>77</xdr:row>
      <xdr:rowOff>130215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7042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18861</xdr:rowOff>
    </xdr:from>
    <xdr:to>
      <xdr:col>112</xdr:col>
      <xdr:colOff>38100</xdr:colOff>
      <xdr:row>77</xdr:row>
      <xdr:rowOff>120461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111588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21627</xdr:rowOff>
    </xdr:from>
    <xdr:to>
      <xdr:col>107</xdr:col>
      <xdr:colOff>101600</xdr:colOff>
      <xdr:row>77</xdr:row>
      <xdr:rowOff>123227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114354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54349</xdr:rowOff>
    </xdr:from>
    <xdr:to>
      <xdr:col>102</xdr:col>
      <xdr:colOff>165100</xdr:colOff>
      <xdr:row>77</xdr:row>
      <xdr:rowOff>155949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147076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90381</xdr:rowOff>
    </xdr:from>
    <xdr:to>
      <xdr:col>98</xdr:col>
      <xdr:colOff>38100</xdr:colOff>
      <xdr:row>78</xdr:row>
      <xdr:rowOff>20531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11658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２７年度から本格的に事業開始したふるさと納税に伴い、補助費等、物件費及び積立金が大きく増加している。ふるさと納税が非常に多く行われたことにより寄附者への返礼品、事務的経費及びふるさと寄附金基金への積立金が増加したことによる。</a:t>
          </a:r>
          <a:endParaRPr lang="ja-JP" altLang="ja-JP" sz="1400">
            <a:effectLst/>
          </a:endParaRPr>
        </a:p>
        <a:p>
          <a:r>
            <a:rPr kumimoji="1" lang="ja-JP" altLang="ja-JP" sz="1400">
              <a:solidFill>
                <a:schemeClr val="dk1"/>
              </a:solidFill>
              <a:effectLst/>
              <a:latin typeface="+mn-lt"/>
              <a:ea typeface="+mn-ea"/>
              <a:cs typeface="+mn-cs"/>
            </a:rPr>
            <a:t>扶助費は類似団体平均を上回っているが、社会保障経費が増加傾向にあることを鑑みると今後も増加していく見込みである。</a:t>
          </a:r>
          <a:endParaRPr lang="ja-JP" altLang="ja-JP" sz="1400">
            <a:effectLst/>
          </a:endParaRPr>
        </a:p>
        <a:p>
          <a:r>
            <a:rPr kumimoji="1" lang="ja-JP" altLang="ja-JP" sz="1400">
              <a:solidFill>
                <a:schemeClr val="dk1"/>
              </a:solidFill>
              <a:effectLst/>
              <a:latin typeface="+mn-lt"/>
              <a:ea typeface="+mn-ea"/>
              <a:cs typeface="+mn-cs"/>
            </a:rPr>
            <a:t>人件費は塵芥処理業務や消防業務等を一部事務組合で行っているため、類団内順位が低くなっている。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9,558
9,510
12.80
14,514,823
14,276,438
223,862
2,580,400
3,306,499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119634</xdr:rowOff>
    </xdr:from>
    <xdr:to>
      <xdr:col>24</xdr:col>
      <xdr:colOff>63500</xdr:colOff>
      <xdr:row>37</xdr:row>
      <xdr:rowOff>135763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63284"/>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135763</xdr:rowOff>
    </xdr:from>
    <xdr:to>
      <xdr:col>19</xdr:col>
      <xdr:colOff>177800</xdr:colOff>
      <xdr:row>37</xdr:row>
      <xdr:rowOff>141224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79413"/>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40894</xdr:rowOff>
    </xdr:from>
    <xdr:to>
      <xdr:col>15</xdr:col>
      <xdr:colOff>50800</xdr:colOff>
      <xdr:row>37</xdr:row>
      <xdr:rowOff>141224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84544"/>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40894</xdr:rowOff>
    </xdr:from>
    <xdr:to>
      <xdr:col>10</xdr:col>
      <xdr:colOff>114300</xdr:colOff>
      <xdr:row>37</xdr:row>
      <xdr:rowOff>97409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4544"/>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47261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84963</xdr:rowOff>
    </xdr:from>
    <xdr:to>
      <xdr:col>20</xdr:col>
      <xdr:colOff>38100</xdr:colOff>
      <xdr:row>38</xdr:row>
      <xdr:rowOff>15113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90424</xdr:rowOff>
    </xdr:from>
    <xdr:to>
      <xdr:col>15</xdr:col>
      <xdr:colOff>101600</xdr:colOff>
      <xdr:row>38</xdr:row>
      <xdr:rowOff>20574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161544</xdr:rowOff>
    </xdr:from>
    <xdr:to>
      <xdr:col>10</xdr:col>
      <xdr:colOff>165100</xdr:colOff>
      <xdr:row>37</xdr:row>
      <xdr:rowOff>91694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82821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46609</xdr:rowOff>
    </xdr:from>
    <xdr:to>
      <xdr:col>6</xdr:col>
      <xdr:colOff>38100</xdr:colOff>
      <xdr:row>37</xdr:row>
      <xdr:rowOff>148209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139336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132695</xdr:rowOff>
    </xdr:from>
    <xdr:to>
      <xdr:col>24</xdr:col>
      <xdr:colOff>63500</xdr:colOff>
      <xdr:row>51</xdr:row>
      <xdr:rowOff>42775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533745"/>
          <a:ext cx="8382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132695</xdr:rowOff>
    </xdr:from>
    <xdr:to>
      <xdr:col>19</xdr:col>
      <xdr:colOff>177800</xdr:colOff>
      <xdr:row>52</xdr:row>
      <xdr:rowOff>72603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533745"/>
          <a:ext cx="889000" cy="4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72603</xdr:rowOff>
    </xdr:from>
    <xdr:to>
      <xdr:col>15</xdr:col>
      <xdr:colOff>50800</xdr:colOff>
      <xdr:row>56</xdr:row>
      <xdr:rowOff>109958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88003"/>
          <a:ext cx="889000" cy="7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109958</xdr:rowOff>
    </xdr:from>
    <xdr:to>
      <xdr:col>10</xdr:col>
      <xdr:colOff>114300</xdr:colOff>
      <xdr:row>58</xdr:row>
      <xdr:rowOff>146721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11158"/>
          <a:ext cx="889000" cy="37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163425</xdr:rowOff>
    </xdr:from>
    <xdr:to>
      <xdr:col>24</xdr:col>
      <xdr:colOff>114300</xdr:colOff>
      <xdr:row>51</xdr:row>
      <xdr:rowOff>93575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87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116452</xdr:rowOff>
    </xdr:from>
    <xdr:ext cx="690189"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688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81895</xdr:rowOff>
    </xdr:from>
    <xdr:to>
      <xdr:col>20</xdr:col>
      <xdr:colOff>38100</xdr:colOff>
      <xdr:row>50</xdr:row>
      <xdr:rowOff>12045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28572</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825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21803</xdr:rowOff>
    </xdr:from>
    <xdr:to>
      <xdr:col>15</xdr:col>
      <xdr:colOff>101600</xdr:colOff>
      <xdr:row>52</xdr:row>
      <xdr:rowOff>123403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139930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1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59158</xdr:rowOff>
    </xdr:from>
    <xdr:to>
      <xdr:col>10</xdr:col>
      <xdr:colOff>165100</xdr:colOff>
      <xdr:row>56</xdr:row>
      <xdr:rowOff>160758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3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95921</xdr:rowOff>
    </xdr:from>
    <xdr:to>
      <xdr:col>6</xdr:col>
      <xdr:colOff>38100</xdr:colOff>
      <xdr:row>59</xdr:row>
      <xdr:rowOff>26071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10226</xdr:rowOff>
    </xdr:from>
    <xdr:to>
      <xdr:col>24</xdr:col>
      <xdr:colOff>63500</xdr:colOff>
      <xdr:row>76</xdr:row>
      <xdr:rowOff>169582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0426"/>
          <a:ext cx="838200" cy="15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169582</xdr:rowOff>
    </xdr:from>
    <xdr:to>
      <xdr:col>19</xdr:col>
      <xdr:colOff>177800</xdr:colOff>
      <xdr:row>77</xdr:row>
      <xdr:rowOff>21099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9782"/>
          <a:ext cx="889000" cy="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21099</xdr:rowOff>
    </xdr:from>
    <xdr:to>
      <xdr:col>15</xdr:col>
      <xdr:colOff>50800</xdr:colOff>
      <xdr:row>77</xdr:row>
      <xdr:rowOff>70042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2749"/>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70042</xdr:rowOff>
    </xdr:from>
    <xdr:to>
      <xdr:col>10</xdr:col>
      <xdr:colOff>114300</xdr:colOff>
      <xdr:row>77</xdr:row>
      <xdr:rowOff>98290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1692"/>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130875</xdr:rowOff>
    </xdr:from>
    <xdr:to>
      <xdr:col>24</xdr:col>
      <xdr:colOff>114300</xdr:colOff>
      <xdr:row>76</xdr:row>
      <xdr:rowOff>61026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9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109302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118782</xdr:rowOff>
    </xdr:from>
    <xdr:to>
      <xdr:col>20</xdr:col>
      <xdr:colOff>38100</xdr:colOff>
      <xdr:row>77</xdr:row>
      <xdr:rowOff>48932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40059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141749</xdr:rowOff>
    </xdr:from>
    <xdr:to>
      <xdr:col>15</xdr:col>
      <xdr:colOff>101600</xdr:colOff>
      <xdr:row>77</xdr:row>
      <xdr:rowOff>71899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63026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19242</xdr:rowOff>
    </xdr:from>
    <xdr:to>
      <xdr:col>10</xdr:col>
      <xdr:colOff>165100</xdr:colOff>
      <xdr:row>77</xdr:row>
      <xdr:rowOff>120842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47490</xdr:rowOff>
    </xdr:from>
    <xdr:to>
      <xdr:col>6</xdr:col>
      <xdr:colOff>38100</xdr:colOff>
      <xdr:row>77</xdr:row>
      <xdr:rowOff>149090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140217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123182</xdr:rowOff>
    </xdr:from>
    <xdr:to>
      <xdr:col>24</xdr:col>
      <xdr:colOff>63500</xdr:colOff>
      <xdr:row>98</xdr:row>
      <xdr:rowOff>126862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25282"/>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123182</xdr:rowOff>
    </xdr:from>
    <xdr:to>
      <xdr:col>19</xdr:col>
      <xdr:colOff>177800</xdr:colOff>
      <xdr:row>98</xdr:row>
      <xdr:rowOff>126397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25282"/>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126397</xdr:rowOff>
    </xdr:from>
    <xdr:to>
      <xdr:col>15</xdr:col>
      <xdr:colOff>50800</xdr:colOff>
      <xdr:row>98</xdr:row>
      <xdr:rowOff>131913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8497"/>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131913</xdr:rowOff>
    </xdr:from>
    <xdr:to>
      <xdr:col>10</xdr:col>
      <xdr:colOff>114300</xdr:colOff>
      <xdr:row>98</xdr:row>
      <xdr:rowOff>132632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4013"/>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76062</xdr:rowOff>
    </xdr:from>
    <xdr:to>
      <xdr:col>24</xdr:col>
      <xdr:colOff>114300</xdr:colOff>
      <xdr:row>99</xdr:row>
      <xdr:rowOff>6212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72382</xdr:rowOff>
    </xdr:from>
    <xdr:to>
      <xdr:col>20</xdr:col>
      <xdr:colOff>38100</xdr:colOff>
      <xdr:row>99</xdr:row>
      <xdr:rowOff>2532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165109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75597</xdr:rowOff>
    </xdr:from>
    <xdr:to>
      <xdr:col>15</xdr:col>
      <xdr:colOff>101600</xdr:colOff>
      <xdr:row>99</xdr:row>
      <xdr:rowOff>5747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81113</xdr:rowOff>
    </xdr:from>
    <xdr:to>
      <xdr:col>10</xdr:col>
      <xdr:colOff>165100</xdr:colOff>
      <xdr:row>99</xdr:row>
      <xdr:rowOff>11263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81832</xdr:rowOff>
    </xdr:from>
    <xdr:to>
      <xdr:col>6</xdr:col>
      <xdr:colOff>38100</xdr:colOff>
      <xdr:row>99</xdr:row>
      <xdr:rowOff>11982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40945</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56045"/>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40945</xdr:rowOff>
    </xdr:from>
    <xdr:to>
      <xdr:col>41</xdr:col>
      <xdr:colOff>50800</xdr:colOff>
      <xdr:row>38</xdr:row>
      <xdr:rowOff>40945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1314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108272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161595</xdr:rowOff>
    </xdr:from>
    <xdr:to>
      <xdr:col>36</xdr:col>
      <xdr:colOff>165100</xdr:colOff>
      <xdr:row>36</xdr:row>
      <xdr:rowOff>91745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108272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152781</xdr:rowOff>
    </xdr:from>
    <xdr:to>
      <xdr:col>55</xdr:col>
      <xdr:colOff>0</xdr:colOff>
      <xdr:row>56</xdr:row>
      <xdr:rowOff>155668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53981"/>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117532</xdr:rowOff>
    </xdr:from>
    <xdr:to>
      <xdr:col>50</xdr:col>
      <xdr:colOff>114300</xdr:colOff>
      <xdr:row>56</xdr:row>
      <xdr:rowOff>152781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18732"/>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52540</xdr:rowOff>
    </xdr:from>
    <xdr:to>
      <xdr:col>45</xdr:col>
      <xdr:colOff>177800</xdr:colOff>
      <xdr:row>56</xdr:row>
      <xdr:rowOff>117532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53740"/>
          <a:ext cx="889000" cy="6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52540</xdr:rowOff>
    </xdr:from>
    <xdr:to>
      <xdr:col>41</xdr:col>
      <xdr:colOff>50800</xdr:colOff>
      <xdr:row>56</xdr:row>
      <xdr:rowOff>127064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5374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104868</xdr:rowOff>
    </xdr:from>
    <xdr:to>
      <xdr:col>55</xdr:col>
      <xdr:colOff>50800</xdr:colOff>
      <xdr:row>57</xdr:row>
      <xdr:rowOff>35018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83295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101981</xdr:rowOff>
    </xdr:from>
    <xdr:to>
      <xdr:col>50</xdr:col>
      <xdr:colOff>165100</xdr:colOff>
      <xdr:row>57</xdr:row>
      <xdr:rowOff>32131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23258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66732</xdr:rowOff>
    </xdr:from>
    <xdr:to>
      <xdr:col>46</xdr:col>
      <xdr:colOff>38100</xdr:colOff>
      <xdr:row>56</xdr:row>
      <xdr:rowOff>168332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1740</xdr:rowOff>
    </xdr:from>
    <xdr:to>
      <xdr:col>41</xdr:col>
      <xdr:colOff>101600</xdr:colOff>
      <xdr:row>56</xdr:row>
      <xdr:rowOff>103340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76264</xdr:rowOff>
    </xdr:from>
    <xdr:to>
      <xdr:col>36</xdr:col>
      <xdr:colOff>165100</xdr:colOff>
      <xdr:row>57</xdr:row>
      <xdr:rowOff>6414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22941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15473</xdr:rowOff>
    </xdr:from>
    <xdr:to>
      <xdr:col>55</xdr:col>
      <xdr:colOff>0</xdr:colOff>
      <xdr:row>78</xdr:row>
      <xdr:rowOff>17376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88573"/>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17376</xdr:rowOff>
    </xdr:from>
    <xdr:to>
      <xdr:col>50</xdr:col>
      <xdr:colOff>114300</xdr:colOff>
      <xdr:row>78</xdr:row>
      <xdr:rowOff>17633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047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8889</xdr:rowOff>
    </xdr:from>
    <xdr:to>
      <xdr:col>45</xdr:col>
      <xdr:colOff>177800</xdr:colOff>
      <xdr:row>78</xdr:row>
      <xdr:rowOff>17633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81989"/>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8889</xdr:rowOff>
    </xdr:from>
    <xdr:to>
      <xdr:col>41</xdr:col>
      <xdr:colOff>50800</xdr:colOff>
      <xdr:row>78</xdr:row>
      <xdr:rowOff>20971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81989"/>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136123</xdr:rowOff>
    </xdr:from>
    <xdr:to>
      <xdr:col>55</xdr:col>
      <xdr:colOff>50800</xdr:colOff>
      <xdr:row>78</xdr:row>
      <xdr:rowOff>66273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51050</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138026</xdr:rowOff>
    </xdr:from>
    <xdr:to>
      <xdr:col>50</xdr:col>
      <xdr:colOff>165100</xdr:colOff>
      <xdr:row>78</xdr:row>
      <xdr:rowOff>68176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59303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3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138283</xdr:rowOff>
    </xdr:from>
    <xdr:to>
      <xdr:col>46</xdr:col>
      <xdr:colOff>38100</xdr:colOff>
      <xdr:row>78</xdr:row>
      <xdr:rowOff>68433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59560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3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129539</xdr:rowOff>
    </xdr:from>
    <xdr:to>
      <xdr:col>41</xdr:col>
      <xdr:colOff>101600</xdr:colOff>
      <xdr:row>78</xdr:row>
      <xdr:rowOff>59689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50816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141621</xdr:rowOff>
    </xdr:from>
    <xdr:to>
      <xdr:col>36</xdr:col>
      <xdr:colOff>165100</xdr:colOff>
      <xdr:row>78</xdr:row>
      <xdr:rowOff>71771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62898</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43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162861</xdr:rowOff>
    </xdr:from>
    <xdr:to>
      <xdr:col>55</xdr:col>
      <xdr:colOff>0</xdr:colOff>
      <xdr:row>98</xdr:row>
      <xdr:rowOff>13915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93511"/>
          <a:ext cx="8382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6024</xdr:rowOff>
    </xdr:from>
    <xdr:to>
      <xdr:col>50</xdr:col>
      <xdr:colOff>114300</xdr:colOff>
      <xdr:row>98</xdr:row>
      <xdr:rowOff>13915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08124"/>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6024</xdr:rowOff>
    </xdr:from>
    <xdr:to>
      <xdr:col>45</xdr:col>
      <xdr:colOff>177800</xdr:colOff>
      <xdr:row>98</xdr:row>
      <xdr:rowOff>70979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08124"/>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65701</xdr:rowOff>
    </xdr:from>
    <xdr:to>
      <xdr:col>41</xdr:col>
      <xdr:colOff>50800</xdr:colOff>
      <xdr:row>98</xdr:row>
      <xdr:rowOff>70979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67801"/>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112061</xdr:rowOff>
    </xdr:from>
    <xdr:to>
      <xdr:col>55</xdr:col>
      <xdr:colOff>50800</xdr:colOff>
      <xdr:row>98</xdr:row>
      <xdr:rowOff>42211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26988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134565</xdr:rowOff>
    </xdr:from>
    <xdr:to>
      <xdr:col>50</xdr:col>
      <xdr:colOff>165100</xdr:colOff>
      <xdr:row>98</xdr:row>
      <xdr:rowOff>64715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55842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126674</xdr:rowOff>
    </xdr:from>
    <xdr:to>
      <xdr:col>46</xdr:col>
      <xdr:colOff>38100</xdr:colOff>
      <xdr:row>98</xdr:row>
      <xdr:rowOff>56824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47951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5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20179</xdr:rowOff>
    </xdr:from>
    <xdr:to>
      <xdr:col>41</xdr:col>
      <xdr:colOff>101600</xdr:colOff>
      <xdr:row>98</xdr:row>
      <xdr:rowOff>121779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14901</xdr:rowOff>
    </xdr:from>
    <xdr:to>
      <xdr:col>36</xdr:col>
      <xdr:colOff>165100</xdr:colOff>
      <xdr:row>98</xdr:row>
      <xdr:rowOff>116501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107628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0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18565</xdr:rowOff>
    </xdr:from>
    <xdr:to>
      <xdr:col>85</xdr:col>
      <xdr:colOff>127000</xdr:colOff>
      <xdr:row>39</xdr:row>
      <xdr:rowOff>28098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705115"/>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158285</xdr:rowOff>
    </xdr:from>
    <xdr:to>
      <xdr:col>81</xdr:col>
      <xdr:colOff>50800</xdr:colOff>
      <xdr:row>39</xdr:row>
      <xdr:rowOff>18565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330485"/>
          <a:ext cx="889000" cy="37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158285</xdr:rowOff>
    </xdr:from>
    <xdr:to>
      <xdr:col>76</xdr:col>
      <xdr:colOff>114300</xdr:colOff>
      <xdr:row>38</xdr:row>
      <xdr:rowOff>37585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30485"/>
          <a:ext cx="889000" cy="2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37585</xdr:rowOff>
    </xdr:from>
    <xdr:to>
      <xdr:col>71</xdr:col>
      <xdr:colOff>177800</xdr:colOff>
      <xdr:row>39</xdr:row>
      <xdr:rowOff>71806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52685"/>
          <a:ext cx="889000" cy="2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148748</xdr:rowOff>
    </xdr:from>
    <xdr:to>
      <xdr:col>85</xdr:col>
      <xdr:colOff>177800</xdr:colOff>
      <xdr:row>39</xdr:row>
      <xdr:rowOff>78898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63675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7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139215</xdr:rowOff>
    </xdr:from>
    <xdr:to>
      <xdr:col>81</xdr:col>
      <xdr:colOff>101600</xdr:colOff>
      <xdr:row>39</xdr:row>
      <xdr:rowOff>69365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60492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7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107485</xdr:rowOff>
    </xdr:from>
    <xdr:to>
      <xdr:col>76</xdr:col>
      <xdr:colOff>165100</xdr:colOff>
      <xdr:row>37</xdr:row>
      <xdr:rowOff>37635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28762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158235</xdr:rowOff>
    </xdr:from>
    <xdr:to>
      <xdr:col>72</xdr:col>
      <xdr:colOff>38100</xdr:colOff>
      <xdr:row>38</xdr:row>
      <xdr:rowOff>88385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79512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21006</xdr:rowOff>
    </xdr:from>
    <xdr:to>
      <xdr:col>67</xdr:col>
      <xdr:colOff>101600</xdr:colOff>
      <xdr:row>39</xdr:row>
      <xdr:rowOff>122606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7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113733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127195</xdr:rowOff>
    </xdr:from>
    <xdr:to>
      <xdr:col>85</xdr:col>
      <xdr:colOff>127000</xdr:colOff>
      <xdr:row>57</xdr:row>
      <xdr:rowOff>45110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28395"/>
          <a:ext cx="838200" cy="8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100874</xdr:rowOff>
    </xdr:from>
    <xdr:to>
      <xdr:col>81</xdr:col>
      <xdr:colOff>50800</xdr:colOff>
      <xdr:row>57</xdr:row>
      <xdr:rowOff>45110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02074"/>
          <a:ext cx="889000" cy="1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100874</xdr:rowOff>
    </xdr:from>
    <xdr:to>
      <xdr:col>76</xdr:col>
      <xdr:colOff>114300</xdr:colOff>
      <xdr:row>57</xdr:row>
      <xdr:rowOff>59608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02074"/>
          <a:ext cx="889000" cy="1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59608</xdr:rowOff>
    </xdr:from>
    <xdr:to>
      <xdr:col>71</xdr:col>
      <xdr:colOff>177800</xdr:colOff>
      <xdr:row>57</xdr:row>
      <xdr:rowOff>102799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32258"/>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76395</xdr:rowOff>
    </xdr:from>
    <xdr:to>
      <xdr:col>85</xdr:col>
      <xdr:colOff>177800</xdr:colOff>
      <xdr:row>57</xdr:row>
      <xdr:rowOff>6545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99272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165760</xdr:rowOff>
    </xdr:from>
    <xdr:to>
      <xdr:col>81</xdr:col>
      <xdr:colOff>101600</xdr:colOff>
      <xdr:row>57</xdr:row>
      <xdr:rowOff>95910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87037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50074</xdr:rowOff>
    </xdr:from>
    <xdr:to>
      <xdr:col>76</xdr:col>
      <xdr:colOff>165100</xdr:colOff>
      <xdr:row>56</xdr:row>
      <xdr:rowOff>151674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168201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8808</xdr:rowOff>
    </xdr:from>
    <xdr:to>
      <xdr:col>72</xdr:col>
      <xdr:colOff>38100</xdr:colOff>
      <xdr:row>57</xdr:row>
      <xdr:rowOff>110408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101535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51999</xdr:rowOff>
    </xdr:from>
    <xdr:to>
      <xdr:col>67</xdr:col>
      <xdr:colOff>101600</xdr:colOff>
      <xdr:row>57</xdr:row>
      <xdr:rowOff>153599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144726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1854</xdr:rowOff>
    </xdr:from>
    <xdr:to>
      <xdr:col>85</xdr:col>
      <xdr:colOff>127000</xdr:colOff>
      <xdr:row>79</xdr:row>
      <xdr:rowOff>44393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46404"/>
          <a:ext cx="8382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7074</xdr:rowOff>
    </xdr:from>
    <xdr:to>
      <xdr:col>81</xdr:col>
      <xdr:colOff>50800</xdr:colOff>
      <xdr:row>79</xdr:row>
      <xdr:rowOff>44393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51624"/>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7074</xdr:rowOff>
    </xdr:from>
    <xdr:to>
      <xdr:col>76</xdr:col>
      <xdr:colOff>114300</xdr:colOff>
      <xdr:row>79</xdr:row>
      <xdr:rowOff>44431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51624"/>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44431</xdr:rowOff>
    </xdr:from>
    <xdr:to>
      <xdr:col>71</xdr:col>
      <xdr:colOff>177800</xdr:colOff>
      <xdr:row>79</xdr:row>
      <xdr:rowOff>44431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8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122504</xdr:rowOff>
    </xdr:from>
    <xdr:to>
      <xdr:col>85</xdr:col>
      <xdr:colOff>177800</xdr:colOff>
      <xdr:row>79</xdr:row>
      <xdr:rowOff>52654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37431</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165043</xdr:rowOff>
    </xdr:from>
    <xdr:to>
      <xdr:col>81</xdr:col>
      <xdr:colOff>101600</xdr:colOff>
      <xdr:row>79</xdr:row>
      <xdr:rowOff>95193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86320</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127724</xdr:rowOff>
    </xdr:from>
    <xdr:to>
      <xdr:col>76</xdr:col>
      <xdr:colOff>165100</xdr:colOff>
      <xdr:row>79</xdr:row>
      <xdr:rowOff>57874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49001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165081</xdr:rowOff>
    </xdr:from>
    <xdr:to>
      <xdr:col>72</xdr:col>
      <xdr:colOff>38100</xdr:colOff>
      <xdr:row>79</xdr:row>
      <xdr:rowOff>95231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86358</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165081</xdr:rowOff>
    </xdr:from>
    <xdr:to>
      <xdr:col>67</xdr:col>
      <xdr:colOff>101600</xdr:colOff>
      <xdr:row>79</xdr:row>
      <xdr:rowOff>95231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86358</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112840</xdr:rowOff>
    </xdr:from>
    <xdr:to>
      <xdr:col>85</xdr:col>
      <xdr:colOff>127000</xdr:colOff>
      <xdr:row>97</xdr:row>
      <xdr:rowOff>114320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43490"/>
          <a:ext cx="8382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104784</xdr:rowOff>
    </xdr:from>
    <xdr:to>
      <xdr:col>81</xdr:col>
      <xdr:colOff>50800</xdr:colOff>
      <xdr:row>97</xdr:row>
      <xdr:rowOff>114320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735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89979</xdr:rowOff>
    </xdr:from>
    <xdr:to>
      <xdr:col>76</xdr:col>
      <xdr:colOff>114300</xdr:colOff>
      <xdr:row>97</xdr:row>
      <xdr:rowOff>104784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20629"/>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89979</xdr:rowOff>
    </xdr:from>
    <xdr:to>
      <xdr:col>71</xdr:col>
      <xdr:colOff>177800</xdr:colOff>
      <xdr:row>97</xdr:row>
      <xdr:rowOff>90382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720629"/>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62040</xdr:rowOff>
    </xdr:from>
    <xdr:to>
      <xdr:col>85</xdr:col>
      <xdr:colOff>177800</xdr:colOff>
      <xdr:row>97</xdr:row>
      <xdr:rowOff>163640</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40467</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63520</xdr:rowOff>
    </xdr:from>
    <xdr:to>
      <xdr:col>81</xdr:col>
      <xdr:colOff>101600</xdr:colOff>
      <xdr:row>97</xdr:row>
      <xdr:rowOff>165120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156247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53984</xdr:rowOff>
    </xdr:from>
    <xdr:to>
      <xdr:col>76</xdr:col>
      <xdr:colOff>165100</xdr:colOff>
      <xdr:row>97</xdr:row>
      <xdr:rowOff>155584</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146711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39179</xdr:rowOff>
    </xdr:from>
    <xdr:to>
      <xdr:col>72</xdr:col>
      <xdr:colOff>38100</xdr:colOff>
      <xdr:row>97</xdr:row>
      <xdr:rowOff>140779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131906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39582</xdr:rowOff>
    </xdr:from>
    <xdr:to>
      <xdr:col>67</xdr:col>
      <xdr:colOff>101600</xdr:colOff>
      <xdr:row>97</xdr:row>
      <xdr:rowOff>141182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132309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平成２７年度より大きく変動している費目が総務費となるが、ふるさと納税が多く行われたことに伴い事務的経費等に多額の支出を行ったことによる。</a:t>
          </a:r>
          <a:endParaRPr lang="ja-JP" altLang="ja-JP" sz="1400">
            <a:effectLst/>
          </a:endParaRPr>
        </a:p>
        <a:p>
          <a:r>
            <a:rPr kumimoji="1" lang="ja-JP" altLang="ja-JP" sz="1400">
              <a:solidFill>
                <a:schemeClr val="dk1"/>
              </a:solidFill>
              <a:effectLst/>
              <a:latin typeface="+mn-lt"/>
              <a:ea typeface="+mn-ea"/>
              <a:cs typeface="+mn-cs"/>
            </a:rPr>
            <a:t>消防費については防災行政無線整備事業を平成２７年度、２８年度で実施しているため、短期的に</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している。</a:t>
          </a:r>
          <a:endParaRPr lang="ja-JP" altLang="ja-JP" sz="1400">
            <a:effectLst/>
          </a:endParaRPr>
        </a:p>
        <a:p>
          <a:r>
            <a:rPr kumimoji="1" lang="ja-JP" altLang="ja-JP" sz="1400">
              <a:solidFill>
                <a:schemeClr val="dk1"/>
              </a:solidFill>
              <a:effectLst/>
              <a:latin typeface="+mn-lt"/>
              <a:ea typeface="+mn-ea"/>
              <a:cs typeface="+mn-cs"/>
            </a:rPr>
            <a:t>教育費については認定こども園施設整備事業の影響により、平成２８年度</a:t>
          </a:r>
          <a:r>
            <a:rPr kumimoji="1" lang="ja-JP" altLang="en-US" sz="1400">
              <a:solidFill>
                <a:schemeClr val="dk1"/>
              </a:solidFill>
              <a:effectLst/>
              <a:latin typeface="+mn-lt"/>
              <a:ea typeface="+mn-ea"/>
              <a:cs typeface="+mn-cs"/>
            </a:rPr>
            <a:t>及び平成３０年度で</a:t>
          </a:r>
          <a:r>
            <a:rPr kumimoji="1" lang="ja-JP" altLang="ja-JP" sz="1400">
              <a:solidFill>
                <a:schemeClr val="dk1"/>
              </a:solidFill>
              <a:effectLst/>
              <a:latin typeface="+mn-lt"/>
              <a:ea typeface="+mn-ea"/>
              <a:cs typeface="+mn-cs"/>
            </a:rPr>
            <a:t>大幅に増加している。</a:t>
          </a:r>
          <a:endParaRPr lang="ja-JP" altLang="ja-JP" sz="1400">
            <a:effectLst/>
          </a:endParaRPr>
        </a:p>
        <a:p>
          <a:r>
            <a:rPr kumimoji="1" lang="ja-JP" altLang="ja-JP" sz="1400">
              <a:solidFill>
                <a:schemeClr val="dk1"/>
              </a:solidFill>
              <a:effectLst/>
              <a:latin typeface="+mn-lt"/>
              <a:ea typeface="+mn-ea"/>
              <a:cs typeface="+mn-cs"/>
            </a:rPr>
            <a:t>農業集落排水特別会計への繰出を農林水産業費で行っている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、平成２８年度までは類似団体平均・県平均を上回っていたが平成２９年度</a:t>
          </a:r>
          <a:r>
            <a:rPr kumimoji="1" lang="ja-JP" altLang="en-US" sz="1400">
              <a:solidFill>
                <a:schemeClr val="dk1"/>
              </a:solidFill>
              <a:effectLst/>
              <a:latin typeface="+mn-lt"/>
              <a:ea typeface="+mn-ea"/>
              <a:cs typeface="+mn-cs"/>
            </a:rPr>
            <a:t>以降</a:t>
          </a:r>
          <a:r>
            <a:rPr kumimoji="1" lang="ja-JP" altLang="ja-JP" sz="1400">
              <a:solidFill>
                <a:schemeClr val="dk1"/>
              </a:solidFill>
              <a:effectLst/>
              <a:latin typeface="+mn-lt"/>
              <a:ea typeface="+mn-ea"/>
              <a:cs typeface="+mn-cs"/>
            </a:rPr>
            <a:t>においては類似団体平均を下回っ</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平成２７年度は多くのふるさと納税が行われたことに伴い、既存事業の財源組替を行ったため、財政調整基金に多くの積立てができた。</a:t>
          </a:r>
          <a:endParaRPr lang="ja-JP" altLang="ja-JP" sz="1400">
            <a:effectLst/>
          </a:endParaRPr>
        </a:p>
        <a:p>
          <a:r>
            <a:rPr kumimoji="1" lang="ja-JP" altLang="ja-JP" sz="1400">
              <a:solidFill>
                <a:schemeClr val="dk1"/>
              </a:solidFill>
              <a:effectLst/>
              <a:latin typeface="+mn-lt"/>
              <a:ea typeface="+mn-ea"/>
              <a:cs typeface="+mn-cs"/>
            </a:rPr>
            <a:t>平成２８年度以降は、ふるさと納税の活用事業の内容・充当額について見直しをかけたため、一般財源での補填</a:t>
          </a:r>
          <a:r>
            <a:rPr kumimoji="1" lang="ja-JP" altLang="en-US" sz="1400">
              <a:solidFill>
                <a:schemeClr val="dk1"/>
              </a:solidFill>
              <a:effectLst/>
              <a:latin typeface="+mn-lt"/>
              <a:ea typeface="+mn-ea"/>
              <a:cs typeface="+mn-cs"/>
            </a:rPr>
            <a:t>として</a:t>
          </a:r>
          <a:r>
            <a:rPr kumimoji="1" lang="ja-JP" altLang="ja-JP" sz="1400">
              <a:solidFill>
                <a:schemeClr val="dk1"/>
              </a:solidFill>
              <a:effectLst/>
              <a:latin typeface="+mn-lt"/>
              <a:ea typeface="+mn-ea"/>
              <a:cs typeface="+mn-cs"/>
            </a:rPr>
            <a:t>財政調整基金の取崩</a:t>
          </a:r>
          <a:r>
            <a:rPr kumimoji="1" lang="ja-JP" altLang="en-US" sz="1400">
              <a:solidFill>
                <a:schemeClr val="dk1"/>
              </a:solidFill>
              <a:effectLst/>
              <a:latin typeface="+mn-lt"/>
              <a:ea typeface="+mn-ea"/>
              <a:cs typeface="+mn-cs"/>
            </a:rPr>
            <a:t>を行っている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現在、全ての会計において黒字の状態であり、近年、財政状況が悪化していた国民健康保険特別会計についても医療費の減少に伴い、財政状況が良化に転じている。</a:t>
          </a:r>
          <a:endParaRPr lang="ja-JP" altLang="ja-JP" sz="1400">
            <a:effectLst/>
          </a:endParaRPr>
        </a:p>
        <a:p>
          <a:r>
            <a:rPr kumimoji="1" lang="ja-JP" altLang="ja-JP" sz="1400">
              <a:solidFill>
                <a:schemeClr val="dk1"/>
              </a:solidFill>
              <a:effectLst/>
              <a:latin typeface="+mn-lt"/>
              <a:ea typeface="+mn-ea"/>
              <a:cs typeface="+mn-cs"/>
            </a:rPr>
            <a:t>国民健康保険特別会計が財政状況が良化した要因としては検診事業などを充実することで重篤化しないような施策を実施した効果が現れたものと推察される。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14514823</v>
      </c>
      <c r="BO4" s="461"/>
      <c r="BP4" s="461"/>
      <c r="BQ4" s="461"/>
      <c r="BR4" s="461"/>
      <c r="BS4" s="461"/>
      <c r="BT4" s="461"/>
      <c r="BU4" s="462"/>
      <c r="BV4" s="460">
        <v>16218239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8.6999999999999993</v>
      </c>
      <c r="CU4" s="642"/>
      <c r="CV4" s="642"/>
      <c r="CW4" s="642"/>
      <c r="CX4" s="642"/>
      <c r="CY4" s="642"/>
      <c r="CZ4" s="642"/>
      <c r="DA4" s="643"/>
      <c r="DB4" s="641">
        <v>12.4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14276438</v>
      </c>
      <c r="BO5" s="466"/>
      <c r="BP5" s="466"/>
      <c r="BQ5" s="466"/>
      <c r="BR5" s="466"/>
      <c r="BS5" s="466"/>
      <c r="BT5" s="466"/>
      <c r="BU5" s="467"/>
      <c r="BV5" s="465">
        <v>15866219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98.4</v>
      </c>
      <c r="CU5" s="436"/>
      <c r="CV5" s="436"/>
      <c r="CW5" s="436"/>
      <c r="CX5" s="436"/>
      <c r="CY5" s="436"/>
      <c r="CZ5" s="436"/>
      <c r="DA5" s="437"/>
      <c r="DB5" s="435">
        <v>89.2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238385</v>
      </c>
      <c r="BO6" s="466"/>
      <c r="BP6" s="466"/>
      <c r="BQ6" s="466"/>
      <c r="BR6" s="466"/>
      <c r="BS6" s="466"/>
      <c r="BT6" s="466"/>
      <c r="BU6" s="467"/>
      <c r="BV6" s="465">
        <v>352020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104.8</v>
      </c>
      <c r="CU6" s="616"/>
      <c r="CV6" s="616"/>
      <c r="CW6" s="616"/>
      <c r="CX6" s="616"/>
      <c r="CY6" s="616"/>
      <c r="CZ6" s="616"/>
      <c r="DA6" s="617"/>
      <c r="DB6" s="615">
        <v>95.7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14523</v>
      </c>
      <c r="BO7" s="466"/>
      <c r="BP7" s="466"/>
      <c r="BQ7" s="466"/>
      <c r="BR7" s="466"/>
      <c r="BS7" s="466"/>
      <c r="BT7" s="466"/>
      <c r="BU7" s="467"/>
      <c r="BV7" s="465">
        <v>32002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2580400</v>
      </c>
      <c r="CU7" s="466"/>
      <c r="CV7" s="466"/>
      <c r="CW7" s="466"/>
      <c r="CX7" s="466"/>
      <c r="CY7" s="466"/>
      <c r="CZ7" s="466"/>
      <c r="DA7" s="467"/>
      <c r="DB7" s="465">
        <v>2570644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223862</v>
      </c>
      <c r="BO8" s="466"/>
      <c r="BP8" s="466"/>
      <c r="BQ8" s="466"/>
      <c r="BR8" s="466"/>
      <c r="BS8" s="466"/>
      <c r="BT8" s="466"/>
      <c r="BU8" s="467"/>
      <c r="BV8" s="465">
        <v>320018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0.62</v>
      </c>
      <c r="CU8" s="579"/>
      <c r="CV8" s="579"/>
      <c r="CW8" s="579"/>
      <c r="CX8" s="579"/>
      <c r="CY8" s="579"/>
      <c r="CZ8" s="579"/>
      <c r="DA8" s="580"/>
      <c r="DB8" s="578">
        <v>0.6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9283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-96156</v>
      </c>
      <c r="BO9" s="466"/>
      <c r="BP9" s="466"/>
      <c r="BQ9" s="466"/>
      <c r="BR9" s="466"/>
      <c r="BS9" s="466"/>
      <c r="BT9" s="466"/>
      <c r="BU9" s="467"/>
      <c r="BV9" s="465">
        <v>127107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9224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159959</v>
      </c>
      <c r="BO10" s="466"/>
      <c r="BP10" s="466"/>
      <c r="BQ10" s="466"/>
      <c r="BR10" s="466"/>
      <c r="BS10" s="466"/>
      <c r="BT10" s="466"/>
      <c r="BU10" s="467"/>
      <c r="BV10" s="465">
        <v>96644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9558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165515</v>
      </c>
      <c r="BO12" s="466"/>
      <c r="BP12" s="466"/>
      <c r="BQ12" s="466"/>
      <c r="BR12" s="466"/>
      <c r="BS12" s="466"/>
      <c r="BT12" s="466"/>
      <c r="BU12" s="467"/>
      <c r="BV12" s="465">
        <v>130009</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9510</v>
      </c>
      <c r="S13" s="569"/>
      <c r="T13" s="569"/>
      <c r="U13" s="569"/>
      <c r="V13" s="570"/>
      <c r="W13" s="556" t="s">
        <v>139</v>
      </c>
      <c r="X13" s="478"/>
      <c r="Y13" s="478"/>
      <c r="Z13" s="478"/>
      <c r="AA13" s="478"/>
      <c r="AB13" s="479"/>
      <c r="AC13" s="441">
        <v>222</v>
      </c>
      <c r="AD13" s="442"/>
      <c r="AE13" s="442"/>
      <c r="AF13" s="442"/>
      <c r="AG13" s="443"/>
      <c r="AH13" s="441">
        <v>257</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-101712</v>
      </c>
      <c r="BO13" s="466"/>
      <c r="BP13" s="466"/>
      <c r="BQ13" s="466"/>
      <c r="BR13" s="466"/>
      <c r="BS13" s="466"/>
      <c r="BT13" s="466"/>
      <c r="BU13" s="467"/>
      <c r="BV13" s="465">
        <v>93742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12.9</v>
      </c>
      <c r="CU13" s="436"/>
      <c r="CV13" s="436"/>
      <c r="CW13" s="436"/>
      <c r="CX13" s="436"/>
      <c r="CY13" s="436"/>
      <c r="CZ13" s="436"/>
      <c r="DA13" s="437"/>
      <c r="DB13" s="435">
        <v>13.6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9595</v>
      </c>
      <c r="S14" s="569"/>
      <c r="T14" s="569"/>
      <c r="U14" s="569"/>
      <c r="V14" s="570"/>
      <c r="W14" s="571"/>
      <c r="X14" s="481"/>
      <c r="Y14" s="481"/>
      <c r="Z14" s="481"/>
      <c r="AA14" s="481"/>
      <c r="AB14" s="482"/>
      <c r="AC14" s="561">
        <v>5</v>
      </c>
      <c r="AD14" s="562"/>
      <c r="AE14" s="562"/>
      <c r="AF14" s="562"/>
      <c r="AG14" s="563"/>
      <c r="AH14" s="561">
        <v>6.1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9558</v>
      </c>
      <c r="S15" s="569"/>
      <c r="T15" s="569"/>
      <c r="U15" s="569"/>
      <c r="V15" s="570"/>
      <c r="W15" s="556" t="s">
        <v>145</v>
      </c>
      <c r="X15" s="478"/>
      <c r="Y15" s="478"/>
      <c r="Z15" s="478"/>
      <c r="AA15" s="478"/>
      <c r="AB15" s="479"/>
      <c r="AC15" s="441">
        <v>1306</v>
      </c>
      <c r="AD15" s="442"/>
      <c r="AE15" s="442"/>
      <c r="AF15" s="442"/>
      <c r="AG15" s="443"/>
      <c r="AH15" s="441">
        <v>1270</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1353199</v>
      </c>
      <c r="BO15" s="461"/>
      <c r="BP15" s="461"/>
      <c r="BQ15" s="461"/>
      <c r="BR15" s="461"/>
      <c r="BS15" s="461"/>
      <c r="BT15" s="461"/>
      <c r="BU15" s="462"/>
      <c r="BV15" s="460">
        <v>1220351</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29.4</v>
      </c>
      <c r="AD16" s="562"/>
      <c r="AE16" s="562"/>
      <c r="AF16" s="562"/>
      <c r="AG16" s="563"/>
      <c r="AH16" s="561">
        <v>30</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2045370</v>
      </c>
      <c r="BO16" s="466"/>
      <c r="BP16" s="466"/>
      <c r="BQ16" s="466"/>
      <c r="BR16" s="466"/>
      <c r="BS16" s="466"/>
      <c r="BT16" s="466"/>
      <c r="BU16" s="467"/>
      <c r="BV16" s="465">
        <v>2049268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2910</v>
      </c>
      <c r="AD17" s="442"/>
      <c r="AE17" s="442"/>
      <c r="AF17" s="442"/>
      <c r="AG17" s="443"/>
      <c r="AH17" s="441">
        <v>2701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1734752</v>
      </c>
      <c r="BO17" s="466"/>
      <c r="BP17" s="466"/>
      <c r="BQ17" s="466"/>
      <c r="BR17" s="466"/>
      <c r="BS17" s="466"/>
      <c r="BT17" s="466"/>
      <c r="BU17" s="467"/>
      <c r="BV17" s="465">
        <v>1560281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12.8</v>
      </c>
      <c r="M18" s="530"/>
      <c r="N18" s="530"/>
      <c r="O18" s="530"/>
      <c r="P18" s="530"/>
      <c r="Q18" s="530"/>
      <c r="R18" s="531"/>
      <c r="S18" s="531"/>
      <c r="T18" s="531"/>
      <c r="U18" s="531"/>
      <c r="V18" s="532"/>
      <c r="W18" s="546"/>
      <c r="X18" s="547"/>
      <c r="Y18" s="547"/>
      <c r="Z18" s="547"/>
      <c r="AA18" s="547"/>
      <c r="AB18" s="557"/>
      <c r="AC18" s="429">
        <v>65.599999999999994</v>
      </c>
      <c r="AD18" s="430"/>
      <c r="AE18" s="430"/>
      <c r="AF18" s="430"/>
      <c r="AG18" s="533"/>
      <c r="AH18" s="429">
        <v>63.9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2482117</v>
      </c>
      <c r="BO18" s="466"/>
      <c r="BP18" s="466"/>
      <c r="BQ18" s="466"/>
      <c r="BR18" s="466"/>
      <c r="BS18" s="466"/>
      <c r="BT18" s="466"/>
      <c r="BU18" s="467"/>
      <c r="BV18" s="465">
        <v>2408524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725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3365025</v>
      </c>
      <c r="BO19" s="466"/>
      <c r="BP19" s="466"/>
      <c r="BQ19" s="466"/>
      <c r="BR19" s="466"/>
      <c r="BS19" s="466"/>
      <c r="BT19" s="466"/>
      <c r="BU19" s="467"/>
      <c r="BV19" s="465">
        <v>3199717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3260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3306499</v>
      </c>
      <c r="BO23" s="466"/>
      <c r="BP23" s="466"/>
      <c r="BQ23" s="466"/>
      <c r="BR23" s="466"/>
      <c r="BS23" s="466"/>
      <c r="BT23" s="466"/>
      <c r="BU23" s="467"/>
      <c r="BV23" s="465">
        <v>3444818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7090</v>
      </c>
      <c r="R24" s="442"/>
      <c r="S24" s="442"/>
      <c r="T24" s="442"/>
      <c r="U24" s="442"/>
      <c r="V24" s="443"/>
      <c r="W24" s="507"/>
      <c r="X24" s="498"/>
      <c r="Y24" s="499"/>
      <c r="Z24" s="438" t="s">
        <v>169</v>
      </c>
      <c r="AA24" s="439"/>
      <c r="AB24" s="439"/>
      <c r="AC24" s="439"/>
      <c r="AD24" s="439"/>
      <c r="AE24" s="439"/>
      <c r="AF24" s="439"/>
      <c r="AG24" s="440"/>
      <c r="AH24" s="441">
        <v>84</v>
      </c>
      <c r="AI24" s="442"/>
      <c r="AJ24" s="442"/>
      <c r="AK24" s="442"/>
      <c r="AL24" s="443"/>
      <c r="AM24" s="441">
        <v>232848</v>
      </c>
      <c r="AN24" s="442"/>
      <c r="AO24" s="442"/>
      <c r="AP24" s="442"/>
      <c r="AQ24" s="442"/>
      <c r="AR24" s="443"/>
      <c r="AS24" s="441">
        <v>2772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2686847</v>
      </c>
      <c r="BO24" s="466"/>
      <c r="BP24" s="466"/>
      <c r="BQ24" s="466"/>
      <c r="BR24" s="466"/>
      <c r="BS24" s="466"/>
      <c r="BT24" s="466"/>
      <c r="BU24" s="467"/>
      <c r="BV24" s="465">
        <v>2699310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5890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213519</v>
      </c>
      <c r="BO25" s="461"/>
      <c r="BP25" s="461"/>
      <c r="BQ25" s="461"/>
      <c r="BR25" s="461"/>
      <c r="BS25" s="461"/>
      <c r="BT25" s="461"/>
      <c r="BU25" s="462"/>
      <c r="BV25" s="460">
        <v>297192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5000</v>
      </c>
      <c r="R26" s="442"/>
      <c r="S26" s="442"/>
      <c r="T26" s="442"/>
      <c r="U26" s="442"/>
      <c r="V26" s="443"/>
      <c r="W26" s="507"/>
      <c r="X26" s="498"/>
      <c r="Y26" s="499"/>
      <c r="Z26" s="438" t="s">
        <v>176</v>
      </c>
      <c r="AA26" s="520"/>
      <c r="AB26" s="520"/>
      <c r="AC26" s="520"/>
      <c r="AD26" s="520"/>
      <c r="AE26" s="520"/>
      <c r="AF26" s="520"/>
      <c r="AG26" s="521"/>
      <c r="AH26" s="441">
        <v>4</v>
      </c>
      <c r="AI26" s="442"/>
      <c r="AJ26" s="442"/>
      <c r="AK26" s="442"/>
      <c r="AL26" s="443"/>
      <c r="AM26" s="441">
        <v>12208</v>
      </c>
      <c r="AN26" s="442"/>
      <c r="AO26" s="442"/>
      <c r="AP26" s="442"/>
      <c r="AQ26" s="442"/>
      <c r="AR26" s="443"/>
      <c r="AS26" s="441">
        <v>3052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3290</v>
      </c>
      <c r="R27" s="442"/>
      <c r="S27" s="442"/>
      <c r="T27" s="442"/>
      <c r="U27" s="442"/>
      <c r="V27" s="443"/>
      <c r="W27" s="507"/>
      <c r="X27" s="498"/>
      <c r="Y27" s="499"/>
      <c r="Z27" s="438" t="s">
        <v>179</v>
      </c>
      <c r="AA27" s="439"/>
      <c r="AB27" s="439"/>
      <c r="AC27" s="439"/>
      <c r="AD27" s="439"/>
      <c r="AE27" s="439"/>
      <c r="AF27" s="439"/>
      <c r="AG27" s="440"/>
      <c r="AH27" s="441" t="s">
        <v>173</v>
      </c>
      <c r="AI27" s="442"/>
      <c r="AJ27" s="442"/>
      <c r="AK27" s="442"/>
      <c r="AL27" s="443"/>
      <c r="AM27" s="441" t="s">
        <v>137</v>
      </c>
      <c r="AN27" s="442"/>
      <c r="AO27" s="442"/>
      <c r="AP27" s="442"/>
      <c r="AQ27" s="442"/>
      <c r="AR27" s="443"/>
      <c r="AS27" s="441" t="s">
        <v>137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156304</v>
      </c>
      <c r="BO27" s="469"/>
      <c r="BP27" s="469"/>
      <c r="BQ27" s="469"/>
      <c r="BR27" s="469"/>
      <c r="BS27" s="469"/>
      <c r="BT27" s="469"/>
      <c r="BU27" s="470"/>
      <c r="BV27" s="468">
        <v>156304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2660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137</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514298</v>
      </c>
      <c r="BO28" s="461"/>
      <c r="BP28" s="461"/>
      <c r="BQ28" s="461"/>
      <c r="BR28" s="461"/>
      <c r="BS28" s="461"/>
      <c r="BT28" s="461"/>
      <c r="BU28" s="462"/>
      <c r="BV28" s="460">
        <v>519854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8</v>
      </c>
      <c r="M29" s="442"/>
      <c r="N29" s="442"/>
      <c r="O29" s="442"/>
      <c r="P29" s="443"/>
      <c r="Q29" s="441">
        <v>2460</v>
      </c>
      <c r="R29" s="442"/>
      <c r="S29" s="442"/>
      <c r="T29" s="442"/>
      <c r="U29" s="442"/>
      <c r="V29" s="443"/>
      <c r="W29" s="508"/>
      <c r="X29" s="509"/>
      <c r="Y29" s="510"/>
      <c r="Z29" s="438" t="s">
        <v>185</v>
      </c>
      <c r="AA29" s="439"/>
      <c r="AB29" s="439"/>
      <c r="AC29" s="439"/>
      <c r="AD29" s="439"/>
      <c r="AE29" s="439"/>
      <c r="AF29" s="439"/>
      <c r="AG29" s="440"/>
      <c r="AH29" s="441">
        <v>84</v>
      </c>
      <c r="AI29" s="442"/>
      <c r="AJ29" s="442"/>
      <c r="AK29" s="442"/>
      <c r="AL29" s="443"/>
      <c r="AM29" s="441">
        <v>232848</v>
      </c>
      <c r="AN29" s="442"/>
      <c r="AO29" s="442"/>
      <c r="AP29" s="442"/>
      <c r="AQ29" s="442"/>
      <c r="AR29" s="443"/>
      <c r="AS29" s="441">
        <v>2772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220467</v>
      </c>
      <c r="BO29" s="466"/>
      <c r="BP29" s="466"/>
      <c r="BQ29" s="466"/>
      <c r="BR29" s="466"/>
      <c r="BS29" s="466"/>
      <c r="BT29" s="466"/>
      <c r="BU29" s="467"/>
      <c r="BV29" s="465">
        <v>227130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3529811</v>
      </c>
      <c r="BO30" s="469"/>
      <c r="BP30" s="469"/>
      <c r="BQ30" s="469"/>
      <c r="BR30" s="469"/>
      <c r="BS30" s="469"/>
      <c r="BT30" s="469"/>
      <c r="BU30" s="470"/>
      <c r="BV30" s="468">
        <v>3024106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194</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IF('各会計、関係団体の財政状況及び健全化判断比率'!B30="","",'各会計、関係団体の財政状況及び健全化判断比率'!B30)</f>
        <v>農業集落排水特別会計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鳥栖・三養基地区消防事務組合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三養基西部土地開発公社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鳥栖地区広域市町村圏組合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三養基西部葬祭組合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三神地区環境事務組合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鳥栖・三養基西部環境施設組合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佐賀県後期高齢者医療広域連合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佐賀県市町総合事務組合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13</v>
      </c>
      <c r="BX41" s="424"/>
      <c r="BY41" s="423" t="str">
        <f>IF('各会計、関係団体の財政状況及び健全化判断比率'!B75="","",'各会計、関係団体の財政状況及び健全化判断比率'!B75)</f>
        <v>佐賀県東部環境施設組合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14</v>
      </c>
      <c r="BX42" s="424"/>
      <c r="BY42" s="423" t="str">
        <f>IF('各会計、関係団体の財政状況及び健全化判断比率'!B76="","",'各会計、関係団体の財政状況及び健全化判断比率'!B76)</f>
        <v>鳥栖地区広域市町村圏組合（介護）</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15</v>
      </c>
      <c r="BX43" s="424"/>
      <c r="BY43" s="423" t="str">
        <f>IF('各会計、関係団体の財政状況及び健全化判断比率'!B77="","",'各会計、関係団体の財政状況及び健全化判断比率'!B77)</f>
        <v>佐賀県後期高齢者医療広域連合（医療）</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8afPeuxBiapPRT0Qf8EkzBfsGtEIdtE0/9MIf1cIwa8A+hhQgeLUoT/we/wEPmXoli7xJCfdW1z+Rukr47iqA==" saltValue="YFWLiXaGDqVt/l20KFLm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549</v>
      </c>
      <c r="D34" s="1244"/>
      <c r="E34" s="1245"/>
      <c r="F34" s="32">
        <v>5.52</v>
      </c>
      <c r="G34" s="33">
        <v>4.5599999999999996</v>
      </c>
      <c r="H34" s="33">
        <v>7.4</v>
      </c>
      <c r="I34" s="33">
        <v>12.38</v>
      </c>
      <c r="J34" s="34">
        <v>8.6</v>
      </c>
      <c r="K34" s="22"/>
      <c r="L34" s="22"/>
      <c r="M34" s="22"/>
      <c r="N34" s="22"/>
      <c r="O34" s="22"/>
      <c r="P34" s="22"/>
    </row>
    <row r="35" spans="1:16" ht="39" customHeight="1" x14ac:dyDescent="0.15">
      <c r="A35" s="22"/>
      <c r="B35" s="35"/>
      <c r="C35" s="1238" t="s">
        <v>550</v>
      </c>
      <c r="D35" s="1239"/>
      <c r="E35" s="1240"/>
      <c r="F35" s="36">
        <v>3.24</v>
      </c>
      <c r="G35" s="37">
        <v>0.9</v>
      </c>
      <c r="H35" s="37">
        <v>3.88</v>
      </c>
      <c r="I35" s="37">
        <v>5.46</v>
      </c>
      <c r="J35" s="38">
        <v>4.21</v>
      </c>
      <c r="K35" s="22"/>
      <c r="L35" s="22"/>
      <c r="M35" s="22"/>
      <c r="N35" s="22"/>
      <c r="O35" s="22"/>
      <c r="P35" s="22"/>
    </row>
    <row r="36" spans="1:16" ht="39" customHeight="1" x14ac:dyDescent="0.15">
      <c r="A36" s="22"/>
      <c r="B36" s="35"/>
      <c r="C36" s="1238" t="s">
        <v>551</v>
      </c>
      <c r="D36" s="1239"/>
      <c r="E36" s="1240"/>
      <c r="F36" s="36">
        <v>0.35</v>
      </c>
      <c r="G36" s="37">
        <v>0.48</v>
      </c>
      <c r="H36" s="37">
        <v>0.18</v>
      </c>
      <c r="I36" s="37">
        <v>0.34</v>
      </c>
      <c r="J36" s="38">
        <v>0.32</v>
      </c>
      <c r="K36" s="22"/>
      <c r="L36" s="22"/>
      <c r="M36" s="22"/>
      <c r="N36" s="22"/>
      <c r="O36" s="22"/>
      <c r="P36" s="22"/>
    </row>
    <row r="37" spans="1:16" ht="39" customHeight="1" x14ac:dyDescent="0.15">
      <c r="A37" s="22"/>
      <c r="B37" s="35"/>
      <c r="C37" s="1238" t="s">
        <v>552</v>
      </c>
      <c r="D37" s="1239"/>
      <c r="E37" s="1240"/>
      <c r="F37" s="36">
        <v>0.02</v>
      </c>
      <c r="G37" s="37">
        <v>0.03</v>
      </c>
      <c r="H37" s="37">
        <v>0.03</v>
      </c>
      <c r="I37" s="37">
        <v>0.14000000000000001</v>
      </c>
      <c r="J37" s="38">
        <v>0.13</v>
      </c>
      <c r="K37" s="22"/>
      <c r="L37" s="22"/>
      <c r="M37" s="22"/>
      <c r="N37" s="22"/>
      <c r="O37" s="22"/>
      <c r="P37" s="22"/>
    </row>
    <row r="38" spans="1:16" ht="39" customHeight="1" x14ac:dyDescent="0.15">
      <c r="A38" s="22"/>
      <c r="B38" s="35"/>
      <c r="C38" s="1238" t="s">
        <v>553</v>
      </c>
      <c r="D38" s="1239"/>
      <c r="E38" s="1240"/>
      <c r="F38" s="36">
        <v>0.06</v>
      </c>
      <c r="G38" s="37">
        <v>0.06</v>
      </c>
      <c r="H38" s="37">
        <v>0.06</v>
      </c>
      <c r="I38" s="37">
        <v>0.06</v>
      </c>
      <c r="J38" s="38">
        <v>0.06</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554</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555</v>
      </c>
      <c r="D43" s="1242"/>
      <c r="E43" s="124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8dYNvEI/eVEbRFJD87PB6Cz6sbLGV3xKGIByxhU3e0EA7OE97foGfbhcNrNG3Lfchx0++zbNIaXUrb4lHJwoQ==" saltValue="SnxGU+GpsrtXwD9ipMQI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461</v>
      </c>
      <c r="L45" s="60">
        <v>443</v>
      </c>
      <c r="M45" s="60">
        <v>433</v>
      </c>
      <c r="N45" s="60">
        <v>413</v>
      </c>
      <c r="O45" s="61">
        <v>415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499</v>
      </c>
      <c r="L46" s="64" t="s">
        <v>499</v>
      </c>
      <c r="M46" s="64" t="s">
        <v>499</v>
      </c>
      <c r="N46" s="64" t="s">
        <v>499</v>
      </c>
      <c r="O46" s="65" t="s">
        <v>499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499</v>
      </c>
      <c r="L47" s="64" t="s">
        <v>499</v>
      </c>
      <c r="M47" s="64" t="s">
        <v>499</v>
      </c>
      <c r="N47" s="64" t="s">
        <v>499</v>
      </c>
      <c r="O47" s="65" t="s">
        <v>499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197</v>
      </c>
      <c r="L48" s="64">
        <v>227</v>
      </c>
      <c r="M48" s="64">
        <v>238</v>
      </c>
      <c r="N48" s="64">
        <v>241</v>
      </c>
      <c r="O48" s="65">
        <v>235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111</v>
      </c>
      <c r="L49" s="64">
        <v>99</v>
      </c>
      <c r="M49" s="64">
        <v>82</v>
      </c>
      <c r="N49" s="64">
        <v>77</v>
      </c>
      <c r="O49" s="65">
        <v>52</v>
      </c>
      <c r="P49" s="48"/>
      <c r="Q49" s="48"/>
      <c r="R49" s="48"/>
      <c r="S49" s="48"/>
      <c r="T49" s="48"/>
      <c r="U49" s="48"/>
    </row>
    <row r="50" spans="1:21" ht="30.75" customHeight="1" x14ac:dyDescent="0.15">
      <c r="A50" s="48"/>
      <c r="B50" s="1266"/>
      <c r="C50" s="1267"/>
      <c r="D50" s="62"/>
      <c r="E50" s="1248" t="s">
        <v>17</v>
      </c>
      <c r="F50" s="1248"/>
      <c r="G50" s="1248"/>
      <c r="H50" s="1248"/>
      <c r="I50" s="1248"/>
      <c r="J50" s="1249"/>
      <c r="K50" s="63">
        <v>46</v>
      </c>
      <c r="L50" s="64">
        <v>40</v>
      </c>
      <c r="M50" s="64">
        <v>34</v>
      </c>
      <c r="N50" s="64">
        <v>32</v>
      </c>
      <c r="O50" s="65">
        <v>31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499</v>
      </c>
      <c r="L51" s="64" t="s">
        <v>499</v>
      </c>
      <c r="M51" s="64" t="s">
        <v>499</v>
      </c>
      <c r="N51" s="64" t="s">
        <v>499</v>
      </c>
      <c r="O51" s="65" t="s">
        <v>499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486</v>
      </c>
      <c r="L52" s="64">
        <v>505</v>
      </c>
      <c r="M52" s="64">
        <v>493</v>
      </c>
      <c r="N52" s="64">
        <v>482</v>
      </c>
      <c r="O52" s="65">
        <v>478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329</v>
      </c>
      <c r="L53" s="69">
        <v>304</v>
      </c>
      <c r="M53" s="69">
        <v>294</v>
      </c>
      <c r="N53" s="69">
        <v>281</v>
      </c>
      <c r="O53" s="70">
        <v>255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588</v>
      </c>
      <c r="L57" s="83" t="s">
        <v>588</v>
      </c>
      <c r="M57" s="83" t="s">
        <v>589</v>
      </c>
      <c r="N57" s="83" t="s">
        <v>588</v>
      </c>
      <c r="O57" s="84" t="s">
        <v>588</v>
      </c>
    </row>
    <row r="58" spans="1:21" ht="31.5" customHeight="1" thickBot="1" x14ac:dyDescent="0.2">
      <c r="B58" s="1256"/>
      <c r="C58" s="1257"/>
      <c r="D58" s="1261" t="s">
        <v>27</v>
      </c>
      <c r="E58" s="1262"/>
      <c r="F58" s="1262"/>
      <c r="G58" s="1262"/>
      <c r="H58" s="1262"/>
      <c r="I58" s="1262"/>
      <c r="J58" s="1263"/>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DbudwfYj64P8Gszn+7m870tVaKytn9aYZYycJiJ0lq9dN4NYPP/rz4l7We4u3MriTZ5iu330yYKS2Sgg3hHdg==" saltValue="yyOyFXaqMDBoqFeHWMwJ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9"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84" t="s">
        <v>30</v>
      </c>
      <c r="C41" s="1285"/>
      <c r="D41" s="101"/>
      <c r="E41" s="1286" t="s">
        <v>31</v>
      </c>
      <c r="F41" s="1286"/>
      <c r="G41" s="1286"/>
      <c r="H41" s="1287"/>
      <c r="I41" s="102">
        <v>4078</v>
      </c>
      <c r="J41" s="103">
        <v>3861</v>
      </c>
      <c r="K41" s="103">
        <v>3639</v>
      </c>
      <c r="L41" s="103">
        <v>3445</v>
      </c>
      <c r="M41" s="104">
        <v>3306</v>
      </c>
    </row>
    <row r="42" spans="2:13" ht="27.75" customHeight="1" x14ac:dyDescent="0.15">
      <c r="B42" s="1274"/>
      <c r="C42" s="1275"/>
      <c r="D42" s="105"/>
      <c r="E42" s="1278" t="s">
        <v>32</v>
      </c>
      <c r="F42" s="1278"/>
      <c r="G42" s="1278"/>
      <c r="H42" s="1279"/>
      <c r="I42" s="106">
        <v>319</v>
      </c>
      <c r="J42" s="107">
        <v>280</v>
      </c>
      <c r="K42" s="107">
        <v>234</v>
      </c>
      <c r="L42" s="107">
        <v>200</v>
      </c>
      <c r="M42" s="108">
        <v>168</v>
      </c>
    </row>
    <row r="43" spans="2:13" ht="27.75" customHeight="1" x14ac:dyDescent="0.15">
      <c r="B43" s="1274"/>
      <c r="C43" s="1275"/>
      <c r="D43" s="105"/>
      <c r="E43" s="1278" t="s">
        <v>33</v>
      </c>
      <c r="F43" s="1278"/>
      <c r="G43" s="1278"/>
      <c r="H43" s="1279"/>
      <c r="I43" s="106">
        <v>2848</v>
      </c>
      <c r="J43" s="107">
        <v>2783</v>
      </c>
      <c r="K43" s="107">
        <v>2782</v>
      </c>
      <c r="L43" s="107">
        <v>2839</v>
      </c>
      <c r="M43" s="108">
        <v>2760</v>
      </c>
    </row>
    <row r="44" spans="2:13" ht="27.75" customHeight="1" x14ac:dyDescent="0.15">
      <c r="B44" s="1274"/>
      <c r="C44" s="1275"/>
      <c r="D44" s="105"/>
      <c r="E44" s="1278" t="s">
        <v>34</v>
      </c>
      <c r="F44" s="1278"/>
      <c r="G44" s="1278"/>
      <c r="H44" s="1279"/>
      <c r="I44" s="106">
        <v>318</v>
      </c>
      <c r="J44" s="107">
        <v>225</v>
      </c>
      <c r="K44" s="107">
        <v>157</v>
      </c>
      <c r="L44" s="107">
        <v>87</v>
      </c>
      <c r="M44" s="108">
        <v>39</v>
      </c>
    </row>
    <row r="45" spans="2:13" ht="27.75" customHeight="1" x14ac:dyDescent="0.15">
      <c r="B45" s="1274"/>
      <c r="C45" s="1275"/>
      <c r="D45" s="105"/>
      <c r="E45" s="1278" t="s">
        <v>35</v>
      </c>
      <c r="F45" s="1278"/>
      <c r="G45" s="1278"/>
      <c r="H45" s="1279"/>
      <c r="I45" s="106">
        <v>139</v>
      </c>
      <c r="J45" s="107">
        <v>310</v>
      </c>
      <c r="K45" s="107">
        <v>182</v>
      </c>
      <c r="L45" s="107">
        <v>187</v>
      </c>
      <c r="M45" s="108">
        <v>202</v>
      </c>
    </row>
    <row r="46" spans="2:13" ht="27.75" customHeight="1" x14ac:dyDescent="0.15">
      <c r="B46" s="1274"/>
      <c r="C46" s="1275"/>
      <c r="D46" s="109"/>
      <c r="E46" s="1278" t="s">
        <v>36</v>
      </c>
      <c r="F46" s="1278"/>
      <c r="G46" s="1278"/>
      <c r="H46" s="1279"/>
      <c r="I46" s="106" t="s">
        <v>499</v>
      </c>
      <c r="J46" s="107" t="s">
        <v>499</v>
      </c>
      <c r="K46" s="107">
        <v>2</v>
      </c>
      <c r="L46" s="107" t="s">
        <v>499</v>
      </c>
      <c r="M46" s="108" t="s">
        <v>499</v>
      </c>
    </row>
    <row r="47" spans="2:13" ht="27.75" customHeight="1" x14ac:dyDescent="0.15">
      <c r="B47" s="1274"/>
      <c r="C47" s="1275"/>
      <c r="D47" s="110"/>
      <c r="E47" s="1288" t="s">
        <v>37</v>
      </c>
      <c r="F47" s="1289"/>
      <c r="G47" s="1289"/>
      <c r="H47" s="1290"/>
      <c r="I47" s="106" t="s">
        <v>499</v>
      </c>
      <c r="J47" s="107" t="s">
        <v>499</v>
      </c>
      <c r="K47" s="107" t="s">
        <v>499</v>
      </c>
      <c r="L47" s="107" t="s">
        <v>499</v>
      </c>
      <c r="M47" s="108" t="s">
        <v>499</v>
      </c>
    </row>
    <row r="48" spans="2:13" ht="27.75" customHeight="1" x14ac:dyDescent="0.15">
      <c r="B48" s="1274"/>
      <c r="C48" s="1275"/>
      <c r="D48" s="105"/>
      <c r="E48" s="1278" t="s">
        <v>38</v>
      </c>
      <c r="F48" s="1278"/>
      <c r="G48" s="1278"/>
      <c r="H48" s="1279"/>
      <c r="I48" s="106" t="s">
        <v>499</v>
      </c>
      <c r="J48" s="107" t="s">
        <v>499</v>
      </c>
      <c r="K48" s="107" t="s">
        <v>499</v>
      </c>
      <c r="L48" s="107" t="s">
        <v>499</v>
      </c>
      <c r="M48" s="108" t="s">
        <v>499</v>
      </c>
    </row>
    <row r="49" spans="2:13" ht="27.75" customHeight="1" x14ac:dyDescent="0.15">
      <c r="B49" s="1276"/>
      <c r="C49" s="1277"/>
      <c r="D49" s="105"/>
      <c r="E49" s="1278" t="s">
        <v>39</v>
      </c>
      <c r="F49" s="1278"/>
      <c r="G49" s="1278"/>
      <c r="H49" s="1279"/>
      <c r="I49" s="106" t="s">
        <v>499</v>
      </c>
      <c r="J49" s="107" t="s">
        <v>499</v>
      </c>
      <c r="K49" s="107" t="s">
        <v>499</v>
      </c>
      <c r="L49" s="107" t="s">
        <v>499</v>
      </c>
      <c r="M49" s="108" t="s">
        <v>499</v>
      </c>
    </row>
    <row r="50" spans="2:13" ht="27.75" customHeight="1" x14ac:dyDescent="0.15">
      <c r="B50" s="1272" t="s">
        <v>40</v>
      </c>
      <c r="C50" s="1273"/>
      <c r="D50" s="111"/>
      <c r="E50" s="1278" t="s">
        <v>41</v>
      </c>
      <c r="F50" s="1278"/>
      <c r="G50" s="1278"/>
      <c r="H50" s="1279"/>
      <c r="I50" s="106">
        <v>675</v>
      </c>
      <c r="J50" s="107">
        <v>2155</v>
      </c>
      <c r="K50" s="107">
        <v>2618</v>
      </c>
      <c r="L50" s="107">
        <v>3836</v>
      </c>
      <c r="M50" s="108">
        <v>4349</v>
      </c>
    </row>
    <row r="51" spans="2:13" ht="27.75" customHeight="1" x14ac:dyDescent="0.15">
      <c r="B51" s="1274"/>
      <c r="C51" s="1275"/>
      <c r="D51" s="105"/>
      <c r="E51" s="1278" t="s">
        <v>42</v>
      </c>
      <c r="F51" s="1278"/>
      <c r="G51" s="1278"/>
      <c r="H51" s="1279"/>
      <c r="I51" s="106">
        <v>541</v>
      </c>
      <c r="J51" s="107">
        <v>412</v>
      </c>
      <c r="K51" s="107">
        <v>352</v>
      </c>
      <c r="L51" s="107">
        <v>337</v>
      </c>
      <c r="M51" s="108">
        <v>295</v>
      </c>
    </row>
    <row r="52" spans="2:13" ht="27.75" customHeight="1" x14ac:dyDescent="0.15">
      <c r="B52" s="1276"/>
      <c r="C52" s="1277"/>
      <c r="D52" s="105"/>
      <c r="E52" s="1278" t="s">
        <v>43</v>
      </c>
      <c r="F52" s="1278"/>
      <c r="G52" s="1278"/>
      <c r="H52" s="1279"/>
      <c r="I52" s="106">
        <v>5690</v>
      </c>
      <c r="J52" s="107">
        <v>5516</v>
      </c>
      <c r="K52" s="107">
        <v>5294</v>
      </c>
      <c r="L52" s="107">
        <v>5103</v>
      </c>
      <c r="M52" s="108">
        <v>4923</v>
      </c>
    </row>
    <row r="53" spans="2:13" ht="27.75" customHeight="1" thickBot="1" x14ac:dyDescent="0.2">
      <c r="B53" s="1280" t="s">
        <v>44</v>
      </c>
      <c r="C53" s="1281"/>
      <c r="D53" s="112"/>
      <c r="E53" s="1282" t="s">
        <v>45</v>
      </c>
      <c r="F53" s="1282"/>
      <c r="G53" s="1282"/>
      <c r="H53" s="1283"/>
      <c r="I53" s="113">
        <v>795</v>
      </c>
      <c r="J53" s="114">
        <v>-622</v>
      </c>
      <c r="K53" s="114">
        <v>-1268</v>
      </c>
      <c r="L53" s="114">
        <v>-2518</v>
      </c>
      <c r="M53" s="115">
        <v>-3093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syPbloKSH7cG57QOu0UUGCYifTxNq9JlA4bq8xxTzvtRI5Et88SEfZyajiIQqBqye0B+5JQb/S6tdhCvfaQ==" saltValue="XBl1JPqgbU7c9FE2RKLD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48</v>
      </c>
      <c r="D55" s="1299"/>
      <c r="E55" s="1300"/>
      <c r="F55" s="127">
        <v>553</v>
      </c>
      <c r="G55" s="127">
        <v>520</v>
      </c>
      <c r="H55" s="128">
        <v>514</v>
      </c>
    </row>
    <row r="56" spans="2:8" ht="52.5" customHeight="1" x14ac:dyDescent="0.15">
      <c r="B56" s="129"/>
      <c r="C56" s="1301" t="s">
        <v>49</v>
      </c>
      <c r="D56" s="1301"/>
      <c r="E56" s="1302"/>
      <c r="F56" s="130">
        <v>227</v>
      </c>
      <c r="G56" s="130">
        <v>227</v>
      </c>
      <c r="H56" s="131">
        <v>220</v>
      </c>
    </row>
    <row r="57" spans="2:8" ht="53.25" customHeight="1" x14ac:dyDescent="0.15">
      <c r="B57" s="129"/>
      <c r="C57" s="1303" t="s">
        <v>50</v>
      </c>
      <c r="D57" s="1303"/>
      <c r="E57" s="1304"/>
      <c r="F57" s="132">
        <v>1774</v>
      </c>
      <c r="G57" s="132">
        <v>3024</v>
      </c>
      <c r="H57" s="133">
        <v>3530</v>
      </c>
    </row>
    <row r="58" spans="2:8" ht="45.75" customHeight="1" x14ac:dyDescent="0.15">
      <c r="B58" s="134"/>
      <c r="C58" s="1291" t="s">
        <v>582</v>
      </c>
      <c r="D58" s="1292"/>
      <c r="E58" s="1293"/>
      <c r="F58" s="135">
        <v>1485</v>
      </c>
      <c r="G58" s="135">
        <v>2675</v>
      </c>
      <c r="H58" s="136">
        <v>3095</v>
      </c>
    </row>
    <row r="59" spans="2:8" ht="45.75" customHeight="1" x14ac:dyDescent="0.15">
      <c r="B59" s="134"/>
      <c r="C59" s="1291" t="s">
        <v>583</v>
      </c>
      <c r="D59" s="1292"/>
      <c r="E59" s="1293"/>
      <c r="F59" s="135">
        <v>263</v>
      </c>
      <c r="G59" s="135">
        <v>314</v>
      </c>
      <c r="H59" s="136">
        <v>409</v>
      </c>
    </row>
    <row r="60" spans="2:8" ht="45.75" customHeight="1" x14ac:dyDescent="0.15">
      <c r="B60" s="134"/>
      <c r="C60" s="1291" t="s">
        <v>584</v>
      </c>
      <c r="D60" s="1292"/>
      <c r="E60" s="1293"/>
      <c r="F60" s="135">
        <v>17</v>
      </c>
      <c r="G60" s="135">
        <v>17</v>
      </c>
      <c r="H60" s="136">
        <v>17</v>
      </c>
    </row>
    <row r="61" spans="2:8" ht="45.75" customHeight="1" x14ac:dyDescent="0.15">
      <c r="B61" s="134"/>
      <c r="C61" s="1291" t="s">
        <v>585</v>
      </c>
      <c r="D61" s="1292"/>
      <c r="E61" s="1293"/>
      <c r="F61" s="135">
        <v>6</v>
      </c>
      <c r="G61" s="135">
        <v>15</v>
      </c>
      <c r="H61" s="136">
        <v>6</v>
      </c>
    </row>
    <row r="62" spans="2:8" ht="45.75" customHeight="1" thickBot="1" x14ac:dyDescent="0.2">
      <c r="B62" s="137"/>
      <c r="C62" s="1294" t="s">
        <v>586</v>
      </c>
      <c r="D62" s="1295"/>
      <c r="E62" s="1296"/>
      <c r="F62" s="138">
        <v>3</v>
      </c>
      <c r="G62" s="138">
        <v>3</v>
      </c>
      <c r="H62" s="139">
        <v>4</v>
      </c>
    </row>
    <row r="63" spans="2:8" ht="52.5" customHeight="1" thickBot="1" x14ac:dyDescent="0.2">
      <c r="B63" s="140"/>
      <c r="C63" s="1297" t="s">
        <v>51</v>
      </c>
      <c r="D63" s="1297"/>
      <c r="E63" s="1298"/>
      <c r="F63" s="141">
        <v>2554</v>
      </c>
      <c r="G63" s="141">
        <v>3771</v>
      </c>
      <c r="H63" s="142">
        <v>4265</v>
      </c>
    </row>
    <row r="64" spans="2:8" ht="15" customHeight="1" x14ac:dyDescent="0.15"/>
    <row r="65" ht="0" hidden="1" customHeight="1" x14ac:dyDescent="0.15"/>
    <row r="66" ht="0" hidden="1" customHeight="1" x14ac:dyDescent="0.15"/>
  </sheetData>
  <sheetProtection algorithmName="SHA-512" hashValue="ojsEQ1YI2zw2eqCzl6mTl1YE3sSZ8H/nuZQU0TpJffBUL1k/QrWKAIPklhtgii535Qtyc6usbELRqO2zKkEqPQ==" saltValue="WvjV00g87MeEjneL5lpq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22"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541</v>
      </c>
      <c r="BQ50" s="1318"/>
      <c r="BR50" s="1318"/>
      <c r="BS50" s="1318"/>
      <c r="BT50" s="1318"/>
      <c r="BU50" s="1318"/>
      <c r="BV50" s="1318"/>
      <c r="BW50" s="1318"/>
      <c r="BX50" s="1318" t="s">
        <v>542</v>
      </c>
      <c r="BY50" s="1318"/>
      <c r="BZ50" s="1318"/>
      <c r="CA50" s="1318"/>
      <c r="CB50" s="1318"/>
      <c r="CC50" s="1318"/>
      <c r="CD50" s="1318"/>
      <c r="CE50" s="1318"/>
      <c r="CF50" s="1318" t="s">
        <v>543</v>
      </c>
      <c r="CG50" s="1318"/>
      <c r="CH50" s="1318"/>
      <c r="CI50" s="1318"/>
      <c r="CJ50" s="1318"/>
      <c r="CK50" s="1318"/>
      <c r="CL50" s="1318"/>
      <c r="CM50" s="1318"/>
      <c r="CN50" s="1318" t="s">
        <v>544</v>
      </c>
      <c r="CO50" s="1318"/>
      <c r="CP50" s="1318"/>
      <c r="CQ50" s="1318"/>
      <c r="CR50" s="1318"/>
      <c r="CS50" s="1318"/>
      <c r="CT50" s="1318"/>
      <c r="CU50" s="1318"/>
      <c r="CV50" s="1318" t="s">
        <v>545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595</v>
      </c>
      <c r="AO51" s="1321"/>
      <c r="AP51" s="1321"/>
      <c r="AQ51" s="1321"/>
      <c r="AR51" s="1321"/>
      <c r="AS51" s="1321"/>
      <c r="AT51" s="1321"/>
      <c r="AU51" s="1321"/>
      <c r="AV51" s="1321"/>
      <c r="AW51" s="1321"/>
      <c r="AX51" s="1321"/>
      <c r="AY51" s="1321"/>
      <c r="AZ51" s="1321"/>
      <c r="BA51" s="1321"/>
      <c r="BB51" s="1321" t="s">
        <v>596</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597</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41.9</v>
      </c>
      <c r="BY53" s="1319"/>
      <c r="BZ53" s="1319"/>
      <c r="CA53" s="1319"/>
      <c r="CB53" s="1319"/>
      <c r="CC53" s="1319"/>
      <c r="CD53" s="1319"/>
      <c r="CE53" s="1319"/>
      <c r="CF53" s="1319">
        <v>52.4</v>
      </c>
      <c r="CG53" s="1319"/>
      <c r="CH53" s="1319"/>
      <c r="CI53" s="1319"/>
      <c r="CJ53" s="1319"/>
      <c r="CK53" s="1319"/>
      <c r="CL53" s="1319"/>
      <c r="CM53" s="1319"/>
      <c r="CN53" s="1319">
        <v>54</v>
      </c>
      <c r="CO53" s="1319"/>
      <c r="CP53" s="1319"/>
      <c r="CQ53" s="1319"/>
      <c r="CR53" s="1319"/>
      <c r="CS53" s="1319"/>
      <c r="CT53" s="1319"/>
      <c r="CU53" s="1319"/>
      <c r="CV53" s="1319">
        <v>55.7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598</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597</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541</v>
      </c>
      <c r="BQ72" s="1318"/>
      <c r="BR72" s="1318"/>
      <c r="BS72" s="1318"/>
      <c r="BT72" s="1318"/>
      <c r="BU72" s="1318"/>
      <c r="BV72" s="1318"/>
      <c r="BW72" s="1318"/>
      <c r="BX72" s="1318" t="s">
        <v>542</v>
      </c>
      <c r="BY72" s="1318"/>
      <c r="BZ72" s="1318"/>
      <c r="CA72" s="1318"/>
      <c r="CB72" s="1318"/>
      <c r="CC72" s="1318"/>
      <c r="CD72" s="1318"/>
      <c r="CE72" s="1318"/>
      <c r="CF72" s="1318" t="s">
        <v>543</v>
      </c>
      <c r="CG72" s="1318"/>
      <c r="CH72" s="1318"/>
      <c r="CI72" s="1318"/>
      <c r="CJ72" s="1318"/>
      <c r="CK72" s="1318"/>
      <c r="CL72" s="1318"/>
      <c r="CM72" s="1318"/>
      <c r="CN72" s="1318" t="s">
        <v>544</v>
      </c>
      <c r="CO72" s="1318"/>
      <c r="CP72" s="1318"/>
      <c r="CQ72" s="1318"/>
      <c r="CR72" s="1318"/>
      <c r="CS72" s="1318"/>
      <c r="CT72" s="1318"/>
      <c r="CU72" s="1318"/>
      <c r="CV72" s="1318" t="s">
        <v>545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595</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v>37.200000000000003</v>
      </c>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601</v>
      </c>
      <c r="BC75" s="1321"/>
      <c r="BD75" s="1321"/>
      <c r="BE75" s="1321"/>
      <c r="BF75" s="1321"/>
      <c r="BG75" s="1321"/>
      <c r="BH75" s="1321"/>
      <c r="BI75" s="1321"/>
      <c r="BJ75" s="1321"/>
      <c r="BK75" s="1321"/>
      <c r="BL75" s="1321"/>
      <c r="BM75" s="1321"/>
      <c r="BN75" s="1321"/>
      <c r="BO75" s="1321"/>
      <c r="BP75" s="1319">
        <v>17.3</v>
      </c>
      <c r="BQ75" s="1319"/>
      <c r="BR75" s="1319"/>
      <c r="BS75" s="1319"/>
      <c r="BT75" s="1319"/>
      <c r="BU75" s="1319"/>
      <c r="BV75" s="1319"/>
      <c r="BW75" s="1319"/>
      <c r="BX75" s="1319">
        <v>15.4</v>
      </c>
      <c r="BY75" s="1319"/>
      <c r="BZ75" s="1319"/>
      <c r="CA75" s="1319"/>
      <c r="CB75" s="1319"/>
      <c r="CC75" s="1319"/>
      <c r="CD75" s="1319"/>
      <c r="CE75" s="1319"/>
      <c r="CF75" s="1319">
        <v>14.4</v>
      </c>
      <c r="CG75" s="1319"/>
      <c r="CH75" s="1319"/>
      <c r="CI75" s="1319"/>
      <c r="CJ75" s="1319"/>
      <c r="CK75" s="1319"/>
      <c r="CL75" s="1319"/>
      <c r="CM75" s="1319"/>
      <c r="CN75" s="1319">
        <v>13.6</v>
      </c>
      <c r="CO75" s="1319"/>
      <c r="CP75" s="1319"/>
      <c r="CQ75" s="1319"/>
      <c r="CR75" s="1319"/>
      <c r="CS75" s="1319"/>
      <c r="CT75" s="1319"/>
      <c r="CU75" s="1319"/>
      <c r="CV75" s="1319">
        <v>12.9</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598</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601</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HaH0AygyLTRZD1+7lzMbkz3MGWjslYVrGoFbl5LuLjzWCaGNhYzKTkcl+TWGsfOaWoIJ6WAOaZ6JbmCftVRjQ==" saltValue="1aWCCjosGEkc/V3jlAWX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Q88"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y8kjFKwHiwQnZiJklqdvKksf4VEZ2mmW2jZrZNQJl8fSpP4ucpxLh3b2sb24eXqwaYqiUjztSMcc/Mx31y+jg==" saltValue="mvet43N/y5QxJL5Rl2+D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76"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H1E/v+PZoaJlifbL8AaE9lF0aYtWmt1joHFa1CCi7y8I2nAvyJpFe3usnWVYZv3E5URoAcxvUchKYA3OxoBAw==" saltValue="LLWmlwKMUJBv942QXBCo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28832</v>
      </c>
      <c r="E3" s="161"/>
      <c r="F3" s="162">
        <v>119685</v>
      </c>
      <c r="G3" s="163"/>
      <c r="H3" s="164"/>
    </row>
    <row r="4" spans="1:8" x14ac:dyDescent="0.15">
      <c r="A4" s="165"/>
      <c r="B4" s="166"/>
      <c r="C4" s="167"/>
      <c r="D4" s="168">
        <v>14323</v>
      </c>
      <c r="E4" s="169"/>
      <c r="F4" s="170">
        <v>68464</v>
      </c>
      <c r="G4" s="171"/>
      <c r="H4" s="172"/>
    </row>
    <row r="5" spans="1:8" x14ac:dyDescent="0.15">
      <c r="A5" s="153" t="s">
        <v>533</v>
      </c>
      <c r="B5" s="158"/>
      <c r="C5" s="159"/>
      <c r="D5" s="160">
        <v>21867</v>
      </c>
      <c r="E5" s="161"/>
      <c r="F5" s="162">
        <v>109920</v>
      </c>
      <c r="G5" s="163"/>
      <c r="H5" s="164"/>
    </row>
    <row r="6" spans="1:8" x14ac:dyDescent="0.15">
      <c r="A6" s="165"/>
      <c r="B6" s="166"/>
      <c r="C6" s="167"/>
      <c r="D6" s="168">
        <v>7569</v>
      </c>
      <c r="E6" s="169"/>
      <c r="F6" s="170">
        <v>62739</v>
      </c>
      <c r="G6" s="171"/>
      <c r="H6" s="172"/>
    </row>
    <row r="7" spans="1:8" x14ac:dyDescent="0.15">
      <c r="A7" s="153" t="s">
        <v>534</v>
      </c>
      <c r="B7" s="158"/>
      <c r="C7" s="159"/>
      <c r="D7" s="160">
        <v>73949</v>
      </c>
      <c r="E7" s="161"/>
      <c r="F7" s="162">
        <v>119882</v>
      </c>
      <c r="G7" s="163"/>
      <c r="H7" s="164"/>
    </row>
    <row r="8" spans="1:8" x14ac:dyDescent="0.15">
      <c r="A8" s="165"/>
      <c r="B8" s="166"/>
      <c r="C8" s="167"/>
      <c r="D8" s="168">
        <v>19602</v>
      </c>
      <c r="E8" s="169"/>
      <c r="F8" s="170">
        <v>66481</v>
      </c>
      <c r="G8" s="171"/>
      <c r="H8" s="172"/>
    </row>
    <row r="9" spans="1:8" x14ac:dyDescent="0.15">
      <c r="A9" s="153" t="s">
        <v>535</v>
      </c>
      <c r="B9" s="158"/>
      <c r="C9" s="159"/>
      <c r="D9" s="160">
        <v>26149</v>
      </c>
      <c r="E9" s="161"/>
      <c r="F9" s="162">
        <v>116162</v>
      </c>
      <c r="G9" s="163"/>
      <c r="H9" s="164"/>
    </row>
    <row r="10" spans="1:8" x14ac:dyDescent="0.15">
      <c r="A10" s="165"/>
      <c r="B10" s="166"/>
      <c r="C10" s="167"/>
      <c r="D10" s="168">
        <v>22437</v>
      </c>
      <c r="E10" s="169"/>
      <c r="F10" s="170">
        <v>61562</v>
      </c>
      <c r="G10" s="171"/>
      <c r="H10" s="172"/>
    </row>
    <row r="11" spans="1:8" x14ac:dyDescent="0.15">
      <c r="A11" s="153" t="s">
        <v>536</v>
      </c>
      <c r="B11" s="158"/>
      <c r="C11" s="159"/>
      <c r="D11" s="160">
        <v>47037</v>
      </c>
      <c r="E11" s="161"/>
      <c r="F11" s="162">
        <v>121449</v>
      </c>
      <c r="G11" s="163"/>
      <c r="H11" s="164"/>
    </row>
    <row r="12" spans="1:8" x14ac:dyDescent="0.15">
      <c r="A12" s="165"/>
      <c r="B12" s="166"/>
      <c r="C12" s="173"/>
      <c r="D12" s="168">
        <v>29322</v>
      </c>
      <c r="E12" s="169"/>
      <c r="F12" s="170">
        <v>62922</v>
      </c>
      <c r="G12" s="171"/>
      <c r="H12" s="172"/>
    </row>
    <row r="13" spans="1:8" x14ac:dyDescent="0.15">
      <c r="A13" s="153"/>
      <c r="B13" s="158"/>
      <c r="C13" s="174"/>
      <c r="D13" s="175">
        <v>39567</v>
      </c>
      <c r="E13" s="176"/>
      <c r="F13" s="177">
        <v>117420</v>
      </c>
      <c r="G13" s="178"/>
      <c r="H13" s="164"/>
    </row>
    <row r="14" spans="1:8" x14ac:dyDescent="0.15">
      <c r="A14" s="165"/>
      <c r="B14" s="166"/>
      <c r="C14" s="167"/>
      <c r="D14" s="168">
        <v>18651</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5.59</v>
      </c>
      <c r="C19" s="179">
        <f>ROUND(VALUE(SUBSTITUTE(実質収支比率等に係る経年分析!G$48,"▲","-")),2)</f>
        <v>4.62</v>
      </c>
      <c r="D19" s="179">
        <f>ROUND(VALUE(SUBSTITUTE(実質収支比率等に係る経年分析!H$48,"▲","-")),2)</f>
        <v>7.47</v>
      </c>
      <c r="E19" s="179">
        <f>ROUND(VALUE(SUBSTITUTE(実質収支比率等に係る経年分析!I$48,"▲","-")),2)</f>
        <v>12.45</v>
      </c>
      <c r="F19" s="179">
        <f>ROUND(VALUE(SUBSTITUTE(実質収支比率等に係る経年分析!J$48,"▲","-")),2)</f>
        <v>8.68</v>
      </c>
    </row>
    <row r="20" spans="1:11" x14ac:dyDescent="0.15">
      <c r="A20" s="179" t="s">
        <v>55</v>
      </c>
      <c r="B20" s="179">
        <f>ROUND(VALUE(SUBSTITUTE(実質収支比率等に係る経年分析!F$47,"▲","-")),2)</f>
        <v>11.73</v>
      </c>
      <c r="C20" s="179">
        <f>ROUND(VALUE(SUBSTITUTE(実質収支比率等に係る経年分析!G$47,"▲","-")),2)</f>
        <v>24.61</v>
      </c>
      <c r="D20" s="179">
        <f>ROUND(VALUE(SUBSTITUTE(実質収支比率等に係る経年分析!H$47,"▲","-")),2)</f>
        <v>21.42</v>
      </c>
      <c r="E20" s="179">
        <f>ROUND(VALUE(SUBSTITUTE(実質収支比率等に係る経年分析!I$47,"▲","-")),2)</f>
        <v>20.22</v>
      </c>
      <c r="F20" s="179">
        <f>ROUND(VALUE(SUBSTITUTE(実質収支比率等に係る経年分析!J$47,"▲","-")),2)</f>
        <v>19.93</v>
      </c>
    </row>
    <row r="21" spans="1:11" x14ac:dyDescent="0.15">
      <c r="A21" s="179" t="s">
        <v>56</v>
      </c>
      <c r="B21" s="179">
        <f>IF(ISNUMBER(VALUE(SUBSTITUTE(実質収支比率等に係る経年分析!F$49,"▲","-"))),ROUND(VALUE(SUBSTITUTE(実質収支比率等に係る経年分析!F$49,"▲","-")),2),NA())</f>
        <v>-2.09</v>
      </c>
      <c r="C21" s="179">
        <f>IF(ISNUMBER(VALUE(SUBSTITUTE(実質収支比率等に係る経年分析!G$49,"▲","-"))),ROUND(VALUE(SUBSTITUTE(実質収支比率等に係る経年分析!G$49,"▲","-")),2),NA())</f>
        <v>12.78</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3.65</v>
      </c>
      <c r="F21" s="179">
        <f>IF(ISNUMBER(VALUE(SUBSTITUTE(実質収支比率等に係る経年分析!J$49,"▲","-"))),ROUND(VALUE(SUBSTITUTE(実質収支比率等に係る経年分析!J$49,"▲","-")),2),NA())</f>
        <v>-3.94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0.14000000000000001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農業集落排水特別会計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0.32</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4.5599999999999996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486</v>
      </c>
      <c r="E42" s="181"/>
      <c r="F42" s="181"/>
      <c r="G42" s="181">
        <f>'実質公債費比率（分子）の構造'!L$52</f>
        <v>505</v>
      </c>
      <c r="H42" s="181"/>
      <c r="I42" s="181"/>
      <c r="J42" s="181">
        <f>'実質公債費比率（分子）の構造'!M$52</f>
        <v>493</v>
      </c>
      <c r="K42" s="181"/>
      <c r="L42" s="181"/>
      <c r="M42" s="181">
        <f>'実質公債費比率（分子）の構造'!N$52</f>
        <v>482</v>
      </c>
      <c r="N42" s="181"/>
      <c r="O42" s="181"/>
      <c r="P42" s="181">
        <f>'実質公債費比率（分子）の構造'!O$52</f>
        <v>478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46</v>
      </c>
      <c r="C44" s="181"/>
      <c r="D44" s="181"/>
      <c r="E44" s="181">
        <f>'実質公債費比率（分子）の構造'!L$50</f>
        <v>40</v>
      </c>
      <c r="F44" s="181"/>
      <c r="G44" s="181"/>
      <c r="H44" s="181">
        <f>'実質公債費比率（分子）の構造'!M$50</f>
        <v>34</v>
      </c>
      <c r="I44" s="181"/>
      <c r="J44" s="181"/>
      <c r="K44" s="181">
        <f>'実質公債費比率（分子）の構造'!N$50</f>
        <v>32</v>
      </c>
      <c r="L44" s="181"/>
      <c r="M44" s="181"/>
      <c r="N44" s="181">
        <f>'実質公債費比率（分子）の構造'!O$50</f>
        <v>31</v>
      </c>
      <c r="O44" s="181"/>
      <c r="P44" s="181"/>
    </row>
    <row r="45" spans="1:16" x14ac:dyDescent="0.15">
      <c r="A45" s="181" t="s">
        <v>66</v>
      </c>
      <c r="B45" s="181">
        <f>'実質公債費比率（分子）の構造'!K$49</f>
        <v>111</v>
      </c>
      <c r="C45" s="181"/>
      <c r="D45" s="181"/>
      <c r="E45" s="181">
        <f>'実質公債費比率（分子）の構造'!L$49</f>
        <v>99</v>
      </c>
      <c r="F45" s="181"/>
      <c r="G45" s="181"/>
      <c r="H45" s="181">
        <f>'実質公債費比率（分子）の構造'!M$49</f>
        <v>82</v>
      </c>
      <c r="I45" s="181"/>
      <c r="J45" s="181"/>
      <c r="K45" s="181">
        <f>'実質公債費比率（分子）の構造'!N$49</f>
        <v>77</v>
      </c>
      <c r="L45" s="181"/>
      <c r="M45" s="181"/>
      <c r="N45" s="181">
        <f>'実質公債費比率（分子）の構造'!O$49</f>
        <v>52</v>
      </c>
      <c r="O45" s="181"/>
      <c r="P45" s="181"/>
    </row>
    <row r="46" spans="1:16" x14ac:dyDescent="0.15">
      <c r="A46" s="181" t="s">
        <v>67</v>
      </c>
      <c r="B46" s="181">
        <f>'実質公債費比率（分子）の構造'!K$48</f>
        <v>197</v>
      </c>
      <c r="C46" s="181"/>
      <c r="D46" s="181"/>
      <c r="E46" s="181">
        <f>'実質公債費比率（分子）の構造'!L$48</f>
        <v>227</v>
      </c>
      <c r="F46" s="181"/>
      <c r="G46" s="181"/>
      <c r="H46" s="181">
        <f>'実質公債費比率（分子）の構造'!M$48</f>
        <v>238</v>
      </c>
      <c r="I46" s="181"/>
      <c r="J46" s="181"/>
      <c r="K46" s="181">
        <f>'実質公債費比率（分子）の構造'!N$48</f>
        <v>241</v>
      </c>
      <c r="L46" s="181"/>
      <c r="M46" s="181"/>
      <c r="N46" s="181">
        <f>'実質公債費比率（分子）の構造'!O$48</f>
        <v>235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461</v>
      </c>
      <c r="C49" s="181"/>
      <c r="D49" s="181"/>
      <c r="E49" s="181">
        <f>'実質公債費比率（分子）の構造'!L$45</f>
        <v>443</v>
      </c>
      <c r="F49" s="181"/>
      <c r="G49" s="181"/>
      <c r="H49" s="181">
        <f>'実質公債費比率（分子）の構造'!M$45</f>
        <v>433</v>
      </c>
      <c r="I49" s="181"/>
      <c r="J49" s="181"/>
      <c r="K49" s="181">
        <f>'実質公債費比率（分子）の構造'!N$45</f>
        <v>413</v>
      </c>
      <c r="L49" s="181"/>
      <c r="M49" s="181"/>
      <c r="N49" s="181">
        <f>'実質公債費比率（分子）の構造'!O$45</f>
        <v>415</v>
      </c>
      <c r="O49" s="181"/>
      <c r="P49" s="181"/>
    </row>
    <row r="50" spans="1:16" x14ac:dyDescent="0.15">
      <c r="A50" s="181" t="s">
        <v>71</v>
      </c>
      <c r="B50" s="181" t="e">
        <f>NA()</f>
        <v>#N/A</v>
      </c>
      <c r="C50" s="181">
        <f>IF(ISNUMBER('実質公債費比率（分子）の構造'!K$53),'実質公債費比率（分子）の構造'!K$53,NA())</f>
        <v>329</v>
      </c>
      <c r="D50" s="181" t="e">
        <f>NA()</f>
        <v>#N/A</v>
      </c>
      <c r="E50" s="181" t="e">
        <f>NA()</f>
        <v>#N/A</v>
      </c>
      <c r="F50" s="181">
        <f>IF(ISNUMBER('実質公債費比率（分子）の構造'!L$53),'実質公債費比率（分子）の構造'!L$53,NA())</f>
        <v>304</v>
      </c>
      <c r="G50" s="181" t="e">
        <f>NA()</f>
        <v>#N/A</v>
      </c>
      <c r="H50" s="181" t="e">
        <f>NA()</f>
        <v>#N/A</v>
      </c>
      <c r="I50" s="181">
        <f>IF(ISNUMBER('実質公債費比率（分子）の構造'!M$53),'実質公債費比率（分子）の構造'!M$53,NA())</f>
        <v>294</v>
      </c>
      <c r="J50" s="181" t="e">
        <f>NA()</f>
        <v>#N/A</v>
      </c>
      <c r="K50" s="181" t="e">
        <f>NA()</f>
        <v>#N/A</v>
      </c>
      <c r="L50" s="181">
        <f>IF(ISNUMBER('実質公債費比率（分子）の構造'!N$53),'実質公債費比率（分子）の構造'!N$53,NA())</f>
        <v>281</v>
      </c>
      <c r="M50" s="181" t="e">
        <f>NA()</f>
        <v>#N/A</v>
      </c>
      <c r="N50" s="181" t="e">
        <f>NA()</f>
        <v>#N/A</v>
      </c>
      <c r="O50" s="181">
        <f>IF(ISNUMBER('実質公債費比率（分子）の構造'!O$53),'実質公債費比率（分子）の構造'!O$53,NA())</f>
        <v>255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5690</v>
      </c>
      <c r="E56" s="180"/>
      <c r="F56" s="180"/>
      <c r="G56" s="180">
        <f>'将来負担比率（分子）の構造'!J$52</f>
        <v>5516</v>
      </c>
      <c r="H56" s="180"/>
      <c r="I56" s="180"/>
      <c r="J56" s="180">
        <f>'将来負担比率（分子）の構造'!K$52</f>
        <v>5294</v>
      </c>
      <c r="K56" s="180"/>
      <c r="L56" s="180"/>
      <c r="M56" s="180">
        <f>'将来負担比率（分子）の構造'!L$52</f>
        <v>5103</v>
      </c>
      <c r="N56" s="180"/>
      <c r="O56" s="180"/>
      <c r="P56" s="180">
        <f>'将来負担比率（分子）の構造'!M$52</f>
        <v>4923</v>
      </c>
    </row>
    <row r="57" spans="1:16" x14ac:dyDescent="0.15">
      <c r="A57" s="180" t="s">
        <v>42</v>
      </c>
      <c r="B57" s="180"/>
      <c r="C57" s="180"/>
      <c r="D57" s="180">
        <f>'将来負担比率（分子）の構造'!I$51</f>
        <v>541</v>
      </c>
      <c r="E57" s="180"/>
      <c r="F57" s="180"/>
      <c r="G57" s="180">
        <f>'将来負担比率（分子）の構造'!J$51</f>
        <v>412</v>
      </c>
      <c r="H57" s="180"/>
      <c r="I57" s="180"/>
      <c r="J57" s="180">
        <f>'将来負担比率（分子）の構造'!K$51</f>
        <v>352</v>
      </c>
      <c r="K57" s="180"/>
      <c r="L57" s="180"/>
      <c r="M57" s="180">
        <f>'将来負担比率（分子）の構造'!L$51</f>
        <v>337</v>
      </c>
      <c r="N57" s="180"/>
      <c r="O57" s="180"/>
      <c r="P57" s="180">
        <f>'将来負担比率（分子）の構造'!M$51</f>
        <v>295</v>
      </c>
    </row>
    <row r="58" spans="1:16" x14ac:dyDescent="0.15">
      <c r="A58" s="180" t="s">
        <v>41</v>
      </c>
      <c r="B58" s="180"/>
      <c r="C58" s="180"/>
      <c r="D58" s="180">
        <f>'将来負担比率（分子）の構造'!I$50</f>
        <v>675</v>
      </c>
      <c r="E58" s="180"/>
      <c r="F58" s="180"/>
      <c r="G58" s="180">
        <f>'将来負担比率（分子）の構造'!J$50</f>
        <v>2155</v>
      </c>
      <c r="H58" s="180"/>
      <c r="I58" s="180"/>
      <c r="J58" s="180">
        <f>'将来負担比率（分子）の構造'!K$50</f>
        <v>2618</v>
      </c>
      <c r="K58" s="180"/>
      <c r="L58" s="180"/>
      <c r="M58" s="180">
        <f>'将来負担比率（分子）の構造'!L$50</f>
        <v>3836</v>
      </c>
      <c r="N58" s="180"/>
      <c r="O58" s="180"/>
      <c r="P58" s="180">
        <f>'将来負担比率（分子）の構造'!M$50</f>
        <v>4349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139</v>
      </c>
      <c r="C62" s="180"/>
      <c r="D62" s="180"/>
      <c r="E62" s="180">
        <f>'将来負担比率（分子）の構造'!J$45</f>
        <v>310</v>
      </c>
      <c r="F62" s="180"/>
      <c r="G62" s="180"/>
      <c r="H62" s="180">
        <f>'将来負担比率（分子）の構造'!K$45</f>
        <v>182</v>
      </c>
      <c r="I62" s="180"/>
      <c r="J62" s="180"/>
      <c r="K62" s="180">
        <f>'将来負担比率（分子）の構造'!L$45</f>
        <v>187</v>
      </c>
      <c r="L62" s="180"/>
      <c r="M62" s="180"/>
      <c r="N62" s="180">
        <f>'将来負担比率（分子）の構造'!M$45</f>
        <v>202</v>
      </c>
      <c r="O62" s="180"/>
      <c r="P62" s="180"/>
    </row>
    <row r="63" spans="1:16" x14ac:dyDescent="0.15">
      <c r="A63" s="180" t="s">
        <v>34</v>
      </c>
      <c r="B63" s="180">
        <f>'将来負担比率（分子）の構造'!I$44</f>
        <v>318</v>
      </c>
      <c r="C63" s="180"/>
      <c r="D63" s="180"/>
      <c r="E63" s="180">
        <f>'将来負担比率（分子）の構造'!J$44</f>
        <v>225</v>
      </c>
      <c r="F63" s="180"/>
      <c r="G63" s="180"/>
      <c r="H63" s="180">
        <f>'将来負担比率（分子）の構造'!K$44</f>
        <v>157</v>
      </c>
      <c r="I63" s="180"/>
      <c r="J63" s="180"/>
      <c r="K63" s="180">
        <f>'将来負担比率（分子）の構造'!L$44</f>
        <v>87</v>
      </c>
      <c r="L63" s="180"/>
      <c r="M63" s="180"/>
      <c r="N63" s="180">
        <f>'将来負担比率（分子）の構造'!M$44</f>
        <v>39</v>
      </c>
      <c r="O63" s="180"/>
      <c r="P63" s="180"/>
    </row>
    <row r="64" spans="1:16" x14ac:dyDescent="0.15">
      <c r="A64" s="180" t="s">
        <v>33</v>
      </c>
      <c r="B64" s="180">
        <f>'将来負担比率（分子）の構造'!I$43</f>
        <v>2848</v>
      </c>
      <c r="C64" s="180"/>
      <c r="D64" s="180"/>
      <c r="E64" s="180">
        <f>'将来負担比率（分子）の構造'!J$43</f>
        <v>2783</v>
      </c>
      <c r="F64" s="180"/>
      <c r="G64" s="180"/>
      <c r="H64" s="180">
        <f>'将来負担比率（分子）の構造'!K$43</f>
        <v>2782</v>
      </c>
      <c r="I64" s="180"/>
      <c r="J64" s="180"/>
      <c r="K64" s="180">
        <f>'将来負担比率（分子）の構造'!L$43</f>
        <v>2839</v>
      </c>
      <c r="L64" s="180"/>
      <c r="M64" s="180"/>
      <c r="N64" s="180">
        <f>'将来負担比率（分子）の構造'!M$43</f>
        <v>2760</v>
      </c>
      <c r="O64" s="180"/>
      <c r="P64" s="180"/>
    </row>
    <row r="65" spans="1:16" x14ac:dyDescent="0.15">
      <c r="A65" s="180" t="s">
        <v>32</v>
      </c>
      <c r="B65" s="180">
        <f>'将来負担比率（分子）の構造'!I$42</f>
        <v>319</v>
      </c>
      <c r="C65" s="180"/>
      <c r="D65" s="180"/>
      <c r="E65" s="180">
        <f>'将来負担比率（分子）の構造'!J$42</f>
        <v>280</v>
      </c>
      <c r="F65" s="180"/>
      <c r="G65" s="180"/>
      <c r="H65" s="180">
        <f>'将来負担比率（分子）の構造'!K$42</f>
        <v>234</v>
      </c>
      <c r="I65" s="180"/>
      <c r="J65" s="180"/>
      <c r="K65" s="180">
        <f>'将来負担比率（分子）の構造'!L$42</f>
        <v>200</v>
      </c>
      <c r="L65" s="180"/>
      <c r="M65" s="180"/>
      <c r="N65" s="180">
        <f>'将来負担比率（分子）の構造'!M$42</f>
        <v>168</v>
      </c>
      <c r="O65" s="180"/>
      <c r="P65" s="180"/>
    </row>
    <row r="66" spans="1:16" x14ac:dyDescent="0.15">
      <c r="A66" s="180" t="s">
        <v>31</v>
      </c>
      <c r="B66" s="180">
        <f>'将来負担比率（分子）の構造'!I$41</f>
        <v>4078</v>
      </c>
      <c r="C66" s="180"/>
      <c r="D66" s="180"/>
      <c r="E66" s="180">
        <f>'将来負担比率（分子）の構造'!J$41</f>
        <v>3861</v>
      </c>
      <c r="F66" s="180"/>
      <c r="G66" s="180"/>
      <c r="H66" s="180">
        <f>'将来負担比率（分子）の構造'!K$41</f>
        <v>3639</v>
      </c>
      <c r="I66" s="180"/>
      <c r="J66" s="180"/>
      <c r="K66" s="180">
        <f>'将来負担比率（分子）の構造'!L$41</f>
        <v>3445</v>
      </c>
      <c r="L66" s="180"/>
      <c r="M66" s="180"/>
      <c r="N66" s="180">
        <f>'将来負担比率（分子）の構造'!M$41</f>
        <v>3306</v>
      </c>
      <c r="O66" s="180"/>
      <c r="P66" s="180"/>
    </row>
    <row r="67" spans="1:16" x14ac:dyDescent="0.15">
      <c r="A67" s="180" t="s">
        <v>75</v>
      </c>
      <c r="B67" s="180" t="e">
        <f>NA()</f>
        <v>#N/A</v>
      </c>
      <c r="C67" s="180">
        <f>IF(ISNUMBER('将来負担比率（分子）の構造'!I$53), IF('将来負担比率（分子）の構造'!I$53 &lt; 0, 0, '将来負担比率（分子）の構造'!I$53), NA())</f>
        <v>795</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553</v>
      </c>
      <c r="C72" s="184">
        <f>基金残高に係る経年分析!G55</f>
        <v>520</v>
      </c>
      <c r="D72" s="184">
        <f>基金残高に係る経年分析!H55</f>
        <v>514</v>
      </c>
    </row>
    <row r="73" spans="1:16" x14ac:dyDescent="0.15">
      <c r="A73" s="183" t="s">
        <v>78</v>
      </c>
      <c r="B73" s="184">
        <f>基金残高に係る経年分析!F56</f>
        <v>227</v>
      </c>
      <c r="C73" s="184">
        <f>基金残高に係る経年分析!G56</f>
        <v>227</v>
      </c>
      <c r="D73" s="184">
        <f>基金残高に係る経年分析!H56</f>
        <v>220</v>
      </c>
    </row>
    <row r="74" spans="1:16" x14ac:dyDescent="0.15">
      <c r="A74" s="183" t="s">
        <v>79</v>
      </c>
      <c r="B74" s="184">
        <f>基金残高に係る経年分析!F57</f>
        <v>1774</v>
      </c>
      <c r="C74" s="184">
        <f>基金残高に係る経年分析!G57</f>
        <v>3024</v>
      </c>
      <c r="D74" s="184">
        <f>基金残高に係る経年分析!H57</f>
        <v>3530</v>
      </c>
    </row>
  </sheetData>
  <sheetProtection algorithmName="SHA-512" hashValue="ZbeN56tVP+i3L6s8dld6mKH8pxE1nXZTXEwzICRHd3f/amJKXbwacxu1juWdH42J++pz/TFF1nhKXnbd7zATXw==" saltValue="mIe8CqqLrTPHEq1O9j+E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1414701</v>
      </c>
      <c r="S5" s="727"/>
      <c r="T5" s="727"/>
      <c r="U5" s="727"/>
      <c r="V5" s="727"/>
      <c r="W5" s="727"/>
      <c r="X5" s="727"/>
      <c r="Y5" s="773"/>
      <c r="Z5" s="791">
        <v>9.6999999999999993</v>
      </c>
      <c r="AA5" s="791"/>
      <c r="AB5" s="791"/>
      <c r="AC5" s="791"/>
      <c r="AD5" s="792">
        <v>1414701</v>
      </c>
      <c r="AE5" s="792"/>
      <c r="AF5" s="792"/>
      <c r="AG5" s="792"/>
      <c r="AH5" s="792"/>
      <c r="AI5" s="792"/>
      <c r="AJ5" s="792"/>
      <c r="AK5" s="792"/>
      <c r="AL5" s="774">
        <v>59.8</v>
      </c>
      <c r="AM5" s="743"/>
      <c r="AN5" s="743"/>
      <c r="AO5" s="775"/>
      <c r="AP5" s="760" t="s">
        <v>224</v>
      </c>
      <c r="AQ5" s="761"/>
      <c r="AR5" s="761"/>
      <c r="AS5" s="761"/>
      <c r="AT5" s="761"/>
      <c r="AU5" s="761"/>
      <c r="AV5" s="761"/>
      <c r="AW5" s="761"/>
      <c r="AX5" s="761"/>
      <c r="AY5" s="761"/>
      <c r="AZ5" s="761"/>
      <c r="BA5" s="761"/>
      <c r="BB5" s="761"/>
      <c r="BC5" s="761"/>
      <c r="BD5" s="761"/>
      <c r="BE5" s="761"/>
      <c r="BF5" s="762"/>
      <c r="BG5" s="661">
        <v>1413785</v>
      </c>
      <c r="BH5" s="664"/>
      <c r="BI5" s="664"/>
      <c r="BJ5" s="664"/>
      <c r="BK5" s="664"/>
      <c r="BL5" s="664"/>
      <c r="BM5" s="664"/>
      <c r="BN5" s="665"/>
      <c r="BO5" s="723">
        <v>99.9</v>
      </c>
      <c r="BP5" s="723"/>
      <c r="BQ5" s="723"/>
      <c r="BR5" s="723"/>
      <c r="BS5" s="724" t="s">
        <v>173</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31078</v>
      </c>
      <c r="S6" s="664"/>
      <c r="T6" s="664"/>
      <c r="U6" s="664"/>
      <c r="V6" s="664"/>
      <c r="W6" s="664"/>
      <c r="X6" s="664"/>
      <c r="Y6" s="665"/>
      <c r="Z6" s="723">
        <v>0.2</v>
      </c>
      <c r="AA6" s="723"/>
      <c r="AB6" s="723"/>
      <c r="AC6" s="723"/>
      <c r="AD6" s="724">
        <v>31078</v>
      </c>
      <c r="AE6" s="724"/>
      <c r="AF6" s="724"/>
      <c r="AG6" s="724"/>
      <c r="AH6" s="724"/>
      <c r="AI6" s="724"/>
      <c r="AJ6" s="724"/>
      <c r="AK6" s="724"/>
      <c r="AL6" s="666">
        <v>1.3</v>
      </c>
      <c r="AM6" s="667"/>
      <c r="AN6" s="667"/>
      <c r="AO6" s="725"/>
      <c r="AP6" s="658" t="s">
        <v>229</v>
      </c>
      <c r="AQ6" s="659"/>
      <c r="AR6" s="659"/>
      <c r="AS6" s="659"/>
      <c r="AT6" s="659"/>
      <c r="AU6" s="659"/>
      <c r="AV6" s="659"/>
      <c r="AW6" s="659"/>
      <c r="AX6" s="659"/>
      <c r="AY6" s="659"/>
      <c r="AZ6" s="659"/>
      <c r="BA6" s="659"/>
      <c r="BB6" s="659"/>
      <c r="BC6" s="659"/>
      <c r="BD6" s="659"/>
      <c r="BE6" s="659"/>
      <c r="BF6" s="660"/>
      <c r="BG6" s="661">
        <v>1413785</v>
      </c>
      <c r="BH6" s="664"/>
      <c r="BI6" s="664"/>
      <c r="BJ6" s="664"/>
      <c r="BK6" s="664"/>
      <c r="BL6" s="664"/>
      <c r="BM6" s="664"/>
      <c r="BN6" s="665"/>
      <c r="BO6" s="723">
        <v>99.9</v>
      </c>
      <c r="BP6" s="723"/>
      <c r="BQ6" s="723"/>
      <c r="BR6" s="723"/>
      <c r="BS6" s="724" t="s">
        <v>173</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77498</v>
      </c>
      <c r="CS6" s="664"/>
      <c r="CT6" s="664"/>
      <c r="CU6" s="664"/>
      <c r="CV6" s="664"/>
      <c r="CW6" s="664"/>
      <c r="CX6" s="664"/>
      <c r="CY6" s="665"/>
      <c r="CZ6" s="774">
        <v>0.5</v>
      </c>
      <c r="DA6" s="743"/>
      <c r="DB6" s="743"/>
      <c r="DC6" s="777"/>
      <c r="DD6" s="669" t="s">
        <v>173</v>
      </c>
      <c r="DE6" s="664"/>
      <c r="DF6" s="664"/>
      <c r="DG6" s="664"/>
      <c r="DH6" s="664"/>
      <c r="DI6" s="664"/>
      <c r="DJ6" s="664"/>
      <c r="DK6" s="664"/>
      <c r="DL6" s="664"/>
      <c r="DM6" s="664"/>
      <c r="DN6" s="664"/>
      <c r="DO6" s="664"/>
      <c r="DP6" s="665"/>
      <c r="DQ6" s="669">
        <v>77493</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2010</v>
      </c>
      <c r="S7" s="664"/>
      <c r="T7" s="664"/>
      <c r="U7" s="664"/>
      <c r="V7" s="664"/>
      <c r="W7" s="664"/>
      <c r="X7" s="664"/>
      <c r="Y7" s="665"/>
      <c r="Z7" s="723">
        <v>0</v>
      </c>
      <c r="AA7" s="723"/>
      <c r="AB7" s="723"/>
      <c r="AC7" s="723"/>
      <c r="AD7" s="724">
        <v>2010</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585439</v>
      </c>
      <c r="BH7" s="664"/>
      <c r="BI7" s="664"/>
      <c r="BJ7" s="664"/>
      <c r="BK7" s="664"/>
      <c r="BL7" s="664"/>
      <c r="BM7" s="664"/>
      <c r="BN7" s="665"/>
      <c r="BO7" s="723">
        <v>41.4</v>
      </c>
      <c r="BP7" s="723"/>
      <c r="BQ7" s="723"/>
      <c r="BR7" s="723"/>
      <c r="BS7" s="724" t="s">
        <v>173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10335251</v>
      </c>
      <c r="CS7" s="664"/>
      <c r="CT7" s="664"/>
      <c r="CU7" s="664"/>
      <c r="CV7" s="664"/>
      <c r="CW7" s="664"/>
      <c r="CX7" s="664"/>
      <c r="CY7" s="665"/>
      <c r="CZ7" s="723">
        <v>72.400000000000006</v>
      </c>
      <c r="DA7" s="723"/>
      <c r="DB7" s="723"/>
      <c r="DC7" s="723"/>
      <c r="DD7" s="669">
        <v>10186</v>
      </c>
      <c r="DE7" s="664"/>
      <c r="DF7" s="664"/>
      <c r="DG7" s="664"/>
      <c r="DH7" s="664"/>
      <c r="DI7" s="664"/>
      <c r="DJ7" s="664"/>
      <c r="DK7" s="664"/>
      <c r="DL7" s="664"/>
      <c r="DM7" s="664"/>
      <c r="DN7" s="664"/>
      <c r="DO7" s="664"/>
      <c r="DP7" s="665"/>
      <c r="DQ7" s="669">
        <v>777601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2434</v>
      </c>
      <c r="S8" s="664"/>
      <c r="T8" s="664"/>
      <c r="U8" s="664"/>
      <c r="V8" s="664"/>
      <c r="W8" s="664"/>
      <c r="X8" s="664"/>
      <c r="Y8" s="665"/>
      <c r="Z8" s="723">
        <v>0</v>
      </c>
      <c r="AA8" s="723"/>
      <c r="AB8" s="723"/>
      <c r="AC8" s="723"/>
      <c r="AD8" s="724">
        <v>2434</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16455</v>
      </c>
      <c r="BH8" s="664"/>
      <c r="BI8" s="664"/>
      <c r="BJ8" s="664"/>
      <c r="BK8" s="664"/>
      <c r="BL8" s="664"/>
      <c r="BM8" s="664"/>
      <c r="BN8" s="665"/>
      <c r="BO8" s="723">
        <v>1.2</v>
      </c>
      <c r="BP8" s="723"/>
      <c r="BQ8" s="723"/>
      <c r="BR8" s="723"/>
      <c r="BS8" s="669" t="s">
        <v>137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1389680</v>
      </c>
      <c r="CS8" s="664"/>
      <c r="CT8" s="664"/>
      <c r="CU8" s="664"/>
      <c r="CV8" s="664"/>
      <c r="CW8" s="664"/>
      <c r="CX8" s="664"/>
      <c r="CY8" s="665"/>
      <c r="CZ8" s="723">
        <v>9.6999999999999993</v>
      </c>
      <c r="DA8" s="723"/>
      <c r="DB8" s="723"/>
      <c r="DC8" s="723"/>
      <c r="DD8" s="669">
        <v>89553</v>
      </c>
      <c r="DE8" s="664"/>
      <c r="DF8" s="664"/>
      <c r="DG8" s="664"/>
      <c r="DH8" s="664"/>
      <c r="DI8" s="664"/>
      <c r="DJ8" s="664"/>
      <c r="DK8" s="664"/>
      <c r="DL8" s="664"/>
      <c r="DM8" s="664"/>
      <c r="DN8" s="664"/>
      <c r="DO8" s="664"/>
      <c r="DP8" s="665"/>
      <c r="DQ8" s="669">
        <v>582948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2276</v>
      </c>
      <c r="S9" s="664"/>
      <c r="T9" s="664"/>
      <c r="U9" s="664"/>
      <c r="V9" s="664"/>
      <c r="W9" s="664"/>
      <c r="X9" s="664"/>
      <c r="Y9" s="665"/>
      <c r="Z9" s="723">
        <v>0</v>
      </c>
      <c r="AA9" s="723"/>
      <c r="AB9" s="723"/>
      <c r="AC9" s="723"/>
      <c r="AD9" s="724">
        <v>2276</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400146</v>
      </c>
      <c r="BH9" s="664"/>
      <c r="BI9" s="664"/>
      <c r="BJ9" s="664"/>
      <c r="BK9" s="664"/>
      <c r="BL9" s="664"/>
      <c r="BM9" s="664"/>
      <c r="BN9" s="665"/>
      <c r="BO9" s="723">
        <v>28.3</v>
      </c>
      <c r="BP9" s="723"/>
      <c r="BQ9" s="723"/>
      <c r="BR9" s="723"/>
      <c r="BS9" s="669" t="s">
        <v>137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446729</v>
      </c>
      <c r="CS9" s="664"/>
      <c r="CT9" s="664"/>
      <c r="CU9" s="664"/>
      <c r="CV9" s="664"/>
      <c r="CW9" s="664"/>
      <c r="CX9" s="664"/>
      <c r="CY9" s="665"/>
      <c r="CZ9" s="723">
        <v>3.1</v>
      </c>
      <c r="DA9" s="723"/>
      <c r="DB9" s="723"/>
      <c r="DC9" s="723"/>
      <c r="DD9" s="669" t="s">
        <v>173</v>
      </c>
      <c r="DE9" s="664"/>
      <c r="DF9" s="664"/>
      <c r="DG9" s="664"/>
      <c r="DH9" s="664"/>
      <c r="DI9" s="664"/>
      <c r="DJ9" s="664"/>
      <c r="DK9" s="664"/>
      <c r="DL9" s="664"/>
      <c r="DM9" s="664"/>
      <c r="DN9" s="664"/>
      <c r="DO9" s="664"/>
      <c r="DP9" s="665"/>
      <c r="DQ9" s="669">
        <v>326530</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173</v>
      </c>
      <c r="AA10" s="723"/>
      <c r="AB10" s="723"/>
      <c r="AC10" s="723"/>
      <c r="AD10" s="724" t="s">
        <v>173</v>
      </c>
      <c r="AE10" s="724"/>
      <c r="AF10" s="724"/>
      <c r="AG10" s="724"/>
      <c r="AH10" s="724"/>
      <c r="AI10" s="724"/>
      <c r="AJ10" s="724"/>
      <c r="AK10" s="724"/>
      <c r="AL10" s="666" t="s">
        <v>173</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44517</v>
      </c>
      <c r="BH10" s="664"/>
      <c r="BI10" s="664"/>
      <c r="BJ10" s="664"/>
      <c r="BK10" s="664"/>
      <c r="BL10" s="664"/>
      <c r="BM10" s="664"/>
      <c r="BN10" s="665"/>
      <c r="BO10" s="723">
        <v>3.1</v>
      </c>
      <c r="BP10" s="723"/>
      <c r="BQ10" s="723"/>
      <c r="BR10" s="723"/>
      <c r="BS10" s="669" t="s">
        <v>137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t="s">
        <v>173</v>
      </c>
      <c r="CS10" s="664"/>
      <c r="CT10" s="664"/>
      <c r="CU10" s="664"/>
      <c r="CV10" s="664"/>
      <c r="CW10" s="664"/>
      <c r="CX10" s="664"/>
      <c r="CY10" s="665"/>
      <c r="CZ10" s="723" t="s">
        <v>173</v>
      </c>
      <c r="DA10" s="723"/>
      <c r="DB10" s="723"/>
      <c r="DC10" s="723"/>
      <c r="DD10" s="669" t="s">
        <v>173</v>
      </c>
      <c r="DE10" s="664"/>
      <c r="DF10" s="664"/>
      <c r="DG10" s="664"/>
      <c r="DH10" s="664"/>
      <c r="DI10" s="664"/>
      <c r="DJ10" s="664"/>
      <c r="DK10" s="664"/>
      <c r="DL10" s="664"/>
      <c r="DM10" s="664"/>
      <c r="DN10" s="664"/>
      <c r="DO10" s="664"/>
      <c r="DP10" s="665"/>
      <c r="DQ10" s="669" t="s">
        <v>173</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173</v>
      </c>
      <c r="S11" s="664"/>
      <c r="T11" s="664"/>
      <c r="U11" s="664"/>
      <c r="V11" s="664"/>
      <c r="W11" s="664"/>
      <c r="X11" s="664"/>
      <c r="Y11" s="665"/>
      <c r="Z11" s="723" t="s">
        <v>173</v>
      </c>
      <c r="AA11" s="723"/>
      <c r="AB11" s="723"/>
      <c r="AC11" s="723"/>
      <c r="AD11" s="724" t="s">
        <v>173</v>
      </c>
      <c r="AE11" s="724"/>
      <c r="AF11" s="724"/>
      <c r="AG11" s="724"/>
      <c r="AH11" s="724"/>
      <c r="AI11" s="724"/>
      <c r="AJ11" s="724"/>
      <c r="AK11" s="724"/>
      <c r="AL11" s="666" t="s">
        <v>173</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124321</v>
      </c>
      <c r="BH11" s="664"/>
      <c r="BI11" s="664"/>
      <c r="BJ11" s="664"/>
      <c r="BK11" s="664"/>
      <c r="BL11" s="664"/>
      <c r="BM11" s="664"/>
      <c r="BN11" s="665"/>
      <c r="BO11" s="723">
        <v>8.8000000000000007</v>
      </c>
      <c r="BP11" s="723"/>
      <c r="BQ11" s="723"/>
      <c r="BR11" s="723"/>
      <c r="BS11" s="669" t="s">
        <v>173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355614</v>
      </c>
      <c r="CS11" s="664"/>
      <c r="CT11" s="664"/>
      <c r="CU11" s="664"/>
      <c r="CV11" s="664"/>
      <c r="CW11" s="664"/>
      <c r="CX11" s="664"/>
      <c r="CY11" s="665"/>
      <c r="CZ11" s="723">
        <v>2.5</v>
      </c>
      <c r="DA11" s="723"/>
      <c r="DB11" s="723"/>
      <c r="DC11" s="723"/>
      <c r="DD11" s="669">
        <v>10312</v>
      </c>
      <c r="DE11" s="664"/>
      <c r="DF11" s="664"/>
      <c r="DG11" s="664"/>
      <c r="DH11" s="664"/>
      <c r="DI11" s="664"/>
      <c r="DJ11" s="664"/>
      <c r="DK11" s="664"/>
      <c r="DL11" s="664"/>
      <c r="DM11" s="664"/>
      <c r="DN11" s="664"/>
      <c r="DO11" s="664"/>
      <c r="DP11" s="665"/>
      <c r="DQ11" s="669">
        <v>329525</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178579</v>
      </c>
      <c r="S12" s="664"/>
      <c r="T12" s="664"/>
      <c r="U12" s="664"/>
      <c r="V12" s="664"/>
      <c r="W12" s="664"/>
      <c r="X12" s="664"/>
      <c r="Y12" s="665"/>
      <c r="Z12" s="723">
        <v>1.2</v>
      </c>
      <c r="AA12" s="723"/>
      <c r="AB12" s="723"/>
      <c r="AC12" s="723"/>
      <c r="AD12" s="724">
        <v>178579</v>
      </c>
      <c r="AE12" s="724"/>
      <c r="AF12" s="724"/>
      <c r="AG12" s="724"/>
      <c r="AH12" s="724"/>
      <c r="AI12" s="724"/>
      <c r="AJ12" s="724"/>
      <c r="AK12" s="724"/>
      <c r="AL12" s="666">
        <v>7.5</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729043</v>
      </c>
      <c r="BH12" s="664"/>
      <c r="BI12" s="664"/>
      <c r="BJ12" s="664"/>
      <c r="BK12" s="664"/>
      <c r="BL12" s="664"/>
      <c r="BM12" s="664"/>
      <c r="BN12" s="665"/>
      <c r="BO12" s="723">
        <v>51.5</v>
      </c>
      <c r="BP12" s="723"/>
      <c r="BQ12" s="723"/>
      <c r="BR12" s="723"/>
      <c r="BS12" s="669" t="s">
        <v>173</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16599</v>
      </c>
      <c r="CS12" s="664"/>
      <c r="CT12" s="664"/>
      <c r="CU12" s="664"/>
      <c r="CV12" s="664"/>
      <c r="CW12" s="664"/>
      <c r="CX12" s="664"/>
      <c r="CY12" s="665"/>
      <c r="CZ12" s="723">
        <v>0.1</v>
      </c>
      <c r="DA12" s="723"/>
      <c r="DB12" s="723"/>
      <c r="DC12" s="723"/>
      <c r="DD12" s="669" t="s">
        <v>137</v>
      </c>
      <c r="DE12" s="664"/>
      <c r="DF12" s="664"/>
      <c r="DG12" s="664"/>
      <c r="DH12" s="664"/>
      <c r="DI12" s="664"/>
      <c r="DJ12" s="664"/>
      <c r="DK12" s="664"/>
      <c r="DL12" s="664"/>
      <c r="DM12" s="664"/>
      <c r="DN12" s="664"/>
      <c r="DO12" s="664"/>
      <c r="DP12" s="665"/>
      <c r="DQ12" s="669">
        <v>716</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173</v>
      </c>
      <c r="AA13" s="723"/>
      <c r="AB13" s="723"/>
      <c r="AC13" s="723"/>
      <c r="AD13" s="724" t="s">
        <v>173</v>
      </c>
      <c r="AE13" s="724"/>
      <c r="AF13" s="724"/>
      <c r="AG13" s="724"/>
      <c r="AH13" s="724"/>
      <c r="AI13" s="724"/>
      <c r="AJ13" s="724"/>
      <c r="AK13" s="724"/>
      <c r="AL13" s="666" t="s">
        <v>173</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728287</v>
      </c>
      <c r="BH13" s="664"/>
      <c r="BI13" s="664"/>
      <c r="BJ13" s="664"/>
      <c r="BK13" s="664"/>
      <c r="BL13" s="664"/>
      <c r="BM13" s="664"/>
      <c r="BN13" s="665"/>
      <c r="BO13" s="723">
        <v>51.5</v>
      </c>
      <c r="BP13" s="723"/>
      <c r="BQ13" s="723"/>
      <c r="BR13" s="723"/>
      <c r="BS13" s="669" t="s">
        <v>173</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310000</v>
      </c>
      <c r="CS13" s="664"/>
      <c r="CT13" s="664"/>
      <c r="CU13" s="664"/>
      <c r="CV13" s="664"/>
      <c r="CW13" s="664"/>
      <c r="CX13" s="664"/>
      <c r="CY13" s="665"/>
      <c r="CZ13" s="723">
        <v>2.2000000000000002</v>
      </c>
      <c r="DA13" s="723"/>
      <c r="DB13" s="723"/>
      <c r="DC13" s="723"/>
      <c r="DD13" s="669">
        <v>154026</v>
      </c>
      <c r="DE13" s="664"/>
      <c r="DF13" s="664"/>
      <c r="DG13" s="664"/>
      <c r="DH13" s="664"/>
      <c r="DI13" s="664"/>
      <c r="DJ13" s="664"/>
      <c r="DK13" s="664"/>
      <c r="DL13" s="664"/>
      <c r="DM13" s="664"/>
      <c r="DN13" s="664"/>
      <c r="DO13" s="664"/>
      <c r="DP13" s="665"/>
      <c r="DQ13" s="669">
        <v>91065</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173</v>
      </c>
      <c r="AA14" s="723"/>
      <c r="AB14" s="723"/>
      <c r="AC14" s="723"/>
      <c r="AD14" s="724" t="s">
        <v>173</v>
      </c>
      <c r="AE14" s="724"/>
      <c r="AF14" s="724"/>
      <c r="AG14" s="724"/>
      <c r="AH14" s="724"/>
      <c r="AI14" s="724"/>
      <c r="AJ14" s="724"/>
      <c r="AK14" s="724"/>
      <c r="AL14" s="666" t="s">
        <v>137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30933</v>
      </c>
      <c r="BH14" s="664"/>
      <c r="BI14" s="664"/>
      <c r="BJ14" s="664"/>
      <c r="BK14" s="664"/>
      <c r="BL14" s="664"/>
      <c r="BM14" s="664"/>
      <c r="BN14" s="665"/>
      <c r="BO14" s="723">
        <v>2.2000000000000002</v>
      </c>
      <c r="BP14" s="723"/>
      <c r="BQ14" s="723"/>
      <c r="BR14" s="723"/>
      <c r="BS14" s="669" t="s">
        <v>173</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166134</v>
      </c>
      <c r="CS14" s="664"/>
      <c r="CT14" s="664"/>
      <c r="CU14" s="664"/>
      <c r="CV14" s="664"/>
      <c r="CW14" s="664"/>
      <c r="CX14" s="664"/>
      <c r="CY14" s="665"/>
      <c r="CZ14" s="723">
        <v>1.2</v>
      </c>
      <c r="DA14" s="723"/>
      <c r="DB14" s="723"/>
      <c r="DC14" s="723"/>
      <c r="DD14" s="669">
        <v>8327</v>
      </c>
      <c r="DE14" s="664"/>
      <c r="DF14" s="664"/>
      <c r="DG14" s="664"/>
      <c r="DH14" s="664"/>
      <c r="DI14" s="664"/>
      <c r="DJ14" s="664"/>
      <c r="DK14" s="664"/>
      <c r="DL14" s="664"/>
      <c r="DM14" s="664"/>
      <c r="DN14" s="664"/>
      <c r="DO14" s="664"/>
      <c r="DP14" s="665"/>
      <c r="DQ14" s="669">
        <v>152210</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6998</v>
      </c>
      <c r="S15" s="664"/>
      <c r="T15" s="664"/>
      <c r="U15" s="664"/>
      <c r="V15" s="664"/>
      <c r="W15" s="664"/>
      <c r="X15" s="664"/>
      <c r="Y15" s="665"/>
      <c r="Z15" s="723">
        <v>0</v>
      </c>
      <c r="AA15" s="723"/>
      <c r="AB15" s="723"/>
      <c r="AC15" s="723"/>
      <c r="AD15" s="724">
        <v>6998</v>
      </c>
      <c r="AE15" s="724"/>
      <c r="AF15" s="724"/>
      <c r="AG15" s="724"/>
      <c r="AH15" s="724"/>
      <c r="AI15" s="724"/>
      <c r="AJ15" s="724"/>
      <c r="AK15" s="724"/>
      <c r="AL15" s="666">
        <v>0.3</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68370</v>
      </c>
      <c r="BH15" s="664"/>
      <c r="BI15" s="664"/>
      <c r="BJ15" s="664"/>
      <c r="BK15" s="664"/>
      <c r="BL15" s="664"/>
      <c r="BM15" s="664"/>
      <c r="BN15" s="665"/>
      <c r="BO15" s="723">
        <v>4.8</v>
      </c>
      <c r="BP15" s="723"/>
      <c r="BQ15" s="723"/>
      <c r="BR15" s="723"/>
      <c r="BS15" s="669" t="s">
        <v>173</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742990</v>
      </c>
      <c r="CS15" s="664"/>
      <c r="CT15" s="664"/>
      <c r="CU15" s="664"/>
      <c r="CV15" s="664"/>
      <c r="CW15" s="664"/>
      <c r="CX15" s="664"/>
      <c r="CY15" s="665"/>
      <c r="CZ15" s="723">
        <v>5.2</v>
      </c>
      <c r="DA15" s="723"/>
      <c r="DB15" s="723"/>
      <c r="DC15" s="723"/>
      <c r="DD15" s="669">
        <v>177179</v>
      </c>
      <c r="DE15" s="664"/>
      <c r="DF15" s="664"/>
      <c r="DG15" s="664"/>
      <c r="DH15" s="664"/>
      <c r="DI15" s="664"/>
      <c r="DJ15" s="664"/>
      <c r="DK15" s="664"/>
      <c r="DL15" s="664"/>
      <c r="DM15" s="664"/>
      <c r="DN15" s="664"/>
      <c r="DO15" s="664"/>
      <c r="DP15" s="665"/>
      <c r="DQ15" s="669">
        <v>392230</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173</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137</v>
      </c>
      <c r="BP16" s="723"/>
      <c r="BQ16" s="723"/>
      <c r="BR16" s="723"/>
      <c r="BS16" s="669" t="s">
        <v>173</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21367</v>
      </c>
      <c r="CS16" s="664"/>
      <c r="CT16" s="664"/>
      <c r="CU16" s="664"/>
      <c r="CV16" s="664"/>
      <c r="CW16" s="664"/>
      <c r="CX16" s="664"/>
      <c r="CY16" s="665"/>
      <c r="CZ16" s="723">
        <v>0.1</v>
      </c>
      <c r="DA16" s="723"/>
      <c r="DB16" s="723"/>
      <c r="DC16" s="723"/>
      <c r="DD16" s="669" t="s">
        <v>173</v>
      </c>
      <c r="DE16" s="664"/>
      <c r="DF16" s="664"/>
      <c r="DG16" s="664"/>
      <c r="DH16" s="664"/>
      <c r="DI16" s="664"/>
      <c r="DJ16" s="664"/>
      <c r="DK16" s="664"/>
      <c r="DL16" s="664"/>
      <c r="DM16" s="664"/>
      <c r="DN16" s="664"/>
      <c r="DO16" s="664"/>
      <c r="DP16" s="665"/>
      <c r="DQ16" s="669">
        <v>19311</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7426</v>
      </c>
      <c r="S17" s="664"/>
      <c r="T17" s="664"/>
      <c r="U17" s="664"/>
      <c r="V17" s="664"/>
      <c r="W17" s="664"/>
      <c r="X17" s="664"/>
      <c r="Y17" s="665"/>
      <c r="Z17" s="723">
        <v>0.1</v>
      </c>
      <c r="AA17" s="723"/>
      <c r="AB17" s="723"/>
      <c r="AC17" s="723"/>
      <c r="AD17" s="724">
        <v>7426</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173</v>
      </c>
      <c r="BP17" s="723"/>
      <c r="BQ17" s="723"/>
      <c r="BR17" s="723"/>
      <c r="BS17" s="669" t="s">
        <v>173</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414576</v>
      </c>
      <c r="CS17" s="664"/>
      <c r="CT17" s="664"/>
      <c r="CU17" s="664"/>
      <c r="CV17" s="664"/>
      <c r="CW17" s="664"/>
      <c r="CX17" s="664"/>
      <c r="CY17" s="665"/>
      <c r="CZ17" s="723">
        <v>2.9</v>
      </c>
      <c r="DA17" s="723"/>
      <c r="DB17" s="723"/>
      <c r="DC17" s="723"/>
      <c r="DD17" s="669" t="s">
        <v>173</v>
      </c>
      <c r="DE17" s="664"/>
      <c r="DF17" s="664"/>
      <c r="DG17" s="664"/>
      <c r="DH17" s="664"/>
      <c r="DI17" s="664"/>
      <c r="DJ17" s="664"/>
      <c r="DK17" s="664"/>
      <c r="DL17" s="664"/>
      <c r="DM17" s="664"/>
      <c r="DN17" s="664"/>
      <c r="DO17" s="664"/>
      <c r="DP17" s="665"/>
      <c r="DQ17" s="669">
        <v>377011</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816633</v>
      </c>
      <c r="S18" s="664"/>
      <c r="T18" s="664"/>
      <c r="U18" s="664"/>
      <c r="V18" s="664"/>
      <c r="W18" s="664"/>
      <c r="X18" s="664"/>
      <c r="Y18" s="665"/>
      <c r="Z18" s="723">
        <v>5.6</v>
      </c>
      <c r="AA18" s="723"/>
      <c r="AB18" s="723"/>
      <c r="AC18" s="723"/>
      <c r="AD18" s="724">
        <v>691932</v>
      </c>
      <c r="AE18" s="724"/>
      <c r="AF18" s="724"/>
      <c r="AG18" s="724"/>
      <c r="AH18" s="724"/>
      <c r="AI18" s="724"/>
      <c r="AJ18" s="724"/>
      <c r="AK18" s="724"/>
      <c r="AL18" s="666">
        <v>29.2</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173</v>
      </c>
      <c r="BP18" s="723"/>
      <c r="BQ18" s="723"/>
      <c r="BR18" s="723"/>
      <c r="BS18" s="669" t="s">
        <v>137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173</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691932</v>
      </c>
      <c r="S19" s="664"/>
      <c r="T19" s="664"/>
      <c r="U19" s="664"/>
      <c r="V19" s="664"/>
      <c r="W19" s="664"/>
      <c r="X19" s="664"/>
      <c r="Y19" s="665"/>
      <c r="Z19" s="723">
        <v>4.8</v>
      </c>
      <c r="AA19" s="723"/>
      <c r="AB19" s="723"/>
      <c r="AC19" s="723"/>
      <c r="AD19" s="724">
        <v>691932</v>
      </c>
      <c r="AE19" s="724"/>
      <c r="AF19" s="724"/>
      <c r="AG19" s="724"/>
      <c r="AH19" s="724"/>
      <c r="AI19" s="724"/>
      <c r="AJ19" s="724"/>
      <c r="AK19" s="724"/>
      <c r="AL19" s="666">
        <v>29.2</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916</v>
      </c>
      <c r="BH19" s="664"/>
      <c r="BI19" s="664"/>
      <c r="BJ19" s="664"/>
      <c r="BK19" s="664"/>
      <c r="BL19" s="664"/>
      <c r="BM19" s="664"/>
      <c r="BN19" s="665"/>
      <c r="BO19" s="723">
        <v>0.1</v>
      </c>
      <c r="BP19" s="723"/>
      <c r="BQ19" s="723"/>
      <c r="BR19" s="723"/>
      <c r="BS19" s="669" t="s">
        <v>173</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173</v>
      </c>
      <c r="DA19" s="723"/>
      <c r="DB19" s="723"/>
      <c r="DC19" s="723"/>
      <c r="DD19" s="669" t="s">
        <v>173</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124701</v>
      </c>
      <c r="S20" s="664"/>
      <c r="T20" s="664"/>
      <c r="U20" s="664"/>
      <c r="V20" s="664"/>
      <c r="W20" s="664"/>
      <c r="X20" s="664"/>
      <c r="Y20" s="665"/>
      <c r="Z20" s="723">
        <v>0.9</v>
      </c>
      <c r="AA20" s="723"/>
      <c r="AB20" s="723"/>
      <c r="AC20" s="723"/>
      <c r="AD20" s="724" t="s">
        <v>173</v>
      </c>
      <c r="AE20" s="724"/>
      <c r="AF20" s="724"/>
      <c r="AG20" s="724"/>
      <c r="AH20" s="724"/>
      <c r="AI20" s="724"/>
      <c r="AJ20" s="724"/>
      <c r="AK20" s="724"/>
      <c r="AL20" s="666" t="s">
        <v>137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916</v>
      </c>
      <c r="BH20" s="664"/>
      <c r="BI20" s="664"/>
      <c r="BJ20" s="664"/>
      <c r="BK20" s="664"/>
      <c r="BL20" s="664"/>
      <c r="BM20" s="664"/>
      <c r="BN20" s="665"/>
      <c r="BO20" s="723">
        <v>0.1</v>
      </c>
      <c r="BP20" s="723"/>
      <c r="BQ20" s="723"/>
      <c r="BR20" s="723"/>
      <c r="BS20" s="669" t="s">
        <v>173</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14276438</v>
      </c>
      <c r="CS20" s="664"/>
      <c r="CT20" s="664"/>
      <c r="CU20" s="664"/>
      <c r="CV20" s="664"/>
      <c r="CW20" s="664"/>
      <c r="CX20" s="664"/>
      <c r="CY20" s="665"/>
      <c r="CZ20" s="723">
        <v>100</v>
      </c>
      <c r="DA20" s="723"/>
      <c r="DB20" s="723"/>
      <c r="DC20" s="723"/>
      <c r="DD20" s="669">
        <v>449583</v>
      </c>
      <c r="DE20" s="664"/>
      <c r="DF20" s="664"/>
      <c r="DG20" s="664"/>
      <c r="DH20" s="664"/>
      <c r="DI20" s="664"/>
      <c r="DJ20" s="664"/>
      <c r="DK20" s="664"/>
      <c r="DL20" s="664"/>
      <c r="DM20" s="664"/>
      <c r="DN20" s="664"/>
      <c r="DO20" s="664"/>
      <c r="DP20" s="665"/>
      <c r="DQ20" s="669">
        <v>3126640</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173</v>
      </c>
      <c r="AA21" s="723"/>
      <c r="AB21" s="723"/>
      <c r="AC21" s="723"/>
      <c r="AD21" s="724" t="s">
        <v>173</v>
      </c>
      <c r="AE21" s="724"/>
      <c r="AF21" s="724"/>
      <c r="AG21" s="724"/>
      <c r="AH21" s="724"/>
      <c r="AI21" s="724"/>
      <c r="AJ21" s="724"/>
      <c r="AK21" s="724"/>
      <c r="AL21" s="666" t="s">
        <v>173</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916</v>
      </c>
      <c r="BH21" s="664"/>
      <c r="BI21" s="664"/>
      <c r="BJ21" s="664"/>
      <c r="BK21" s="664"/>
      <c r="BL21" s="664"/>
      <c r="BM21" s="664"/>
      <c r="BN21" s="665"/>
      <c r="BO21" s="723">
        <v>0.1</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2462135</v>
      </c>
      <c r="S22" s="664"/>
      <c r="T22" s="664"/>
      <c r="U22" s="664"/>
      <c r="V22" s="664"/>
      <c r="W22" s="664"/>
      <c r="X22" s="664"/>
      <c r="Y22" s="665"/>
      <c r="Z22" s="723">
        <v>17</v>
      </c>
      <c r="AA22" s="723"/>
      <c r="AB22" s="723"/>
      <c r="AC22" s="723"/>
      <c r="AD22" s="724">
        <v>2337434</v>
      </c>
      <c r="AE22" s="724"/>
      <c r="AF22" s="724"/>
      <c r="AG22" s="724"/>
      <c r="AH22" s="724"/>
      <c r="AI22" s="724"/>
      <c r="AJ22" s="724"/>
      <c r="AK22" s="724"/>
      <c r="AL22" s="666">
        <v>98.7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1621</v>
      </c>
      <c r="S23" s="664"/>
      <c r="T23" s="664"/>
      <c r="U23" s="664"/>
      <c r="V23" s="664"/>
      <c r="W23" s="664"/>
      <c r="X23" s="664"/>
      <c r="Y23" s="665"/>
      <c r="Z23" s="723">
        <v>0</v>
      </c>
      <c r="AA23" s="723"/>
      <c r="AB23" s="723"/>
      <c r="AC23" s="723"/>
      <c r="AD23" s="724">
        <v>1621</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173</v>
      </c>
      <c r="BP23" s="723"/>
      <c r="BQ23" s="723"/>
      <c r="BR23" s="723"/>
      <c r="BS23" s="669" t="s">
        <v>173</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35793</v>
      </c>
      <c r="S24" s="664"/>
      <c r="T24" s="664"/>
      <c r="U24" s="664"/>
      <c r="V24" s="664"/>
      <c r="W24" s="664"/>
      <c r="X24" s="664"/>
      <c r="Y24" s="665"/>
      <c r="Z24" s="723">
        <v>0.2</v>
      </c>
      <c r="AA24" s="723"/>
      <c r="AB24" s="723"/>
      <c r="AC24" s="723"/>
      <c r="AD24" s="724" t="s">
        <v>173</v>
      </c>
      <c r="AE24" s="724"/>
      <c r="AF24" s="724"/>
      <c r="AG24" s="724"/>
      <c r="AH24" s="724"/>
      <c r="AI24" s="724"/>
      <c r="AJ24" s="724"/>
      <c r="AK24" s="724"/>
      <c r="AL24" s="666" t="s">
        <v>173</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1882749</v>
      </c>
      <c r="CS24" s="727"/>
      <c r="CT24" s="727"/>
      <c r="CU24" s="727"/>
      <c r="CV24" s="727"/>
      <c r="CW24" s="727"/>
      <c r="CX24" s="727"/>
      <c r="CY24" s="773"/>
      <c r="CZ24" s="774">
        <v>13.2</v>
      </c>
      <c r="DA24" s="743"/>
      <c r="DB24" s="743"/>
      <c r="DC24" s="777"/>
      <c r="DD24" s="772">
        <v>1206133</v>
      </c>
      <c r="DE24" s="727"/>
      <c r="DF24" s="727"/>
      <c r="DG24" s="727"/>
      <c r="DH24" s="727"/>
      <c r="DI24" s="727"/>
      <c r="DJ24" s="727"/>
      <c r="DK24" s="773"/>
      <c r="DL24" s="772">
        <v>1203058</v>
      </c>
      <c r="DM24" s="727"/>
      <c r="DN24" s="727"/>
      <c r="DO24" s="727"/>
      <c r="DP24" s="727"/>
      <c r="DQ24" s="727"/>
      <c r="DR24" s="727"/>
      <c r="DS24" s="727"/>
      <c r="DT24" s="727"/>
      <c r="DU24" s="727"/>
      <c r="DV24" s="773"/>
      <c r="DW24" s="774">
        <v>47.7</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58282</v>
      </c>
      <c r="S25" s="664"/>
      <c r="T25" s="664"/>
      <c r="U25" s="664"/>
      <c r="V25" s="664"/>
      <c r="W25" s="664"/>
      <c r="X25" s="664"/>
      <c r="Y25" s="665"/>
      <c r="Z25" s="723">
        <v>0.4</v>
      </c>
      <c r="AA25" s="723"/>
      <c r="AB25" s="723"/>
      <c r="AC25" s="723"/>
      <c r="AD25" s="724">
        <v>2866</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173</v>
      </c>
      <c r="BP25" s="723"/>
      <c r="BQ25" s="723"/>
      <c r="BR25" s="723"/>
      <c r="BS25" s="669" t="s">
        <v>173</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697247</v>
      </c>
      <c r="CS25" s="662"/>
      <c r="CT25" s="662"/>
      <c r="CU25" s="662"/>
      <c r="CV25" s="662"/>
      <c r="CW25" s="662"/>
      <c r="CX25" s="662"/>
      <c r="CY25" s="663"/>
      <c r="CZ25" s="666">
        <v>4.9000000000000004</v>
      </c>
      <c r="DA25" s="695"/>
      <c r="DB25" s="695"/>
      <c r="DC25" s="696"/>
      <c r="DD25" s="669">
        <v>639903</v>
      </c>
      <c r="DE25" s="662"/>
      <c r="DF25" s="662"/>
      <c r="DG25" s="662"/>
      <c r="DH25" s="662"/>
      <c r="DI25" s="662"/>
      <c r="DJ25" s="662"/>
      <c r="DK25" s="663"/>
      <c r="DL25" s="669">
        <v>636828</v>
      </c>
      <c r="DM25" s="662"/>
      <c r="DN25" s="662"/>
      <c r="DO25" s="662"/>
      <c r="DP25" s="662"/>
      <c r="DQ25" s="662"/>
      <c r="DR25" s="662"/>
      <c r="DS25" s="662"/>
      <c r="DT25" s="662"/>
      <c r="DU25" s="662"/>
      <c r="DV25" s="663"/>
      <c r="DW25" s="666">
        <v>25.3</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18541</v>
      </c>
      <c r="S26" s="664"/>
      <c r="T26" s="664"/>
      <c r="U26" s="664"/>
      <c r="V26" s="664"/>
      <c r="W26" s="664"/>
      <c r="X26" s="664"/>
      <c r="Y26" s="665"/>
      <c r="Z26" s="723">
        <v>0.1</v>
      </c>
      <c r="AA26" s="723"/>
      <c r="AB26" s="723"/>
      <c r="AC26" s="723"/>
      <c r="AD26" s="724" t="s">
        <v>173</v>
      </c>
      <c r="AE26" s="724"/>
      <c r="AF26" s="724"/>
      <c r="AG26" s="724"/>
      <c r="AH26" s="724"/>
      <c r="AI26" s="724"/>
      <c r="AJ26" s="724"/>
      <c r="AK26" s="724"/>
      <c r="AL26" s="666" t="s">
        <v>173</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173</v>
      </c>
      <c r="BP26" s="723"/>
      <c r="BQ26" s="723"/>
      <c r="BR26" s="723"/>
      <c r="BS26" s="669" t="s">
        <v>137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414322</v>
      </c>
      <c r="CS26" s="664"/>
      <c r="CT26" s="664"/>
      <c r="CU26" s="664"/>
      <c r="CV26" s="664"/>
      <c r="CW26" s="664"/>
      <c r="CX26" s="664"/>
      <c r="CY26" s="665"/>
      <c r="CZ26" s="666">
        <v>2.9</v>
      </c>
      <c r="DA26" s="695"/>
      <c r="DB26" s="695"/>
      <c r="DC26" s="696"/>
      <c r="DD26" s="669">
        <v>366482</v>
      </c>
      <c r="DE26" s="664"/>
      <c r="DF26" s="664"/>
      <c r="DG26" s="664"/>
      <c r="DH26" s="664"/>
      <c r="DI26" s="664"/>
      <c r="DJ26" s="664"/>
      <c r="DK26" s="665"/>
      <c r="DL26" s="669" t="s">
        <v>173</v>
      </c>
      <c r="DM26" s="664"/>
      <c r="DN26" s="664"/>
      <c r="DO26" s="664"/>
      <c r="DP26" s="664"/>
      <c r="DQ26" s="664"/>
      <c r="DR26" s="664"/>
      <c r="DS26" s="664"/>
      <c r="DT26" s="664"/>
      <c r="DU26" s="664"/>
      <c r="DV26" s="665"/>
      <c r="DW26" s="666" t="s">
        <v>173</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545417</v>
      </c>
      <c r="S27" s="664"/>
      <c r="T27" s="664"/>
      <c r="U27" s="664"/>
      <c r="V27" s="664"/>
      <c r="W27" s="664"/>
      <c r="X27" s="664"/>
      <c r="Y27" s="665"/>
      <c r="Z27" s="723">
        <v>3.8</v>
      </c>
      <c r="AA27" s="723"/>
      <c r="AB27" s="723"/>
      <c r="AC27" s="723"/>
      <c r="AD27" s="724" t="s">
        <v>173</v>
      </c>
      <c r="AE27" s="724"/>
      <c r="AF27" s="724"/>
      <c r="AG27" s="724"/>
      <c r="AH27" s="724"/>
      <c r="AI27" s="724"/>
      <c r="AJ27" s="724"/>
      <c r="AK27" s="724"/>
      <c r="AL27" s="666" t="s">
        <v>173</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1414701</v>
      </c>
      <c r="BH27" s="664"/>
      <c r="BI27" s="664"/>
      <c r="BJ27" s="664"/>
      <c r="BK27" s="664"/>
      <c r="BL27" s="664"/>
      <c r="BM27" s="664"/>
      <c r="BN27" s="665"/>
      <c r="BO27" s="723">
        <v>100</v>
      </c>
      <c r="BP27" s="723"/>
      <c r="BQ27" s="723"/>
      <c r="BR27" s="723"/>
      <c r="BS27" s="669" t="s">
        <v>173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770926</v>
      </c>
      <c r="CS27" s="662"/>
      <c r="CT27" s="662"/>
      <c r="CU27" s="662"/>
      <c r="CV27" s="662"/>
      <c r="CW27" s="662"/>
      <c r="CX27" s="662"/>
      <c r="CY27" s="663"/>
      <c r="CZ27" s="666">
        <v>5.4</v>
      </c>
      <c r="DA27" s="695"/>
      <c r="DB27" s="695"/>
      <c r="DC27" s="696"/>
      <c r="DD27" s="669">
        <v>189219</v>
      </c>
      <c r="DE27" s="662"/>
      <c r="DF27" s="662"/>
      <c r="DG27" s="662"/>
      <c r="DH27" s="662"/>
      <c r="DI27" s="662"/>
      <c r="DJ27" s="662"/>
      <c r="DK27" s="663"/>
      <c r="DL27" s="669">
        <v>189219</v>
      </c>
      <c r="DM27" s="662"/>
      <c r="DN27" s="662"/>
      <c r="DO27" s="662"/>
      <c r="DP27" s="662"/>
      <c r="DQ27" s="662"/>
      <c r="DR27" s="662"/>
      <c r="DS27" s="662"/>
      <c r="DT27" s="662"/>
      <c r="DU27" s="662"/>
      <c r="DV27" s="663"/>
      <c r="DW27" s="666">
        <v>7.5</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8086</v>
      </c>
      <c r="S28" s="664"/>
      <c r="T28" s="664"/>
      <c r="U28" s="664"/>
      <c r="V28" s="664"/>
      <c r="W28" s="664"/>
      <c r="X28" s="664"/>
      <c r="Y28" s="665"/>
      <c r="Z28" s="723">
        <v>0.1</v>
      </c>
      <c r="AA28" s="723"/>
      <c r="AB28" s="723"/>
      <c r="AC28" s="723"/>
      <c r="AD28" s="724">
        <v>8086</v>
      </c>
      <c r="AE28" s="724"/>
      <c r="AF28" s="724"/>
      <c r="AG28" s="724"/>
      <c r="AH28" s="724"/>
      <c r="AI28" s="724"/>
      <c r="AJ28" s="724"/>
      <c r="AK28" s="724"/>
      <c r="AL28" s="666">
        <v>0.3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414576</v>
      </c>
      <c r="CS28" s="664"/>
      <c r="CT28" s="664"/>
      <c r="CU28" s="664"/>
      <c r="CV28" s="664"/>
      <c r="CW28" s="664"/>
      <c r="CX28" s="664"/>
      <c r="CY28" s="665"/>
      <c r="CZ28" s="666">
        <v>2.9</v>
      </c>
      <c r="DA28" s="695"/>
      <c r="DB28" s="695"/>
      <c r="DC28" s="696"/>
      <c r="DD28" s="669">
        <v>377011</v>
      </c>
      <c r="DE28" s="664"/>
      <c r="DF28" s="664"/>
      <c r="DG28" s="664"/>
      <c r="DH28" s="664"/>
      <c r="DI28" s="664"/>
      <c r="DJ28" s="664"/>
      <c r="DK28" s="665"/>
      <c r="DL28" s="669">
        <v>377011</v>
      </c>
      <c r="DM28" s="664"/>
      <c r="DN28" s="664"/>
      <c r="DO28" s="664"/>
      <c r="DP28" s="664"/>
      <c r="DQ28" s="664"/>
      <c r="DR28" s="664"/>
      <c r="DS28" s="664"/>
      <c r="DT28" s="664"/>
      <c r="DU28" s="664"/>
      <c r="DV28" s="665"/>
      <c r="DW28" s="666">
        <v>15</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301393</v>
      </c>
      <c r="S29" s="664"/>
      <c r="T29" s="664"/>
      <c r="U29" s="664"/>
      <c r="V29" s="664"/>
      <c r="W29" s="664"/>
      <c r="X29" s="664"/>
      <c r="Y29" s="665"/>
      <c r="Z29" s="723">
        <v>2.1</v>
      </c>
      <c r="AA29" s="723"/>
      <c r="AB29" s="723"/>
      <c r="AC29" s="723"/>
      <c r="AD29" s="724" t="s">
        <v>173</v>
      </c>
      <c r="AE29" s="724"/>
      <c r="AF29" s="724"/>
      <c r="AG29" s="724"/>
      <c r="AH29" s="724"/>
      <c r="AI29" s="724"/>
      <c r="AJ29" s="724"/>
      <c r="AK29" s="724"/>
      <c r="AL29" s="666" t="s">
        <v>173</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414576</v>
      </c>
      <c r="CS29" s="662"/>
      <c r="CT29" s="662"/>
      <c r="CU29" s="662"/>
      <c r="CV29" s="662"/>
      <c r="CW29" s="662"/>
      <c r="CX29" s="662"/>
      <c r="CY29" s="663"/>
      <c r="CZ29" s="666">
        <v>2.9</v>
      </c>
      <c r="DA29" s="695"/>
      <c r="DB29" s="695"/>
      <c r="DC29" s="696"/>
      <c r="DD29" s="669">
        <v>377011</v>
      </c>
      <c r="DE29" s="662"/>
      <c r="DF29" s="662"/>
      <c r="DG29" s="662"/>
      <c r="DH29" s="662"/>
      <c r="DI29" s="662"/>
      <c r="DJ29" s="662"/>
      <c r="DK29" s="663"/>
      <c r="DL29" s="669">
        <v>377011</v>
      </c>
      <c r="DM29" s="662"/>
      <c r="DN29" s="662"/>
      <c r="DO29" s="662"/>
      <c r="DP29" s="662"/>
      <c r="DQ29" s="662"/>
      <c r="DR29" s="662"/>
      <c r="DS29" s="662"/>
      <c r="DT29" s="662"/>
      <c r="DU29" s="662"/>
      <c r="DV29" s="663"/>
      <c r="DW29" s="666">
        <v>15</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8625</v>
      </c>
      <c r="S30" s="664"/>
      <c r="T30" s="664"/>
      <c r="U30" s="664"/>
      <c r="V30" s="664"/>
      <c r="W30" s="664"/>
      <c r="X30" s="664"/>
      <c r="Y30" s="665"/>
      <c r="Z30" s="723">
        <v>0.1</v>
      </c>
      <c r="AA30" s="723"/>
      <c r="AB30" s="723"/>
      <c r="AC30" s="723"/>
      <c r="AD30" s="724" t="s">
        <v>137</v>
      </c>
      <c r="AE30" s="724"/>
      <c r="AF30" s="724"/>
      <c r="AG30" s="724"/>
      <c r="AH30" s="724"/>
      <c r="AI30" s="724"/>
      <c r="AJ30" s="724"/>
      <c r="AK30" s="724"/>
      <c r="AL30" s="666" t="s">
        <v>173</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99.2</v>
      </c>
      <c r="BH30" s="742"/>
      <c r="BI30" s="742"/>
      <c r="BJ30" s="742"/>
      <c r="BK30" s="742"/>
      <c r="BL30" s="742"/>
      <c r="BM30" s="743">
        <v>97.5</v>
      </c>
      <c r="BN30" s="742"/>
      <c r="BO30" s="742"/>
      <c r="BP30" s="742"/>
      <c r="BQ30" s="744"/>
      <c r="BR30" s="741">
        <v>99.2</v>
      </c>
      <c r="BS30" s="742"/>
      <c r="BT30" s="742"/>
      <c r="BU30" s="742"/>
      <c r="BV30" s="742"/>
      <c r="BW30" s="742"/>
      <c r="BX30" s="743">
        <v>97.5</v>
      </c>
      <c r="BY30" s="742"/>
      <c r="BZ30" s="742"/>
      <c r="CA30" s="742"/>
      <c r="CB30" s="744"/>
      <c r="CD30" s="747"/>
      <c r="CE30" s="748"/>
      <c r="CF30" s="705" t="s">
        <v>307</v>
      </c>
      <c r="CG30" s="702"/>
      <c r="CH30" s="702"/>
      <c r="CI30" s="702"/>
      <c r="CJ30" s="702"/>
      <c r="CK30" s="702"/>
      <c r="CL30" s="702"/>
      <c r="CM30" s="702"/>
      <c r="CN30" s="702"/>
      <c r="CO30" s="702"/>
      <c r="CP30" s="702"/>
      <c r="CQ30" s="703"/>
      <c r="CR30" s="661">
        <v>384735</v>
      </c>
      <c r="CS30" s="664"/>
      <c r="CT30" s="664"/>
      <c r="CU30" s="664"/>
      <c r="CV30" s="664"/>
      <c r="CW30" s="664"/>
      <c r="CX30" s="664"/>
      <c r="CY30" s="665"/>
      <c r="CZ30" s="666">
        <v>2.7</v>
      </c>
      <c r="DA30" s="695"/>
      <c r="DB30" s="695"/>
      <c r="DC30" s="696"/>
      <c r="DD30" s="669">
        <v>347170</v>
      </c>
      <c r="DE30" s="664"/>
      <c r="DF30" s="664"/>
      <c r="DG30" s="664"/>
      <c r="DH30" s="664"/>
      <c r="DI30" s="664"/>
      <c r="DJ30" s="664"/>
      <c r="DK30" s="665"/>
      <c r="DL30" s="669">
        <v>347170</v>
      </c>
      <c r="DM30" s="664"/>
      <c r="DN30" s="664"/>
      <c r="DO30" s="664"/>
      <c r="DP30" s="664"/>
      <c r="DQ30" s="664"/>
      <c r="DR30" s="664"/>
      <c r="DS30" s="664"/>
      <c r="DT30" s="664"/>
      <c r="DU30" s="664"/>
      <c r="DV30" s="665"/>
      <c r="DW30" s="666">
        <v>13.8</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5318395</v>
      </c>
      <c r="S31" s="664"/>
      <c r="T31" s="664"/>
      <c r="U31" s="664"/>
      <c r="V31" s="664"/>
      <c r="W31" s="664"/>
      <c r="X31" s="664"/>
      <c r="Y31" s="665"/>
      <c r="Z31" s="723">
        <v>36.6</v>
      </c>
      <c r="AA31" s="723"/>
      <c r="AB31" s="723"/>
      <c r="AC31" s="723"/>
      <c r="AD31" s="724" t="s">
        <v>173</v>
      </c>
      <c r="AE31" s="724"/>
      <c r="AF31" s="724"/>
      <c r="AG31" s="724"/>
      <c r="AH31" s="724"/>
      <c r="AI31" s="724"/>
      <c r="AJ31" s="724"/>
      <c r="AK31" s="724"/>
      <c r="AL31" s="666" t="s">
        <v>173</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99.1</v>
      </c>
      <c r="BH31" s="662"/>
      <c r="BI31" s="662"/>
      <c r="BJ31" s="662"/>
      <c r="BK31" s="662"/>
      <c r="BL31" s="662"/>
      <c r="BM31" s="667">
        <v>97.5</v>
      </c>
      <c r="BN31" s="740"/>
      <c r="BO31" s="740"/>
      <c r="BP31" s="740"/>
      <c r="BQ31" s="701"/>
      <c r="BR31" s="739">
        <v>99.3</v>
      </c>
      <c r="BS31" s="662"/>
      <c r="BT31" s="662"/>
      <c r="BU31" s="662"/>
      <c r="BV31" s="662"/>
      <c r="BW31" s="662"/>
      <c r="BX31" s="667">
        <v>97.8</v>
      </c>
      <c r="BY31" s="740"/>
      <c r="BZ31" s="740"/>
      <c r="CA31" s="740"/>
      <c r="CB31" s="701"/>
      <c r="CD31" s="747"/>
      <c r="CE31" s="748"/>
      <c r="CF31" s="705" t="s">
        <v>311</v>
      </c>
      <c r="CG31" s="702"/>
      <c r="CH31" s="702"/>
      <c r="CI31" s="702"/>
      <c r="CJ31" s="702"/>
      <c r="CK31" s="702"/>
      <c r="CL31" s="702"/>
      <c r="CM31" s="702"/>
      <c r="CN31" s="702"/>
      <c r="CO31" s="702"/>
      <c r="CP31" s="702"/>
      <c r="CQ31" s="703"/>
      <c r="CR31" s="661">
        <v>29841</v>
      </c>
      <c r="CS31" s="662"/>
      <c r="CT31" s="662"/>
      <c r="CU31" s="662"/>
      <c r="CV31" s="662"/>
      <c r="CW31" s="662"/>
      <c r="CX31" s="662"/>
      <c r="CY31" s="663"/>
      <c r="CZ31" s="666">
        <v>0.2</v>
      </c>
      <c r="DA31" s="695"/>
      <c r="DB31" s="695"/>
      <c r="DC31" s="696"/>
      <c r="DD31" s="669">
        <v>29841</v>
      </c>
      <c r="DE31" s="662"/>
      <c r="DF31" s="662"/>
      <c r="DG31" s="662"/>
      <c r="DH31" s="662"/>
      <c r="DI31" s="662"/>
      <c r="DJ31" s="662"/>
      <c r="DK31" s="663"/>
      <c r="DL31" s="669">
        <v>29841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5092243</v>
      </c>
      <c r="S32" s="664"/>
      <c r="T32" s="664"/>
      <c r="U32" s="664"/>
      <c r="V32" s="664"/>
      <c r="W32" s="664"/>
      <c r="X32" s="664"/>
      <c r="Y32" s="665"/>
      <c r="Z32" s="723">
        <v>35.1</v>
      </c>
      <c r="AA32" s="723"/>
      <c r="AB32" s="723"/>
      <c r="AC32" s="723"/>
      <c r="AD32" s="724" t="s">
        <v>137</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99.2</v>
      </c>
      <c r="BH32" s="677"/>
      <c r="BI32" s="677"/>
      <c r="BJ32" s="677"/>
      <c r="BK32" s="677"/>
      <c r="BL32" s="677"/>
      <c r="BM32" s="721">
        <v>97.3</v>
      </c>
      <c r="BN32" s="677"/>
      <c r="BO32" s="677"/>
      <c r="BP32" s="677"/>
      <c r="BQ32" s="714"/>
      <c r="BR32" s="738">
        <v>99.1</v>
      </c>
      <c r="BS32" s="677"/>
      <c r="BT32" s="677"/>
      <c r="BU32" s="677"/>
      <c r="BV32" s="677"/>
      <c r="BW32" s="677"/>
      <c r="BX32" s="721">
        <v>97</v>
      </c>
      <c r="BY32" s="677"/>
      <c r="BZ32" s="677"/>
      <c r="CA32" s="677"/>
      <c r="CB32" s="714"/>
      <c r="CD32" s="749"/>
      <c r="CE32" s="750"/>
      <c r="CF32" s="705" t="s">
        <v>314</v>
      </c>
      <c r="CG32" s="702"/>
      <c r="CH32" s="702"/>
      <c r="CI32" s="702"/>
      <c r="CJ32" s="702"/>
      <c r="CK32" s="702"/>
      <c r="CL32" s="702"/>
      <c r="CM32" s="702"/>
      <c r="CN32" s="702"/>
      <c r="CO32" s="702"/>
      <c r="CP32" s="702"/>
      <c r="CQ32" s="703"/>
      <c r="CR32" s="661" t="s">
        <v>173</v>
      </c>
      <c r="CS32" s="664"/>
      <c r="CT32" s="664"/>
      <c r="CU32" s="664"/>
      <c r="CV32" s="664"/>
      <c r="CW32" s="664"/>
      <c r="CX32" s="664"/>
      <c r="CY32" s="665"/>
      <c r="CZ32" s="666" t="s">
        <v>173</v>
      </c>
      <c r="DA32" s="695"/>
      <c r="DB32" s="695"/>
      <c r="DC32" s="696"/>
      <c r="DD32" s="669" t="s">
        <v>173</v>
      </c>
      <c r="DE32" s="664"/>
      <c r="DF32" s="664"/>
      <c r="DG32" s="664"/>
      <c r="DH32" s="664"/>
      <c r="DI32" s="664"/>
      <c r="DJ32" s="664"/>
      <c r="DK32" s="665"/>
      <c r="DL32" s="669" t="s">
        <v>173</v>
      </c>
      <c r="DM32" s="664"/>
      <c r="DN32" s="664"/>
      <c r="DO32" s="664"/>
      <c r="DP32" s="664"/>
      <c r="DQ32" s="664"/>
      <c r="DR32" s="664"/>
      <c r="DS32" s="664"/>
      <c r="DT32" s="664"/>
      <c r="DU32" s="664"/>
      <c r="DV32" s="665"/>
      <c r="DW32" s="666" t="s">
        <v>173</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352020</v>
      </c>
      <c r="S33" s="664"/>
      <c r="T33" s="664"/>
      <c r="U33" s="664"/>
      <c r="V33" s="664"/>
      <c r="W33" s="664"/>
      <c r="X33" s="664"/>
      <c r="Y33" s="665"/>
      <c r="Z33" s="723">
        <v>2.4</v>
      </c>
      <c r="AA33" s="723"/>
      <c r="AB33" s="723"/>
      <c r="AC33" s="723"/>
      <c r="AD33" s="724" t="s">
        <v>173</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11922739</v>
      </c>
      <c r="CS33" s="662"/>
      <c r="CT33" s="662"/>
      <c r="CU33" s="662"/>
      <c r="CV33" s="662"/>
      <c r="CW33" s="662"/>
      <c r="CX33" s="662"/>
      <c r="CY33" s="663"/>
      <c r="CZ33" s="666">
        <v>83.5</v>
      </c>
      <c r="DA33" s="695"/>
      <c r="DB33" s="695"/>
      <c r="DC33" s="696"/>
      <c r="DD33" s="669">
        <v>1875327</v>
      </c>
      <c r="DE33" s="662"/>
      <c r="DF33" s="662"/>
      <c r="DG33" s="662"/>
      <c r="DH33" s="662"/>
      <c r="DI33" s="662"/>
      <c r="DJ33" s="662"/>
      <c r="DK33" s="663"/>
      <c r="DL33" s="669">
        <v>1279059</v>
      </c>
      <c r="DM33" s="662"/>
      <c r="DN33" s="662"/>
      <c r="DO33" s="662"/>
      <c r="DP33" s="662"/>
      <c r="DQ33" s="662"/>
      <c r="DR33" s="662"/>
      <c r="DS33" s="662"/>
      <c r="DT33" s="662"/>
      <c r="DU33" s="662"/>
      <c r="DV33" s="663"/>
      <c r="DW33" s="666">
        <v>50.7</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65856</v>
      </c>
      <c r="S34" s="664"/>
      <c r="T34" s="664"/>
      <c r="U34" s="664"/>
      <c r="V34" s="664"/>
      <c r="W34" s="664"/>
      <c r="X34" s="664"/>
      <c r="Y34" s="665"/>
      <c r="Z34" s="723">
        <v>0.5</v>
      </c>
      <c r="AA34" s="723"/>
      <c r="AB34" s="723"/>
      <c r="AC34" s="723"/>
      <c r="AD34" s="724">
        <v>17596</v>
      </c>
      <c r="AE34" s="724"/>
      <c r="AF34" s="724"/>
      <c r="AG34" s="724"/>
      <c r="AH34" s="724"/>
      <c r="AI34" s="724"/>
      <c r="AJ34" s="724"/>
      <c r="AK34" s="724"/>
      <c r="AL34" s="666">
        <v>0.7</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1681206</v>
      </c>
      <c r="CS34" s="664"/>
      <c r="CT34" s="664"/>
      <c r="CU34" s="664"/>
      <c r="CV34" s="664"/>
      <c r="CW34" s="664"/>
      <c r="CX34" s="664"/>
      <c r="CY34" s="665"/>
      <c r="CZ34" s="666">
        <v>11.8</v>
      </c>
      <c r="DA34" s="695"/>
      <c r="DB34" s="695"/>
      <c r="DC34" s="696"/>
      <c r="DD34" s="669">
        <v>441838</v>
      </c>
      <c r="DE34" s="664"/>
      <c r="DF34" s="664"/>
      <c r="DG34" s="664"/>
      <c r="DH34" s="664"/>
      <c r="DI34" s="664"/>
      <c r="DJ34" s="664"/>
      <c r="DK34" s="665"/>
      <c r="DL34" s="669">
        <v>261488</v>
      </c>
      <c r="DM34" s="664"/>
      <c r="DN34" s="664"/>
      <c r="DO34" s="664"/>
      <c r="DP34" s="664"/>
      <c r="DQ34" s="664"/>
      <c r="DR34" s="664"/>
      <c r="DS34" s="664"/>
      <c r="DT34" s="664"/>
      <c r="DU34" s="664"/>
      <c r="DV34" s="665"/>
      <c r="DW34" s="666">
        <v>10.4</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246416</v>
      </c>
      <c r="S35" s="664"/>
      <c r="T35" s="664"/>
      <c r="U35" s="664"/>
      <c r="V35" s="664"/>
      <c r="W35" s="664"/>
      <c r="X35" s="664"/>
      <c r="Y35" s="665"/>
      <c r="Z35" s="723">
        <v>1.7</v>
      </c>
      <c r="AA35" s="723"/>
      <c r="AB35" s="723"/>
      <c r="AC35" s="723"/>
      <c r="AD35" s="724" t="s">
        <v>173</v>
      </c>
      <c r="AE35" s="724"/>
      <c r="AF35" s="724"/>
      <c r="AG35" s="724"/>
      <c r="AH35" s="724"/>
      <c r="AI35" s="724"/>
      <c r="AJ35" s="724"/>
      <c r="AK35" s="724"/>
      <c r="AL35" s="666" t="s">
        <v>173</v>
      </c>
      <c r="AM35" s="667"/>
      <c r="AN35" s="667"/>
      <c r="AO35" s="725"/>
      <c r="AP35" s="234"/>
      <c r="AQ35" s="729" t="s">
        <v>322</v>
      </c>
      <c r="AR35" s="730"/>
      <c r="AS35" s="730"/>
      <c r="AT35" s="730"/>
      <c r="AU35" s="730"/>
      <c r="AV35" s="730"/>
      <c r="AW35" s="730"/>
      <c r="AX35" s="730"/>
      <c r="AY35" s="731"/>
      <c r="AZ35" s="726">
        <v>605420</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108684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14476</v>
      </c>
      <c r="CS35" s="662"/>
      <c r="CT35" s="662"/>
      <c r="CU35" s="662"/>
      <c r="CV35" s="662"/>
      <c r="CW35" s="662"/>
      <c r="CX35" s="662"/>
      <c r="CY35" s="663"/>
      <c r="CZ35" s="666">
        <v>0.1</v>
      </c>
      <c r="DA35" s="695"/>
      <c r="DB35" s="695"/>
      <c r="DC35" s="696"/>
      <c r="DD35" s="669">
        <v>9084</v>
      </c>
      <c r="DE35" s="662"/>
      <c r="DF35" s="662"/>
      <c r="DG35" s="662"/>
      <c r="DH35" s="662"/>
      <c r="DI35" s="662"/>
      <c r="DJ35" s="662"/>
      <c r="DK35" s="663"/>
      <c r="DL35" s="669">
        <v>8603</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173</v>
      </c>
      <c r="S36" s="664"/>
      <c r="T36" s="664"/>
      <c r="U36" s="664"/>
      <c r="V36" s="664"/>
      <c r="W36" s="664"/>
      <c r="X36" s="664"/>
      <c r="Y36" s="665"/>
      <c r="Z36" s="723" t="s">
        <v>173</v>
      </c>
      <c r="AA36" s="723"/>
      <c r="AB36" s="723"/>
      <c r="AC36" s="723"/>
      <c r="AD36" s="724" t="s">
        <v>173</v>
      </c>
      <c r="AE36" s="724"/>
      <c r="AF36" s="724"/>
      <c r="AG36" s="724"/>
      <c r="AH36" s="724"/>
      <c r="AI36" s="724"/>
      <c r="AJ36" s="724"/>
      <c r="AK36" s="724"/>
      <c r="AL36" s="666" t="s">
        <v>173</v>
      </c>
      <c r="AM36" s="667"/>
      <c r="AN36" s="667"/>
      <c r="AO36" s="725"/>
      <c r="AQ36" s="698" t="s">
        <v>326</v>
      </c>
      <c r="AR36" s="699"/>
      <c r="AS36" s="699"/>
      <c r="AT36" s="699"/>
      <c r="AU36" s="699"/>
      <c r="AV36" s="699"/>
      <c r="AW36" s="699"/>
      <c r="AX36" s="699"/>
      <c r="AY36" s="700"/>
      <c r="AZ36" s="661">
        <v>235708</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100928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4062870</v>
      </c>
      <c r="CS36" s="664"/>
      <c r="CT36" s="664"/>
      <c r="CU36" s="664"/>
      <c r="CV36" s="664"/>
      <c r="CW36" s="664"/>
      <c r="CX36" s="664"/>
      <c r="CY36" s="665"/>
      <c r="CZ36" s="666">
        <v>28.5</v>
      </c>
      <c r="DA36" s="695"/>
      <c r="DB36" s="695"/>
      <c r="DC36" s="696"/>
      <c r="DD36" s="669">
        <v>571867</v>
      </c>
      <c r="DE36" s="664"/>
      <c r="DF36" s="664"/>
      <c r="DG36" s="664"/>
      <c r="DH36" s="664"/>
      <c r="DI36" s="664"/>
      <c r="DJ36" s="664"/>
      <c r="DK36" s="665"/>
      <c r="DL36" s="669">
        <v>457956</v>
      </c>
      <c r="DM36" s="664"/>
      <c r="DN36" s="664"/>
      <c r="DO36" s="664"/>
      <c r="DP36" s="664"/>
      <c r="DQ36" s="664"/>
      <c r="DR36" s="664"/>
      <c r="DS36" s="664"/>
      <c r="DT36" s="664"/>
      <c r="DU36" s="664"/>
      <c r="DV36" s="665"/>
      <c r="DW36" s="666">
        <v>18.2</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153716</v>
      </c>
      <c r="S37" s="664"/>
      <c r="T37" s="664"/>
      <c r="U37" s="664"/>
      <c r="V37" s="664"/>
      <c r="W37" s="664"/>
      <c r="X37" s="664"/>
      <c r="Y37" s="665"/>
      <c r="Z37" s="723">
        <v>1.1000000000000001</v>
      </c>
      <c r="AA37" s="723"/>
      <c r="AB37" s="723"/>
      <c r="AC37" s="723"/>
      <c r="AD37" s="724" t="s">
        <v>137</v>
      </c>
      <c r="AE37" s="724"/>
      <c r="AF37" s="724"/>
      <c r="AG37" s="724"/>
      <c r="AH37" s="724"/>
      <c r="AI37" s="724"/>
      <c r="AJ37" s="724"/>
      <c r="AK37" s="724"/>
      <c r="AL37" s="666" t="s">
        <v>173</v>
      </c>
      <c r="AM37" s="667"/>
      <c r="AN37" s="667"/>
      <c r="AO37" s="725"/>
      <c r="AQ37" s="698" t="s">
        <v>330</v>
      </c>
      <c r="AR37" s="699"/>
      <c r="AS37" s="699"/>
      <c r="AT37" s="699"/>
      <c r="AU37" s="699"/>
      <c r="AV37" s="699"/>
      <c r="AW37" s="699"/>
      <c r="AX37" s="699"/>
      <c r="AY37" s="700"/>
      <c r="AZ37" s="661">
        <v>513</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1029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387482</v>
      </c>
      <c r="CS37" s="662"/>
      <c r="CT37" s="662"/>
      <c r="CU37" s="662"/>
      <c r="CV37" s="662"/>
      <c r="CW37" s="662"/>
      <c r="CX37" s="662"/>
      <c r="CY37" s="663"/>
      <c r="CZ37" s="666">
        <v>2.7</v>
      </c>
      <c r="DA37" s="695"/>
      <c r="DB37" s="695"/>
      <c r="DC37" s="696"/>
      <c r="DD37" s="669">
        <v>387482</v>
      </c>
      <c r="DE37" s="662"/>
      <c r="DF37" s="662"/>
      <c r="DG37" s="662"/>
      <c r="DH37" s="662"/>
      <c r="DI37" s="662"/>
      <c r="DJ37" s="662"/>
      <c r="DK37" s="663"/>
      <c r="DL37" s="669">
        <v>361487</v>
      </c>
      <c r="DM37" s="662"/>
      <c r="DN37" s="662"/>
      <c r="DO37" s="662"/>
      <c r="DP37" s="662"/>
      <c r="DQ37" s="662"/>
      <c r="DR37" s="662"/>
      <c r="DS37" s="662"/>
      <c r="DT37" s="662"/>
      <c r="DU37" s="662"/>
      <c r="DV37" s="663"/>
      <c r="DW37" s="666">
        <v>14.3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14514823</v>
      </c>
      <c r="S38" s="713"/>
      <c r="T38" s="713"/>
      <c r="U38" s="713"/>
      <c r="V38" s="713"/>
      <c r="W38" s="713"/>
      <c r="X38" s="713"/>
      <c r="Y38" s="718"/>
      <c r="Z38" s="719">
        <v>100</v>
      </c>
      <c r="AA38" s="719"/>
      <c r="AB38" s="719"/>
      <c r="AC38" s="719"/>
      <c r="AD38" s="720">
        <v>2367603</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137</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1706</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604907</v>
      </c>
      <c r="CS38" s="664"/>
      <c r="CT38" s="664"/>
      <c r="CU38" s="664"/>
      <c r="CV38" s="664"/>
      <c r="CW38" s="664"/>
      <c r="CX38" s="664"/>
      <c r="CY38" s="665"/>
      <c r="CZ38" s="666">
        <v>4.2</v>
      </c>
      <c r="DA38" s="695"/>
      <c r="DB38" s="695"/>
      <c r="DC38" s="696"/>
      <c r="DD38" s="669">
        <v>552740</v>
      </c>
      <c r="DE38" s="664"/>
      <c r="DF38" s="664"/>
      <c r="DG38" s="664"/>
      <c r="DH38" s="664"/>
      <c r="DI38" s="664"/>
      <c r="DJ38" s="664"/>
      <c r="DK38" s="665"/>
      <c r="DL38" s="669">
        <v>551012</v>
      </c>
      <c r="DM38" s="664"/>
      <c r="DN38" s="664"/>
      <c r="DO38" s="664"/>
      <c r="DP38" s="664"/>
      <c r="DQ38" s="664"/>
      <c r="DR38" s="664"/>
      <c r="DS38" s="664"/>
      <c r="DT38" s="664"/>
      <c r="DU38" s="664"/>
      <c r="DV38" s="665"/>
      <c r="DW38" s="666">
        <v>21.9</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137</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99</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5559280</v>
      </c>
      <c r="CS39" s="662"/>
      <c r="CT39" s="662"/>
      <c r="CU39" s="662"/>
      <c r="CV39" s="662"/>
      <c r="CW39" s="662"/>
      <c r="CX39" s="662"/>
      <c r="CY39" s="663"/>
      <c r="CZ39" s="666">
        <v>38.9</v>
      </c>
      <c r="DA39" s="695"/>
      <c r="DB39" s="695"/>
      <c r="DC39" s="696"/>
      <c r="DD39" s="669">
        <v>299798</v>
      </c>
      <c r="DE39" s="662"/>
      <c r="DF39" s="662"/>
      <c r="DG39" s="662"/>
      <c r="DH39" s="662"/>
      <c r="DI39" s="662"/>
      <c r="DJ39" s="662"/>
      <c r="DK39" s="663"/>
      <c r="DL39" s="669" t="s">
        <v>137</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66813</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137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t="s">
        <v>173</v>
      </c>
      <c r="CS40" s="664"/>
      <c r="CT40" s="664"/>
      <c r="CU40" s="664"/>
      <c r="CV40" s="664"/>
      <c r="CW40" s="664"/>
      <c r="CX40" s="664"/>
      <c r="CY40" s="665"/>
      <c r="CZ40" s="666" t="s">
        <v>137</v>
      </c>
      <c r="DA40" s="695"/>
      <c r="DB40" s="695"/>
      <c r="DC40" s="696"/>
      <c r="DD40" s="669" t="s">
        <v>173</v>
      </c>
      <c r="DE40" s="664"/>
      <c r="DF40" s="664"/>
      <c r="DG40" s="664"/>
      <c r="DH40" s="664"/>
      <c r="DI40" s="664"/>
      <c r="DJ40" s="664"/>
      <c r="DK40" s="665"/>
      <c r="DL40" s="669" t="s">
        <v>137</v>
      </c>
      <c r="DM40" s="664"/>
      <c r="DN40" s="664"/>
      <c r="DO40" s="664"/>
      <c r="DP40" s="664"/>
      <c r="DQ40" s="664"/>
      <c r="DR40" s="664"/>
      <c r="DS40" s="664"/>
      <c r="DT40" s="664"/>
      <c r="DU40" s="664"/>
      <c r="DV40" s="665"/>
      <c r="DW40" s="666" t="s">
        <v>137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302386</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395</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470950</v>
      </c>
      <c r="CS42" s="664"/>
      <c r="CT42" s="664"/>
      <c r="CU42" s="664"/>
      <c r="CV42" s="664"/>
      <c r="CW42" s="664"/>
      <c r="CX42" s="664"/>
      <c r="CY42" s="665"/>
      <c r="CZ42" s="666">
        <v>3.3</v>
      </c>
      <c r="DA42" s="667"/>
      <c r="DB42" s="667"/>
      <c r="DC42" s="668"/>
      <c r="DD42" s="669">
        <v>45180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t="s">
        <v>137</v>
      </c>
      <c r="CS43" s="662"/>
      <c r="CT43" s="662"/>
      <c r="CU43" s="662"/>
      <c r="CV43" s="662"/>
      <c r="CW43" s="662"/>
      <c r="CX43" s="662"/>
      <c r="CY43" s="663"/>
      <c r="CZ43" s="666" t="s">
        <v>137</v>
      </c>
      <c r="DA43" s="695"/>
      <c r="DB43" s="695"/>
      <c r="DC43" s="696"/>
      <c r="DD43" s="669" t="s">
        <v>173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449583</v>
      </c>
      <c r="CS44" s="664"/>
      <c r="CT44" s="664"/>
      <c r="CU44" s="664"/>
      <c r="CV44" s="664"/>
      <c r="CW44" s="664"/>
      <c r="CX44" s="664"/>
      <c r="CY44" s="665"/>
      <c r="CZ44" s="666">
        <v>3.1</v>
      </c>
      <c r="DA44" s="667"/>
      <c r="DB44" s="667"/>
      <c r="DC44" s="668"/>
      <c r="DD44" s="669">
        <v>25869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160659</v>
      </c>
      <c r="CS45" s="662"/>
      <c r="CT45" s="662"/>
      <c r="CU45" s="662"/>
      <c r="CV45" s="662"/>
      <c r="CW45" s="662"/>
      <c r="CX45" s="662"/>
      <c r="CY45" s="663"/>
      <c r="CZ45" s="666">
        <v>1.1000000000000001</v>
      </c>
      <c r="DA45" s="695"/>
      <c r="DB45" s="695"/>
      <c r="DC45" s="696"/>
      <c r="DD45" s="669" t="s">
        <v>137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280264</v>
      </c>
      <c r="CS46" s="664"/>
      <c r="CT46" s="664"/>
      <c r="CU46" s="664"/>
      <c r="CV46" s="664"/>
      <c r="CW46" s="664"/>
      <c r="CX46" s="664"/>
      <c r="CY46" s="665"/>
      <c r="CZ46" s="666">
        <v>2</v>
      </c>
      <c r="DA46" s="667"/>
      <c r="DB46" s="667"/>
      <c r="DC46" s="668"/>
      <c r="DD46" s="669">
        <v>17209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21367</v>
      </c>
      <c r="CS47" s="662"/>
      <c r="CT47" s="662"/>
      <c r="CU47" s="662"/>
      <c r="CV47" s="662"/>
      <c r="CW47" s="662"/>
      <c r="CX47" s="662"/>
      <c r="CY47" s="663"/>
      <c r="CZ47" s="666">
        <v>0.1</v>
      </c>
      <c r="DA47" s="695"/>
      <c r="DB47" s="695"/>
      <c r="DC47" s="696"/>
      <c r="DD47" s="669">
        <v>19311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14276438</v>
      </c>
      <c r="CS49" s="677"/>
      <c r="CT49" s="677"/>
      <c r="CU49" s="677"/>
      <c r="CV49" s="677"/>
      <c r="CW49" s="677"/>
      <c r="CX49" s="677"/>
      <c r="CY49" s="678"/>
      <c r="CZ49" s="679">
        <v>100</v>
      </c>
      <c r="DA49" s="680"/>
      <c r="DB49" s="680"/>
      <c r="DC49" s="681"/>
      <c r="DD49" s="682">
        <v>3126640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GibRZimUxySSxLkDJ9w+JXlx+1g4+ySSHTrUiIzuN3Cf/B+vl3GEbYjQ1Z6+DFB3aCeGpbQJjBTde+q/0kd+g==" saltValue="iV8Prk5An9hqYzWxEbJJ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14513</v>
      </c>
      <c r="R7" s="1194"/>
      <c r="S7" s="1194"/>
      <c r="T7" s="1194"/>
      <c r="U7" s="1194"/>
      <c r="V7" s="1194">
        <v>14276</v>
      </c>
      <c r="W7" s="1194"/>
      <c r="X7" s="1194"/>
      <c r="Y7" s="1194"/>
      <c r="Z7" s="1194"/>
      <c r="AA7" s="1194">
        <v>237</v>
      </c>
      <c r="AB7" s="1194"/>
      <c r="AC7" s="1194"/>
      <c r="AD7" s="1194"/>
      <c r="AE7" s="1195"/>
      <c r="AF7" s="1196">
        <v>222</v>
      </c>
      <c r="AG7" s="1197"/>
      <c r="AH7" s="1197"/>
      <c r="AI7" s="1197"/>
      <c r="AJ7" s="1198"/>
      <c r="AK7" s="1180">
        <v>5092</v>
      </c>
      <c r="AL7" s="1181"/>
      <c r="AM7" s="1181"/>
      <c r="AN7" s="1181"/>
      <c r="AO7" s="1181"/>
      <c r="AP7" s="1181">
        <v>3306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-1</v>
      </c>
      <c r="CI7" s="1178"/>
      <c r="CJ7" s="1178"/>
      <c r="CK7" s="1178"/>
      <c r="CL7" s="1179"/>
      <c r="CM7" s="1177">
        <v>37</v>
      </c>
      <c r="CN7" s="1178"/>
      <c r="CO7" s="1178"/>
      <c r="CP7" s="1178"/>
      <c r="CQ7" s="1179"/>
      <c r="CR7" s="1177">
        <v>2</v>
      </c>
      <c r="CS7" s="1178"/>
      <c r="CT7" s="1178"/>
      <c r="CU7" s="1178"/>
      <c r="CV7" s="1179"/>
      <c r="CW7" s="1177" t="s">
        <v>580</v>
      </c>
      <c r="CX7" s="1178"/>
      <c r="CY7" s="1178"/>
      <c r="CZ7" s="1178"/>
      <c r="DA7" s="1179"/>
      <c r="DB7" s="1177" t="s">
        <v>562</v>
      </c>
      <c r="DC7" s="1178"/>
      <c r="DD7" s="1178"/>
      <c r="DE7" s="1178"/>
      <c r="DF7" s="1179"/>
      <c r="DG7" s="1177" t="s">
        <v>562</v>
      </c>
      <c r="DH7" s="1178"/>
      <c r="DI7" s="1178"/>
      <c r="DJ7" s="1178"/>
      <c r="DK7" s="1179"/>
      <c r="DL7" s="1177" t="s">
        <v>562</v>
      </c>
      <c r="DM7" s="1178"/>
      <c r="DN7" s="1178"/>
      <c r="DO7" s="1178"/>
      <c r="DP7" s="1179"/>
      <c r="DQ7" s="1177" t="s">
        <v>581</v>
      </c>
      <c r="DR7" s="1178"/>
      <c r="DS7" s="1178"/>
      <c r="DT7" s="1178"/>
      <c r="DU7" s="1179"/>
      <c r="DV7" s="1204"/>
      <c r="DW7" s="1205"/>
      <c r="DX7" s="1205"/>
      <c r="DY7" s="1205"/>
      <c r="DZ7" s="1206"/>
      <c r="EA7" s="254"/>
    </row>
    <row r="8" spans="1:131" s="255" customFormat="1" ht="26.25" customHeight="1" x14ac:dyDescent="0.15">
      <c r="A8" s="261">
        <v>2</v>
      </c>
      <c r="B8" s="1126" t="s">
        <v>381</v>
      </c>
      <c r="C8" s="1127"/>
      <c r="D8" s="1127"/>
      <c r="E8" s="1127"/>
      <c r="F8" s="1127"/>
      <c r="G8" s="1127"/>
      <c r="H8" s="1127"/>
      <c r="I8" s="1127"/>
      <c r="J8" s="1127"/>
      <c r="K8" s="1127"/>
      <c r="L8" s="1127"/>
      <c r="M8" s="1127"/>
      <c r="N8" s="1127"/>
      <c r="O8" s="1127"/>
      <c r="P8" s="1128"/>
      <c r="Q8" s="1132">
        <v>2</v>
      </c>
      <c r="R8" s="1133"/>
      <c r="S8" s="1133"/>
      <c r="T8" s="1133"/>
      <c r="U8" s="1133"/>
      <c r="V8" s="1133" t="s">
        <v>561</v>
      </c>
      <c r="W8" s="1133"/>
      <c r="X8" s="1133"/>
      <c r="Y8" s="1133"/>
      <c r="Z8" s="1133"/>
      <c r="AA8" s="1133">
        <v>2</v>
      </c>
      <c r="AB8" s="1133"/>
      <c r="AC8" s="1133"/>
      <c r="AD8" s="1133"/>
      <c r="AE8" s="1134"/>
      <c r="AF8" s="1108">
        <v>2</v>
      </c>
      <c r="AG8" s="1109"/>
      <c r="AH8" s="1109"/>
      <c r="AI8" s="1109"/>
      <c r="AJ8" s="1110"/>
      <c r="AK8" s="1175" t="s">
        <v>562</v>
      </c>
      <c r="AL8" s="1176"/>
      <c r="AM8" s="1176"/>
      <c r="AN8" s="1176"/>
      <c r="AO8" s="1176"/>
      <c r="AP8" s="1176" t="s">
        <v>563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14515</v>
      </c>
      <c r="R23" s="1158"/>
      <c r="S23" s="1158"/>
      <c r="T23" s="1158"/>
      <c r="U23" s="1158"/>
      <c r="V23" s="1158">
        <v>14276</v>
      </c>
      <c r="W23" s="1158"/>
      <c r="X23" s="1158"/>
      <c r="Y23" s="1158"/>
      <c r="Z23" s="1158"/>
      <c r="AA23" s="1158">
        <v>239</v>
      </c>
      <c r="AB23" s="1158"/>
      <c r="AC23" s="1158"/>
      <c r="AD23" s="1158"/>
      <c r="AE23" s="1159"/>
      <c r="AF23" s="1160">
        <v>224</v>
      </c>
      <c r="AG23" s="1158"/>
      <c r="AH23" s="1158"/>
      <c r="AI23" s="1158"/>
      <c r="AJ23" s="1161"/>
      <c r="AK23" s="1162"/>
      <c r="AL23" s="1163"/>
      <c r="AM23" s="1163"/>
      <c r="AN23" s="1163"/>
      <c r="AO23" s="1163"/>
      <c r="AP23" s="1158">
        <v>3306</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1090</v>
      </c>
      <c r="R28" s="1143"/>
      <c r="S28" s="1143"/>
      <c r="T28" s="1143"/>
      <c r="U28" s="1143"/>
      <c r="V28" s="1143">
        <v>981</v>
      </c>
      <c r="W28" s="1143"/>
      <c r="X28" s="1143"/>
      <c r="Y28" s="1143"/>
      <c r="Z28" s="1143"/>
      <c r="AA28" s="1143">
        <v>109</v>
      </c>
      <c r="AB28" s="1143"/>
      <c r="AC28" s="1143"/>
      <c r="AD28" s="1143"/>
      <c r="AE28" s="1144"/>
      <c r="AF28" s="1145">
        <v>109</v>
      </c>
      <c r="AG28" s="1143"/>
      <c r="AH28" s="1143"/>
      <c r="AI28" s="1143"/>
      <c r="AJ28" s="1146"/>
      <c r="AK28" s="1147">
        <v>61</v>
      </c>
      <c r="AL28" s="1135"/>
      <c r="AM28" s="1135"/>
      <c r="AN28" s="1135"/>
      <c r="AO28" s="1135"/>
      <c r="AP28" s="1135" t="s">
        <v>562</v>
      </c>
      <c r="AQ28" s="1135"/>
      <c r="AR28" s="1135"/>
      <c r="AS28" s="1135"/>
      <c r="AT28" s="1135"/>
      <c r="AU28" s="1135" t="s">
        <v>562</v>
      </c>
      <c r="AV28" s="1135"/>
      <c r="AW28" s="1135"/>
      <c r="AX28" s="1135"/>
      <c r="AY28" s="1135"/>
      <c r="AZ28" s="1136" t="s">
        <v>562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106</v>
      </c>
      <c r="R29" s="1133"/>
      <c r="S29" s="1133"/>
      <c r="T29" s="1133"/>
      <c r="U29" s="1133"/>
      <c r="V29" s="1133">
        <v>102</v>
      </c>
      <c r="W29" s="1133"/>
      <c r="X29" s="1133"/>
      <c r="Y29" s="1133"/>
      <c r="Z29" s="1133"/>
      <c r="AA29" s="1133">
        <v>4</v>
      </c>
      <c r="AB29" s="1133"/>
      <c r="AC29" s="1133"/>
      <c r="AD29" s="1133"/>
      <c r="AE29" s="1134"/>
      <c r="AF29" s="1108">
        <v>4</v>
      </c>
      <c r="AG29" s="1109"/>
      <c r="AH29" s="1109"/>
      <c r="AI29" s="1109"/>
      <c r="AJ29" s="1110"/>
      <c r="AK29" s="1069">
        <v>26</v>
      </c>
      <c r="AL29" s="1060"/>
      <c r="AM29" s="1060"/>
      <c r="AN29" s="1060"/>
      <c r="AO29" s="1060"/>
      <c r="AP29" s="1060" t="s">
        <v>562</v>
      </c>
      <c r="AQ29" s="1060"/>
      <c r="AR29" s="1060"/>
      <c r="AS29" s="1060"/>
      <c r="AT29" s="1060"/>
      <c r="AU29" s="1060" t="s">
        <v>564</v>
      </c>
      <c r="AV29" s="1060"/>
      <c r="AW29" s="1060"/>
      <c r="AX29" s="1060"/>
      <c r="AY29" s="1060"/>
      <c r="AZ29" s="1131" t="s">
        <v>562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621</v>
      </c>
      <c r="R30" s="1133"/>
      <c r="S30" s="1133"/>
      <c r="T30" s="1133"/>
      <c r="U30" s="1133"/>
      <c r="V30" s="1133">
        <v>613</v>
      </c>
      <c r="W30" s="1133"/>
      <c r="X30" s="1133"/>
      <c r="Y30" s="1133"/>
      <c r="Z30" s="1133"/>
      <c r="AA30" s="1133">
        <v>8</v>
      </c>
      <c r="AB30" s="1133"/>
      <c r="AC30" s="1133"/>
      <c r="AD30" s="1133"/>
      <c r="AE30" s="1134"/>
      <c r="AF30" s="1108">
        <v>8</v>
      </c>
      <c r="AG30" s="1109"/>
      <c r="AH30" s="1109"/>
      <c r="AI30" s="1109"/>
      <c r="AJ30" s="1110"/>
      <c r="AK30" s="1069">
        <v>238</v>
      </c>
      <c r="AL30" s="1060"/>
      <c r="AM30" s="1060"/>
      <c r="AN30" s="1060"/>
      <c r="AO30" s="1060"/>
      <c r="AP30" s="1060">
        <v>3812</v>
      </c>
      <c r="AQ30" s="1060"/>
      <c r="AR30" s="1060"/>
      <c r="AS30" s="1060"/>
      <c r="AT30" s="1060"/>
      <c r="AU30" s="1060">
        <v>2760</v>
      </c>
      <c r="AV30" s="1060"/>
      <c r="AW30" s="1060"/>
      <c r="AX30" s="1060"/>
      <c r="AY30" s="1060"/>
      <c r="AZ30" s="1131" t="s">
        <v>562</v>
      </c>
      <c r="BA30" s="1131"/>
      <c r="BB30" s="1131"/>
      <c r="BC30" s="1131"/>
      <c r="BD30" s="1131"/>
      <c r="BE30" s="1121" t="s">
        <v>399</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c r="C31" s="1127"/>
      <c r="D31" s="1127"/>
      <c r="E31" s="1127"/>
      <c r="F31" s="1127"/>
      <c r="G31" s="1127"/>
      <c r="H31" s="1127"/>
      <c r="I31" s="1127"/>
      <c r="J31" s="1127"/>
      <c r="K31" s="1127"/>
      <c r="L31" s="1127"/>
      <c r="M31" s="1127"/>
      <c r="N31" s="1127"/>
      <c r="O31" s="1127"/>
      <c r="P31" s="1128"/>
      <c r="Q31" s="1132"/>
      <c r="R31" s="1133"/>
      <c r="S31" s="1133"/>
      <c r="T31" s="1133"/>
      <c r="U31" s="1133"/>
      <c r="V31" s="1133"/>
      <c r="W31" s="1133"/>
      <c r="X31" s="1133"/>
      <c r="Y31" s="1133"/>
      <c r="Z31" s="1133"/>
      <c r="AA31" s="1133"/>
      <c r="AB31" s="1133"/>
      <c r="AC31" s="1133"/>
      <c r="AD31" s="1133"/>
      <c r="AE31" s="1134"/>
      <c r="AF31" s="1108"/>
      <c r="AG31" s="1109"/>
      <c r="AH31" s="1109"/>
      <c r="AI31" s="1109"/>
      <c r="AJ31" s="1110"/>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121</v>
      </c>
      <c r="AG63" s="1048"/>
      <c r="AH63" s="1048"/>
      <c r="AI63" s="1048"/>
      <c r="AJ63" s="1119"/>
      <c r="AK63" s="1120"/>
      <c r="AL63" s="1052"/>
      <c r="AM63" s="1052"/>
      <c r="AN63" s="1052"/>
      <c r="AO63" s="1052"/>
      <c r="AP63" s="1048">
        <v>3812</v>
      </c>
      <c r="AQ63" s="1048"/>
      <c r="AR63" s="1048"/>
      <c r="AS63" s="1048"/>
      <c r="AT63" s="1048"/>
      <c r="AU63" s="1048">
        <v>2760</v>
      </c>
      <c r="AV63" s="1048"/>
      <c r="AW63" s="1048"/>
      <c r="AX63" s="1048"/>
      <c r="AY63" s="1048"/>
      <c r="AZ63" s="1114"/>
      <c r="BA63" s="1114"/>
      <c r="BB63" s="1114"/>
      <c r="BC63" s="1114"/>
      <c r="BD63" s="1114"/>
      <c r="BE63" s="1049"/>
      <c r="BF63" s="1049"/>
      <c r="BG63" s="1049"/>
      <c r="BH63" s="1049"/>
      <c r="BI63" s="1050"/>
      <c r="BJ63" s="1115" t="s">
        <v>385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403</v>
      </c>
      <c r="B66" s="1085"/>
      <c r="C66" s="1085"/>
      <c r="D66" s="1085"/>
      <c r="E66" s="1085"/>
      <c r="F66" s="1085"/>
      <c r="G66" s="1085"/>
      <c r="H66" s="1085"/>
      <c r="I66" s="1085"/>
      <c r="J66" s="1085"/>
      <c r="K66" s="1085"/>
      <c r="L66" s="1085"/>
      <c r="M66" s="1085"/>
      <c r="N66" s="1085"/>
      <c r="O66" s="1085"/>
      <c r="P66" s="1086"/>
      <c r="Q66" s="1090" t="s">
        <v>404</v>
      </c>
      <c r="R66" s="1091"/>
      <c r="S66" s="1091"/>
      <c r="T66" s="1091"/>
      <c r="U66" s="1092"/>
      <c r="V66" s="1090" t="s">
        <v>389</v>
      </c>
      <c r="W66" s="1091"/>
      <c r="X66" s="1091"/>
      <c r="Y66" s="1091"/>
      <c r="Z66" s="1092"/>
      <c r="AA66" s="1090" t="s">
        <v>405</v>
      </c>
      <c r="AB66" s="1091"/>
      <c r="AC66" s="1091"/>
      <c r="AD66" s="1091"/>
      <c r="AE66" s="1092"/>
      <c r="AF66" s="1096" t="s">
        <v>406</v>
      </c>
      <c r="AG66" s="1097"/>
      <c r="AH66" s="1097"/>
      <c r="AI66" s="1097"/>
      <c r="AJ66" s="1098"/>
      <c r="AK66" s="1090" t="s">
        <v>407</v>
      </c>
      <c r="AL66" s="1085"/>
      <c r="AM66" s="1085"/>
      <c r="AN66" s="1085"/>
      <c r="AO66" s="1086"/>
      <c r="AP66" s="1090" t="s">
        <v>408</v>
      </c>
      <c r="AQ66" s="1091"/>
      <c r="AR66" s="1091"/>
      <c r="AS66" s="1091"/>
      <c r="AT66" s="1092"/>
      <c r="AU66" s="1090" t="s">
        <v>409</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565</v>
      </c>
      <c r="C68" s="1075"/>
      <c r="D68" s="1075"/>
      <c r="E68" s="1075"/>
      <c r="F68" s="1075"/>
      <c r="G68" s="1075"/>
      <c r="H68" s="1075"/>
      <c r="I68" s="1075"/>
      <c r="J68" s="1075"/>
      <c r="K68" s="1075"/>
      <c r="L68" s="1075"/>
      <c r="M68" s="1075"/>
      <c r="N68" s="1075"/>
      <c r="O68" s="1075"/>
      <c r="P68" s="1076"/>
      <c r="Q68" s="1077">
        <v>1455</v>
      </c>
      <c r="R68" s="1071"/>
      <c r="S68" s="1071"/>
      <c r="T68" s="1071"/>
      <c r="U68" s="1071"/>
      <c r="V68" s="1071">
        <v>1447</v>
      </c>
      <c r="W68" s="1071"/>
      <c r="X68" s="1071"/>
      <c r="Y68" s="1071"/>
      <c r="Z68" s="1071"/>
      <c r="AA68" s="1071">
        <v>8</v>
      </c>
      <c r="AB68" s="1071"/>
      <c r="AC68" s="1071"/>
      <c r="AD68" s="1071"/>
      <c r="AE68" s="1071"/>
      <c r="AF68" s="1071">
        <v>8</v>
      </c>
      <c r="AG68" s="1071"/>
      <c r="AH68" s="1071"/>
      <c r="AI68" s="1071"/>
      <c r="AJ68" s="1071"/>
      <c r="AK68" s="1071">
        <v>13</v>
      </c>
      <c r="AL68" s="1071"/>
      <c r="AM68" s="1071"/>
      <c r="AN68" s="1071"/>
      <c r="AO68" s="1071"/>
      <c r="AP68" s="1071">
        <v>383</v>
      </c>
      <c r="AQ68" s="1071"/>
      <c r="AR68" s="1071"/>
      <c r="AS68" s="1071"/>
      <c r="AT68" s="1071"/>
      <c r="AU68" s="1071" t="s">
        <v>562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566</v>
      </c>
      <c r="C69" s="1064"/>
      <c r="D69" s="1064"/>
      <c r="E69" s="1064"/>
      <c r="F69" s="1064"/>
      <c r="G69" s="1064"/>
      <c r="H69" s="1064"/>
      <c r="I69" s="1064"/>
      <c r="J69" s="1064"/>
      <c r="K69" s="1064"/>
      <c r="L69" s="1064"/>
      <c r="M69" s="1064"/>
      <c r="N69" s="1064"/>
      <c r="O69" s="1064"/>
      <c r="P69" s="1065"/>
      <c r="Q69" s="1066">
        <v>16</v>
      </c>
      <c r="R69" s="1060"/>
      <c r="S69" s="1060"/>
      <c r="T69" s="1060"/>
      <c r="U69" s="1060"/>
      <c r="V69" s="1060">
        <v>16</v>
      </c>
      <c r="W69" s="1060"/>
      <c r="X69" s="1060"/>
      <c r="Y69" s="1060"/>
      <c r="Z69" s="1060"/>
      <c r="AA69" s="1060">
        <v>1</v>
      </c>
      <c r="AB69" s="1060"/>
      <c r="AC69" s="1060"/>
      <c r="AD69" s="1060"/>
      <c r="AE69" s="1060"/>
      <c r="AF69" s="1060">
        <v>1</v>
      </c>
      <c r="AG69" s="1060"/>
      <c r="AH69" s="1060"/>
      <c r="AI69" s="1060"/>
      <c r="AJ69" s="1060"/>
      <c r="AK69" s="1060" t="s">
        <v>576</v>
      </c>
      <c r="AL69" s="1060"/>
      <c r="AM69" s="1060"/>
      <c r="AN69" s="1060"/>
      <c r="AO69" s="1060"/>
      <c r="AP69" s="1060" t="s">
        <v>562</v>
      </c>
      <c r="AQ69" s="1060"/>
      <c r="AR69" s="1060"/>
      <c r="AS69" s="1060"/>
      <c r="AT69" s="1060"/>
      <c r="AU69" s="1060" t="s">
        <v>562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567</v>
      </c>
      <c r="C70" s="1064"/>
      <c r="D70" s="1064"/>
      <c r="E70" s="1064"/>
      <c r="F70" s="1064"/>
      <c r="G70" s="1064"/>
      <c r="H70" s="1064"/>
      <c r="I70" s="1064"/>
      <c r="J70" s="1064"/>
      <c r="K70" s="1064"/>
      <c r="L70" s="1064"/>
      <c r="M70" s="1064"/>
      <c r="N70" s="1064"/>
      <c r="O70" s="1064"/>
      <c r="P70" s="1065"/>
      <c r="Q70" s="1066">
        <v>51</v>
      </c>
      <c r="R70" s="1060"/>
      <c r="S70" s="1060"/>
      <c r="T70" s="1060"/>
      <c r="U70" s="1060"/>
      <c r="V70" s="1060">
        <v>47</v>
      </c>
      <c r="W70" s="1060"/>
      <c r="X70" s="1060"/>
      <c r="Y70" s="1060"/>
      <c r="Z70" s="1060"/>
      <c r="AA70" s="1060">
        <v>5</v>
      </c>
      <c r="AB70" s="1060"/>
      <c r="AC70" s="1060"/>
      <c r="AD70" s="1060"/>
      <c r="AE70" s="1060"/>
      <c r="AF70" s="1060">
        <v>5</v>
      </c>
      <c r="AG70" s="1060"/>
      <c r="AH70" s="1060"/>
      <c r="AI70" s="1060"/>
      <c r="AJ70" s="1060"/>
      <c r="AK70" s="1060" t="s">
        <v>562</v>
      </c>
      <c r="AL70" s="1060"/>
      <c r="AM70" s="1060"/>
      <c r="AN70" s="1060"/>
      <c r="AO70" s="1060"/>
      <c r="AP70" s="1060" t="s">
        <v>562</v>
      </c>
      <c r="AQ70" s="1060"/>
      <c r="AR70" s="1060"/>
      <c r="AS70" s="1060"/>
      <c r="AT70" s="1060"/>
      <c r="AU70" s="1060" t="s">
        <v>562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568</v>
      </c>
      <c r="C71" s="1064"/>
      <c r="D71" s="1064"/>
      <c r="E71" s="1064"/>
      <c r="F71" s="1064"/>
      <c r="G71" s="1064"/>
      <c r="H71" s="1064"/>
      <c r="I71" s="1064"/>
      <c r="J71" s="1064"/>
      <c r="K71" s="1064"/>
      <c r="L71" s="1064"/>
      <c r="M71" s="1064"/>
      <c r="N71" s="1064"/>
      <c r="O71" s="1064"/>
      <c r="P71" s="1065"/>
      <c r="Q71" s="1066">
        <v>454</v>
      </c>
      <c r="R71" s="1060"/>
      <c r="S71" s="1060"/>
      <c r="T71" s="1060"/>
      <c r="U71" s="1060"/>
      <c r="V71" s="1060">
        <v>437</v>
      </c>
      <c r="W71" s="1060"/>
      <c r="X71" s="1060"/>
      <c r="Y71" s="1060"/>
      <c r="Z71" s="1060"/>
      <c r="AA71" s="1060">
        <v>17</v>
      </c>
      <c r="AB71" s="1060"/>
      <c r="AC71" s="1060"/>
      <c r="AD71" s="1060"/>
      <c r="AE71" s="1060"/>
      <c r="AF71" s="1060">
        <v>17</v>
      </c>
      <c r="AG71" s="1060"/>
      <c r="AH71" s="1060"/>
      <c r="AI71" s="1060"/>
      <c r="AJ71" s="1060"/>
      <c r="AK71" s="1060">
        <v>24</v>
      </c>
      <c r="AL71" s="1060"/>
      <c r="AM71" s="1060"/>
      <c r="AN71" s="1060"/>
      <c r="AO71" s="1060"/>
      <c r="AP71" s="1060" t="s">
        <v>562</v>
      </c>
      <c r="AQ71" s="1060"/>
      <c r="AR71" s="1060"/>
      <c r="AS71" s="1060"/>
      <c r="AT71" s="1060"/>
      <c r="AU71" s="1060" t="s">
        <v>562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569</v>
      </c>
      <c r="C72" s="1064"/>
      <c r="D72" s="1064"/>
      <c r="E72" s="1064"/>
      <c r="F72" s="1064"/>
      <c r="G72" s="1064"/>
      <c r="H72" s="1064"/>
      <c r="I72" s="1064"/>
      <c r="J72" s="1064"/>
      <c r="K72" s="1064"/>
      <c r="L72" s="1064"/>
      <c r="M72" s="1064"/>
      <c r="N72" s="1064"/>
      <c r="O72" s="1064"/>
      <c r="P72" s="1065"/>
      <c r="Q72" s="1066">
        <v>1857</v>
      </c>
      <c r="R72" s="1060"/>
      <c r="S72" s="1060"/>
      <c r="T72" s="1060"/>
      <c r="U72" s="1060"/>
      <c r="V72" s="1060">
        <v>1828</v>
      </c>
      <c r="W72" s="1060"/>
      <c r="X72" s="1060"/>
      <c r="Y72" s="1060"/>
      <c r="Z72" s="1060"/>
      <c r="AA72" s="1060">
        <v>29</v>
      </c>
      <c r="AB72" s="1060"/>
      <c r="AC72" s="1060"/>
      <c r="AD72" s="1060"/>
      <c r="AE72" s="1060"/>
      <c r="AF72" s="1060">
        <v>29</v>
      </c>
      <c r="AG72" s="1060"/>
      <c r="AH72" s="1060"/>
      <c r="AI72" s="1060"/>
      <c r="AJ72" s="1060"/>
      <c r="AK72" s="1060" t="s">
        <v>562</v>
      </c>
      <c r="AL72" s="1060"/>
      <c r="AM72" s="1060"/>
      <c r="AN72" s="1060"/>
      <c r="AO72" s="1060"/>
      <c r="AP72" s="1060" t="s">
        <v>562</v>
      </c>
      <c r="AQ72" s="1060"/>
      <c r="AR72" s="1060"/>
      <c r="AS72" s="1060"/>
      <c r="AT72" s="1060"/>
      <c r="AU72" s="1060" t="s">
        <v>562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570</v>
      </c>
      <c r="C73" s="1064"/>
      <c r="D73" s="1064"/>
      <c r="E73" s="1064"/>
      <c r="F73" s="1064"/>
      <c r="G73" s="1064"/>
      <c r="H73" s="1064"/>
      <c r="I73" s="1064"/>
      <c r="J73" s="1064"/>
      <c r="K73" s="1064"/>
      <c r="L73" s="1064"/>
      <c r="M73" s="1064"/>
      <c r="N73" s="1064"/>
      <c r="O73" s="1064"/>
      <c r="P73" s="1065"/>
      <c r="Q73" s="1066">
        <v>658</v>
      </c>
      <c r="R73" s="1060"/>
      <c r="S73" s="1060"/>
      <c r="T73" s="1060"/>
      <c r="U73" s="1060"/>
      <c r="V73" s="1060">
        <v>652</v>
      </c>
      <c r="W73" s="1060"/>
      <c r="X73" s="1060"/>
      <c r="Y73" s="1060"/>
      <c r="Z73" s="1060"/>
      <c r="AA73" s="1060">
        <v>6</v>
      </c>
      <c r="AB73" s="1060"/>
      <c r="AC73" s="1060"/>
      <c r="AD73" s="1060"/>
      <c r="AE73" s="1060"/>
      <c r="AF73" s="1060">
        <v>6</v>
      </c>
      <c r="AG73" s="1060"/>
      <c r="AH73" s="1060"/>
      <c r="AI73" s="1060"/>
      <c r="AJ73" s="1060"/>
      <c r="AK73" s="1060">
        <v>43</v>
      </c>
      <c r="AL73" s="1060"/>
      <c r="AM73" s="1060"/>
      <c r="AN73" s="1060"/>
      <c r="AO73" s="1060"/>
      <c r="AP73" s="1060" t="s">
        <v>562</v>
      </c>
      <c r="AQ73" s="1060"/>
      <c r="AR73" s="1060"/>
      <c r="AS73" s="1060"/>
      <c r="AT73" s="1060"/>
      <c r="AU73" s="1060" t="s">
        <v>562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571</v>
      </c>
      <c r="C74" s="1064"/>
      <c r="D74" s="1064"/>
      <c r="E74" s="1064"/>
      <c r="F74" s="1064"/>
      <c r="G74" s="1064"/>
      <c r="H74" s="1064"/>
      <c r="I74" s="1064"/>
      <c r="J74" s="1064"/>
      <c r="K74" s="1064"/>
      <c r="L74" s="1064"/>
      <c r="M74" s="1064"/>
      <c r="N74" s="1064"/>
      <c r="O74" s="1064"/>
      <c r="P74" s="1065"/>
      <c r="Q74" s="1066">
        <v>3489</v>
      </c>
      <c r="R74" s="1060"/>
      <c r="S74" s="1060"/>
      <c r="T74" s="1060"/>
      <c r="U74" s="1060"/>
      <c r="V74" s="1060">
        <v>3185</v>
      </c>
      <c r="W74" s="1060"/>
      <c r="X74" s="1060"/>
      <c r="Y74" s="1060"/>
      <c r="Z74" s="1060"/>
      <c r="AA74" s="1060">
        <v>304</v>
      </c>
      <c r="AB74" s="1060"/>
      <c r="AC74" s="1060"/>
      <c r="AD74" s="1060"/>
      <c r="AE74" s="1060"/>
      <c r="AF74" s="1060">
        <v>279</v>
      </c>
      <c r="AG74" s="1060"/>
      <c r="AH74" s="1060"/>
      <c r="AI74" s="1060"/>
      <c r="AJ74" s="1060"/>
      <c r="AK74" s="1060">
        <v>53</v>
      </c>
      <c r="AL74" s="1060"/>
      <c r="AM74" s="1060"/>
      <c r="AN74" s="1060"/>
      <c r="AO74" s="1060"/>
      <c r="AP74" s="1060" t="s">
        <v>562</v>
      </c>
      <c r="AQ74" s="1060"/>
      <c r="AR74" s="1060"/>
      <c r="AS74" s="1060"/>
      <c r="AT74" s="1060"/>
      <c r="AU74" s="1060" t="s">
        <v>562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572</v>
      </c>
      <c r="C75" s="1064"/>
      <c r="D75" s="1064"/>
      <c r="E75" s="1064"/>
      <c r="F75" s="1064"/>
      <c r="G75" s="1064"/>
      <c r="H75" s="1064"/>
      <c r="I75" s="1064"/>
      <c r="J75" s="1064"/>
      <c r="K75" s="1064"/>
      <c r="L75" s="1064"/>
      <c r="M75" s="1064"/>
      <c r="N75" s="1064"/>
      <c r="O75" s="1064"/>
      <c r="P75" s="1065"/>
      <c r="Q75" s="1067">
        <v>302</v>
      </c>
      <c r="R75" s="1068"/>
      <c r="S75" s="1068"/>
      <c r="T75" s="1068"/>
      <c r="U75" s="1069"/>
      <c r="V75" s="1070">
        <v>292</v>
      </c>
      <c r="W75" s="1068"/>
      <c r="X75" s="1068"/>
      <c r="Y75" s="1068"/>
      <c r="Z75" s="1069"/>
      <c r="AA75" s="1070">
        <v>10</v>
      </c>
      <c r="AB75" s="1068"/>
      <c r="AC75" s="1068"/>
      <c r="AD75" s="1068"/>
      <c r="AE75" s="1069"/>
      <c r="AF75" s="1070">
        <v>10</v>
      </c>
      <c r="AG75" s="1068"/>
      <c r="AH75" s="1068"/>
      <c r="AI75" s="1068"/>
      <c r="AJ75" s="1069"/>
      <c r="AK75" s="1070" t="s">
        <v>563</v>
      </c>
      <c r="AL75" s="1068"/>
      <c r="AM75" s="1068"/>
      <c r="AN75" s="1068"/>
      <c r="AO75" s="1069"/>
      <c r="AP75" s="1060" t="s">
        <v>562</v>
      </c>
      <c r="AQ75" s="1060"/>
      <c r="AR75" s="1060"/>
      <c r="AS75" s="1060"/>
      <c r="AT75" s="1060"/>
      <c r="AU75" s="1060" t="s">
        <v>562</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573</v>
      </c>
      <c r="C76" s="1064"/>
      <c r="D76" s="1064"/>
      <c r="E76" s="1064"/>
      <c r="F76" s="1064"/>
      <c r="G76" s="1064"/>
      <c r="H76" s="1064"/>
      <c r="I76" s="1064"/>
      <c r="J76" s="1064"/>
      <c r="K76" s="1064"/>
      <c r="L76" s="1064"/>
      <c r="M76" s="1064"/>
      <c r="N76" s="1064"/>
      <c r="O76" s="1064"/>
      <c r="P76" s="1065"/>
      <c r="Q76" s="1067">
        <v>9500</v>
      </c>
      <c r="R76" s="1068"/>
      <c r="S76" s="1068"/>
      <c r="T76" s="1068"/>
      <c r="U76" s="1069"/>
      <c r="V76" s="1070">
        <v>9112</v>
      </c>
      <c r="W76" s="1068"/>
      <c r="X76" s="1068"/>
      <c r="Y76" s="1068"/>
      <c r="Z76" s="1069"/>
      <c r="AA76" s="1070">
        <v>388</v>
      </c>
      <c r="AB76" s="1068"/>
      <c r="AC76" s="1068"/>
      <c r="AD76" s="1068"/>
      <c r="AE76" s="1069"/>
      <c r="AF76" s="1070">
        <v>388</v>
      </c>
      <c r="AG76" s="1068"/>
      <c r="AH76" s="1068"/>
      <c r="AI76" s="1068"/>
      <c r="AJ76" s="1069"/>
      <c r="AK76" s="1070">
        <v>1389</v>
      </c>
      <c r="AL76" s="1068"/>
      <c r="AM76" s="1068"/>
      <c r="AN76" s="1068"/>
      <c r="AO76" s="1069"/>
      <c r="AP76" s="1060" t="s">
        <v>562</v>
      </c>
      <c r="AQ76" s="1060"/>
      <c r="AR76" s="1060"/>
      <c r="AS76" s="1060"/>
      <c r="AT76" s="1060"/>
      <c r="AU76" s="1060" t="s">
        <v>562</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574</v>
      </c>
      <c r="C77" s="1064"/>
      <c r="D77" s="1064"/>
      <c r="E77" s="1064"/>
      <c r="F77" s="1064"/>
      <c r="G77" s="1064"/>
      <c r="H77" s="1064"/>
      <c r="I77" s="1064"/>
      <c r="J77" s="1064"/>
      <c r="K77" s="1064"/>
      <c r="L77" s="1064"/>
      <c r="M77" s="1064"/>
      <c r="N77" s="1064"/>
      <c r="O77" s="1064"/>
      <c r="P77" s="1065"/>
      <c r="Q77" s="1067">
        <v>129457</v>
      </c>
      <c r="R77" s="1068"/>
      <c r="S77" s="1068"/>
      <c r="T77" s="1068"/>
      <c r="U77" s="1069"/>
      <c r="V77" s="1070">
        <v>126110</v>
      </c>
      <c r="W77" s="1068"/>
      <c r="X77" s="1068"/>
      <c r="Y77" s="1068"/>
      <c r="Z77" s="1069"/>
      <c r="AA77" s="1070">
        <v>3347</v>
      </c>
      <c r="AB77" s="1068"/>
      <c r="AC77" s="1068"/>
      <c r="AD77" s="1068"/>
      <c r="AE77" s="1069"/>
      <c r="AF77" s="1070">
        <v>3347</v>
      </c>
      <c r="AG77" s="1068"/>
      <c r="AH77" s="1068"/>
      <c r="AI77" s="1068"/>
      <c r="AJ77" s="1069"/>
      <c r="AK77" s="1070">
        <v>1524</v>
      </c>
      <c r="AL77" s="1068"/>
      <c r="AM77" s="1068"/>
      <c r="AN77" s="1068"/>
      <c r="AO77" s="1069"/>
      <c r="AP77" s="1060" t="s">
        <v>562</v>
      </c>
      <c r="AQ77" s="1060"/>
      <c r="AR77" s="1060"/>
      <c r="AS77" s="1060"/>
      <c r="AT77" s="1060"/>
      <c r="AU77" s="1060" t="s">
        <v>562</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575</v>
      </c>
      <c r="C78" s="1064"/>
      <c r="D78" s="1064"/>
      <c r="E78" s="1064"/>
      <c r="F78" s="1064"/>
      <c r="G78" s="1064"/>
      <c r="H78" s="1064"/>
      <c r="I78" s="1064"/>
      <c r="J78" s="1064"/>
      <c r="K78" s="1064"/>
      <c r="L78" s="1064"/>
      <c r="M78" s="1064"/>
      <c r="N78" s="1064"/>
      <c r="O78" s="1064"/>
      <c r="P78" s="1065"/>
      <c r="Q78" s="1066">
        <v>33</v>
      </c>
      <c r="R78" s="1060"/>
      <c r="S78" s="1060"/>
      <c r="T78" s="1060"/>
      <c r="U78" s="1060"/>
      <c r="V78" s="1060">
        <v>29</v>
      </c>
      <c r="W78" s="1060"/>
      <c r="X78" s="1060"/>
      <c r="Y78" s="1060"/>
      <c r="Z78" s="1060"/>
      <c r="AA78" s="1060">
        <v>4</v>
      </c>
      <c r="AB78" s="1060"/>
      <c r="AC78" s="1060"/>
      <c r="AD78" s="1060"/>
      <c r="AE78" s="1060"/>
      <c r="AF78" s="1060">
        <v>4</v>
      </c>
      <c r="AG78" s="1060"/>
      <c r="AH78" s="1060"/>
      <c r="AI78" s="1060"/>
      <c r="AJ78" s="1060"/>
      <c r="AK78" s="1060" t="s">
        <v>562</v>
      </c>
      <c r="AL78" s="1060"/>
      <c r="AM78" s="1060"/>
      <c r="AN78" s="1060"/>
      <c r="AO78" s="1060"/>
      <c r="AP78" s="1060" t="s">
        <v>562</v>
      </c>
      <c r="AQ78" s="1060"/>
      <c r="AR78" s="1060"/>
      <c r="AS78" s="1060"/>
      <c r="AT78" s="1060"/>
      <c r="AU78" s="1060" t="s">
        <v>562</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577</v>
      </c>
      <c r="C79" s="1064"/>
      <c r="D79" s="1064"/>
      <c r="E79" s="1064"/>
      <c r="F79" s="1064"/>
      <c r="G79" s="1064"/>
      <c r="H79" s="1064"/>
      <c r="I79" s="1064"/>
      <c r="J79" s="1064"/>
      <c r="K79" s="1064"/>
      <c r="L79" s="1064"/>
      <c r="M79" s="1064"/>
      <c r="N79" s="1064"/>
      <c r="O79" s="1064"/>
      <c r="P79" s="1065"/>
      <c r="Q79" s="1066">
        <v>2567</v>
      </c>
      <c r="R79" s="1060"/>
      <c r="S79" s="1060"/>
      <c r="T79" s="1060"/>
      <c r="U79" s="1060"/>
      <c r="V79" s="1060">
        <v>2400</v>
      </c>
      <c r="W79" s="1060"/>
      <c r="X79" s="1060"/>
      <c r="Y79" s="1060"/>
      <c r="Z79" s="1060"/>
      <c r="AA79" s="1060">
        <v>167</v>
      </c>
      <c r="AB79" s="1060"/>
      <c r="AC79" s="1060"/>
      <c r="AD79" s="1060"/>
      <c r="AE79" s="1060"/>
      <c r="AF79" s="1060">
        <v>2475</v>
      </c>
      <c r="AG79" s="1060"/>
      <c r="AH79" s="1060"/>
      <c r="AI79" s="1060"/>
      <c r="AJ79" s="1060"/>
      <c r="AK79" s="1060">
        <v>40</v>
      </c>
      <c r="AL79" s="1060"/>
      <c r="AM79" s="1060"/>
      <c r="AN79" s="1060"/>
      <c r="AO79" s="1060"/>
      <c r="AP79" s="1060">
        <v>1305</v>
      </c>
      <c r="AQ79" s="1060"/>
      <c r="AR79" s="1060"/>
      <c r="AS79" s="1060"/>
      <c r="AT79" s="1060"/>
      <c r="AU79" s="1060" t="s">
        <v>562</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578</v>
      </c>
      <c r="C80" s="1064"/>
      <c r="D80" s="1064"/>
      <c r="E80" s="1064"/>
      <c r="F80" s="1064"/>
      <c r="G80" s="1064"/>
      <c r="H80" s="1064"/>
      <c r="I80" s="1064"/>
      <c r="J80" s="1064"/>
      <c r="K80" s="1064"/>
      <c r="L80" s="1064"/>
      <c r="M80" s="1064"/>
      <c r="N80" s="1064"/>
      <c r="O80" s="1064"/>
      <c r="P80" s="1065"/>
      <c r="Q80" s="1066">
        <v>2449</v>
      </c>
      <c r="R80" s="1060"/>
      <c r="S80" s="1060"/>
      <c r="T80" s="1060"/>
      <c r="U80" s="1060"/>
      <c r="V80" s="1060">
        <v>2277</v>
      </c>
      <c r="W80" s="1060"/>
      <c r="X80" s="1060"/>
      <c r="Y80" s="1060"/>
      <c r="Z80" s="1060"/>
      <c r="AA80" s="1060">
        <v>172</v>
      </c>
      <c r="AB80" s="1060"/>
      <c r="AC80" s="1060"/>
      <c r="AD80" s="1060"/>
      <c r="AE80" s="1060"/>
      <c r="AF80" s="1060">
        <v>1406</v>
      </c>
      <c r="AG80" s="1060"/>
      <c r="AH80" s="1060"/>
      <c r="AI80" s="1060"/>
      <c r="AJ80" s="1060"/>
      <c r="AK80" s="1060">
        <v>12</v>
      </c>
      <c r="AL80" s="1060"/>
      <c r="AM80" s="1060"/>
      <c r="AN80" s="1060"/>
      <c r="AO80" s="1060"/>
      <c r="AP80" s="1060">
        <v>5935</v>
      </c>
      <c r="AQ80" s="1060"/>
      <c r="AR80" s="1060"/>
      <c r="AS80" s="1060"/>
      <c r="AT80" s="1060"/>
      <c r="AU80" s="1060">
        <v>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7975</v>
      </c>
      <c r="AG88" s="1048"/>
      <c r="AH88" s="1048"/>
      <c r="AI88" s="1048"/>
      <c r="AJ88" s="1048"/>
      <c r="AK88" s="1052"/>
      <c r="AL88" s="1052"/>
      <c r="AM88" s="1052"/>
      <c r="AN88" s="1052"/>
      <c r="AO88" s="1052"/>
      <c r="AP88" s="1048">
        <v>7623</v>
      </c>
      <c r="AQ88" s="1048"/>
      <c r="AR88" s="1048"/>
      <c r="AS88" s="1048"/>
      <c r="AT88" s="1048"/>
      <c r="AU88" s="1048">
        <v>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t="s">
        <v>587</v>
      </c>
      <c r="CX102" s="1040"/>
      <c r="CY102" s="1040"/>
      <c r="CZ102" s="1040"/>
      <c r="DA102" s="1041"/>
      <c r="DB102" s="1039" t="s">
        <v>587</v>
      </c>
      <c r="DC102" s="1040"/>
      <c r="DD102" s="1040"/>
      <c r="DE102" s="1040"/>
      <c r="DF102" s="1041"/>
      <c r="DG102" s="1039" t="s">
        <v>587</v>
      </c>
      <c r="DH102" s="1040"/>
      <c r="DI102" s="1040"/>
      <c r="DJ102" s="1040"/>
      <c r="DK102" s="1041"/>
      <c r="DL102" s="1039" t="s">
        <v>587</v>
      </c>
      <c r="DM102" s="1040"/>
      <c r="DN102" s="1040"/>
      <c r="DO102" s="1040"/>
      <c r="DP102" s="1041"/>
      <c r="DQ102" s="1039" t="s">
        <v>587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301</v>
      </c>
      <c r="AG109" s="983"/>
      <c r="AH109" s="983"/>
      <c r="AI109" s="983"/>
      <c r="AJ109" s="984"/>
      <c r="AK109" s="985" t="s">
        <v>300</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301</v>
      </c>
      <c r="BW109" s="983"/>
      <c r="BX109" s="983"/>
      <c r="BY109" s="983"/>
      <c r="BZ109" s="984"/>
      <c r="CA109" s="985" t="s">
        <v>300</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301</v>
      </c>
      <c r="DM109" s="983"/>
      <c r="DN109" s="983"/>
      <c r="DO109" s="983"/>
      <c r="DP109" s="984"/>
      <c r="DQ109" s="985" t="s">
        <v>300</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432912</v>
      </c>
      <c r="AB110" s="976"/>
      <c r="AC110" s="976"/>
      <c r="AD110" s="976"/>
      <c r="AE110" s="977"/>
      <c r="AF110" s="978">
        <v>413078</v>
      </c>
      <c r="AG110" s="976"/>
      <c r="AH110" s="976"/>
      <c r="AI110" s="976"/>
      <c r="AJ110" s="977"/>
      <c r="AK110" s="978">
        <v>414576</v>
      </c>
      <c r="AL110" s="976"/>
      <c r="AM110" s="976"/>
      <c r="AN110" s="976"/>
      <c r="AO110" s="977"/>
      <c r="AP110" s="979">
        <v>19.399999999999999</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3638990</v>
      </c>
      <c r="BR110" s="923"/>
      <c r="BS110" s="923"/>
      <c r="BT110" s="923"/>
      <c r="BU110" s="923"/>
      <c r="BV110" s="923">
        <v>3444818</v>
      </c>
      <c r="BW110" s="923"/>
      <c r="BX110" s="923"/>
      <c r="BY110" s="923"/>
      <c r="BZ110" s="923"/>
      <c r="CA110" s="923">
        <v>3306499</v>
      </c>
      <c r="CB110" s="923"/>
      <c r="CC110" s="923"/>
      <c r="CD110" s="923"/>
      <c r="CE110" s="923"/>
      <c r="CF110" s="947">
        <v>154.5</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173</v>
      </c>
      <c r="DH110" s="923"/>
      <c r="DI110" s="923"/>
      <c r="DJ110" s="923"/>
      <c r="DK110" s="923"/>
      <c r="DL110" s="923" t="s">
        <v>385</v>
      </c>
      <c r="DM110" s="923"/>
      <c r="DN110" s="923"/>
      <c r="DO110" s="923"/>
      <c r="DP110" s="923"/>
      <c r="DQ110" s="923" t="s">
        <v>173</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385</v>
      </c>
      <c r="AB111" s="1004"/>
      <c r="AC111" s="1004"/>
      <c r="AD111" s="1004"/>
      <c r="AE111" s="1005"/>
      <c r="AF111" s="1006" t="s">
        <v>173</v>
      </c>
      <c r="AG111" s="1004"/>
      <c r="AH111" s="1004"/>
      <c r="AI111" s="1004"/>
      <c r="AJ111" s="1005"/>
      <c r="AK111" s="1006" t="s">
        <v>173</v>
      </c>
      <c r="AL111" s="1004"/>
      <c r="AM111" s="1004"/>
      <c r="AN111" s="1004"/>
      <c r="AO111" s="1005"/>
      <c r="AP111" s="1007" t="s">
        <v>173</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233804</v>
      </c>
      <c r="BR111" s="895"/>
      <c r="BS111" s="895"/>
      <c r="BT111" s="895"/>
      <c r="BU111" s="895"/>
      <c r="BV111" s="895">
        <v>200315</v>
      </c>
      <c r="BW111" s="895"/>
      <c r="BX111" s="895"/>
      <c r="BY111" s="895"/>
      <c r="BZ111" s="895"/>
      <c r="CA111" s="895">
        <v>167859</v>
      </c>
      <c r="CB111" s="895"/>
      <c r="CC111" s="895"/>
      <c r="CD111" s="895"/>
      <c r="CE111" s="895"/>
      <c r="CF111" s="956">
        <v>7.8</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173</v>
      </c>
      <c r="DH111" s="895"/>
      <c r="DI111" s="895"/>
      <c r="DJ111" s="895"/>
      <c r="DK111" s="895"/>
      <c r="DL111" s="895" t="s">
        <v>173</v>
      </c>
      <c r="DM111" s="895"/>
      <c r="DN111" s="895"/>
      <c r="DO111" s="895"/>
      <c r="DP111" s="895"/>
      <c r="DQ111" s="895" t="s">
        <v>385</v>
      </c>
      <c r="DR111" s="895"/>
      <c r="DS111" s="895"/>
      <c r="DT111" s="895"/>
      <c r="DU111" s="895"/>
      <c r="DV111" s="872" t="s">
        <v>385</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385</v>
      </c>
      <c r="AB112" s="858"/>
      <c r="AC112" s="858"/>
      <c r="AD112" s="858"/>
      <c r="AE112" s="859"/>
      <c r="AF112" s="860" t="s">
        <v>173</v>
      </c>
      <c r="AG112" s="858"/>
      <c r="AH112" s="858"/>
      <c r="AI112" s="858"/>
      <c r="AJ112" s="859"/>
      <c r="AK112" s="860" t="s">
        <v>173</v>
      </c>
      <c r="AL112" s="858"/>
      <c r="AM112" s="858"/>
      <c r="AN112" s="858"/>
      <c r="AO112" s="859"/>
      <c r="AP112" s="905" t="s">
        <v>173</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2781915</v>
      </c>
      <c r="BR112" s="895"/>
      <c r="BS112" s="895"/>
      <c r="BT112" s="895"/>
      <c r="BU112" s="895"/>
      <c r="BV112" s="895">
        <v>2838757</v>
      </c>
      <c r="BW112" s="895"/>
      <c r="BX112" s="895"/>
      <c r="BY112" s="895"/>
      <c r="BZ112" s="895"/>
      <c r="CA112" s="895">
        <v>2759581</v>
      </c>
      <c r="CB112" s="895"/>
      <c r="CC112" s="895"/>
      <c r="CD112" s="895"/>
      <c r="CE112" s="895"/>
      <c r="CF112" s="956">
        <v>129</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71793</v>
      </c>
      <c r="DH112" s="895"/>
      <c r="DI112" s="895"/>
      <c r="DJ112" s="895"/>
      <c r="DK112" s="895"/>
      <c r="DL112" s="895">
        <v>56085</v>
      </c>
      <c r="DM112" s="895"/>
      <c r="DN112" s="895"/>
      <c r="DO112" s="895"/>
      <c r="DP112" s="895"/>
      <c r="DQ112" s="895">
        <v>3000</v>
      </c>
      <c r="DR112" s="895"/>
      <c r="DS112" s="895"/>
      <c r="DT112" s="895"/>
      <c r="DU112" s="895"/>
      <c r="DV112" s="872">
        <v>0.1</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237531</v>
      </c>
      <c r="AB113" s="1004"/>
      <c r="AC113" s="1004"/>
      <c r="AD113" s="1004"/>
      <c r="AE113" s="1005"/>
      <c r="AF113" s="1006">
        <v>240653</v>
      </c>
      <c r="AG113" s="1004"/>
      <c r="AH113" s="1004"/>
      <c r="AI113" s="1004"/>
      <c r="AJ113" s="1005"/>
      <c r="AK113" s="1006">
        <v>234802</v>
      </c>
      <c r="AL113" s="1004"/>
      <c r="AM113" s="1004"/>
      <c r="AN113" s="1004"/>
      <c r="AO113" s="1005"/>
      <c r="AP113" s="1007">
        <v>11</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156898</v>
      </c>
      <c r="BR113" s="895"/>
      <c r="BS113" s="895"/>
      <c r="BT113" s="895"/>
      <c r="BU113" s="895"/>
      <c r="BV113" s="895">
        <v>86657</v>
      </c>
      <c r="BW113" s="895"/>
      <c r="BX113" s="895"/>
      <c r="BY113" s="895"/>
      <c r="BZ113" s="895"/>
      <c r="CA113" s="895">
        <v>38540</v>
      </c>
      <c r="CB113" s="895"/>
      <c r="CC113" s="895"/>
      <c r="CD113" s="895"/>
      <c r="CE113" s="895"/>
      <c r="CF113" s="956">
        <v>1.8</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385</v>
      </c>
      <c r="DH113" s="858"/>
      <c r="DI113" s="858"/>
      <c r="DJ113" s="858"/>
      <c r="DK113" s="859"/>
      <c r="DL113" s="860" t="s">
        <v>173</v>
      </c>
      <c r="DM113" s="858"/>
      <c r="DN113" s="858"/>
      <c r="DO113" s="858"/>
      <c r="DP113" s="859"/>
      <c r="DQ113" s="860">
        <v>9277</v>
      </c>
      <c r="DR113" s="858"/>
      <c r="DS113" s="858"/>
      <c r="DT113" s="858"/>
      <c r="DU113" s="859"/>
      <c r="DV113" s="905">
        <v>0.4</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82138</v>
      </c>
      <c r="AB114" s="858"/>
      <c r="AC114" s="858"/>
      <c r="AD114" s="858"/>
      <c r="AE114" s="859"/>
      <c r="AF114" s="860">
        <v>76601</v>
      </c>
      <c r="AG114" s="858"/>
      <c r="AH114" s="858"/>
      <c r="AI114" s="858"/>
      <c r="AJ114" s="859"/>
      <c r="AK114" s="860">
        <v>52447</v>
      </c>
      <c r="AL114" s="858"/>
      <c r="AM114" s="858"/>
      <c r="AN114" s="858"/>
      <c r="AO114" s="859"/>
      <c r="AP114" s="905">
        <v>2.5</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182086</v>
      </c>
      <c r="BR114" s="895"/>
      <c r="BS114" s="895"/>
      <c r="BT114" s="895"/>
      <c r="BU114" s="895"/>
      <c r="BV114" s="895">
        <v>187122</v>
      </c>
      <c r="BW114" s="895"/>
      <c r="BX114" s="895"/>
      <c r="BY114" s="895"/>
      <c r="BZ114" s="895"/>
      <c r="CA114" s="895">
        <v>201617</v>
      </c>
      <c r="CB114" s="895"/>
      <c r="CC114" s="895"/>
      <c r="CD114" s="895"/>
      <c r="CE114" s="895"/>
      <c r="CF114" s="956">
        <v>9.4</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173</v>
      </c>
      <c r="DH114" s="858"/>
      <c r="DI114" s="858"/>
      <c r="DJ114" s="858"/>
      <c r="DK114" s="859"/>
      <c r="DL114" s="860" t="s">
        <v>426</v>
      </c>
      <c r="DM114" s="858"/>
      <c r="DN114" s="858"/>
      <c r="DO114" s="858"/>
      <c r="DP114" s="859"/>
      <c r="DQ114" s="860" t="s">
        <v>173</v>
      </c>
      <c r="DR114" s="858"/>
      <c r="DS114" s="858"/>
      <c r="DT114" s="858"/>
      <c r="DU114" s="859"/>
      <c r="DV114" s="905" t="s">
        <v>173</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33578</v>
      </c>
      <c r="AB115" s="1004"/>
      <c r="AC115" s="1004"/>
      <c r="AD115" s="1004"/>
      <c r="AE115" s="1005"/>
      <c r="AF115" s="1006">
        <v>32416</v>
      </c>
      <c r="AG115" s="1004"/>
      <c r="AH115" s="1004"/>
      <c r="AI115" s="1004"/>
      <c r="AJ115" s="1005"/>
      <c r="AK115" s="1006">
        <v>31328</v>
      </c>
      <c r="AL115" s="1004"/>
      <c r="AM115" s="1004"/>
      <c r="AN115" s="1004"/>
      <c r="AO115" s="1005"/>
      <c r="AP115" s="1007">
        <v>1.5</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v>2344</v>
      </c>
      <c r="BR115" s="895"/>
      <c r="BS115" s="895"/>
      <c r="BT115" s="895"/>
      <c r="BU115" s="895"/>
      <c r="BV115" s="895" t="s">
        <v>173</v>
      </c>
      <c r="BW115" s="895"/>
      <c r="BX115" s="895"/>
      <c r="BY115" s="895"/>
      <c r="BZ115" s="895"/>
      <c r="CA115" s="895" t="s">
        <v>385</v>
      </c>
      <c r="CB115" s="895"/>
      <c r="CC115" s="895"/>
      <c r="CD115" s="895"/>
      <c r="CE115" s="895"/>
      <c r="CF115" s="956" t="s">
        <v>385</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385</v>
      </c>
      <c r="DH115" s="858"/>
      <c r="DI115" s="858"/>
      <c r="DJ115" s="858"/>
      <c r="DK115" s="859"/>
      <c r="DL115" s="860" t="s">
        <v>173</v>
      </c>
      <c r="DM115" s="858"/>
      <c r="DN115" s="858"/>
      <c r="DO115" s="858"/>
      <c r="DP115" s="859"/>
      <c r="DQ115" s="860" t="s">
        <v>173</v>
      </c>
      <c r="DR115" s="858"/>
      <c r="DS115" s="858"/>
      <c r="DT115" s="858"/>
      <c r="DU115" s="859"/>
      <c r="DV115" s="905" t="s">
        <v>173</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385</v>
      </c>
      <c r="AB116" s="858"/>
      <c r="AC116" s="858"/>
      <c r="AD116" s="858"/>
      <c r="AE116" s="859"/>
      <c r="AF116" s="860" t="s">
        <v>385</v>
      </c>
      <c r="AG116" s="858"/>
      <c r="AH116" s="858"/>
      <c r="AI116" s="858"/>
      <c r="AJ116" s="859"/>
      <c r="AK116" s="860" t="s">
        <v>385</v>
      </c>
      <c r="AL116" s="858"/>
      <c r="AM116" s="858"/>
      <c r="AN116" s="858"/>
      <c r="AO116" s="859"/>
      <c r="AP116" s="905" t="s">
        <v>173</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173</v>
      </c>
      <c r="BR116" s="895"/>
      <c r="BS116" s="895"/>
      <c r="BT116" s="895"/>
      <c r="BU116" s="895"/>
      <c r="BV116" s="895" t="s">
        <v>385</v>
      </c>
      <c r="BW116" s="895"/>
      <c r="BX116" s="895"/>
      <c r="BY116" s="895"/>
      <c r="BZ116" s="895"/>
      <c r="CA116" s="895" t="s">
        <v>173</v>
      </c>
      <c r="CB116" s="895"/>
      <c r="CC116" s="895"/>
      <c r="CD116" s="895"/>
      <c r="CE116" s="895"/>
      <c r="CF116" s="956" t="s">
        <v>173</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162011</v>
      </c>
      <c r="DH116" s="858"/>
      <c r="DI116" s="858"/>
      <c r="DJ116" s="858"/>
      <c r="DK116" s="859"/>
      <c r="DL116" s="860">
        <v>144230</v>
      </c>
      <c r="DM116" s="858"/>
      <c r="DN116" s="858"/>
      <c r="DO116" s="858"/>
      <c r="DP116" s="859"/>
      <c r="DQ116" s="860">
        <v>126307</v>
      </c>
      <c r="DR116" s="858"/>
      <c r="DS116" s="858"/>
      <c r="DT116" s="858"/>
      <c r="DU116" s="859"/>
      <c r="DV116" s="905">
        <v>5.9</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786159</v>
      </c>
      <c r="AB117" s="990"/>
      <c r="AC117" s="990"/>
      <c r="AD117" s="990"/>
      <c r="AE117" s="991"/>
      <c r="AF117" s="992">
        <v>762748</v>
      </c>
      <c r="AG117" s="990"/>
      <c r="AH117" s="990"/>
      <c r="AI117" s="990"/>
      <c r="AJ117" s="991"/>
      <c r="AK117" s="992">
        <v>733153</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448</v>
      </c>
      <c r="BR117" s="895"/>
      <c r="BS117" s="895"/>
      <c r="BT117" s="895"/>
      <c r="BU117" s="895"/>
      <c r="BV117" s="895" t="s">
        <v>385</v>
      </c>
      <c r="BW117" s="895"/>
      <c r="BX117" s="895"/>
      <c r="BY117" s="895"/>
      <c r="BZ117" s="895"/>
      <c r="CA117" s="895" t="s">
        <v>426</v>
      </c>
      <c r="CB117" s="895"/>
      <c r="CC117" s="895"/>
      <c r="CD117" s="895"/>
      <c r="CE117" s="895"/>
      <c r="CF117" s="956" t="s">
        <v>385</v>
      </c>
      <c r="CG117" s="957"/>
      <c r="CH117" s="957"/>
      <c r="CI117" s="957"/>
      <c r="CJ117" s="957"/>
      <c r="CK117" s="1012"/>
      <c r="CL117" s="899"/>
      <c r="CM117" s="902" t="s">
        <v>449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426</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301</v>
      </c>
      <c r="AG118" s="983"/>
      <c r="AH118" s="983"/>
      <c r="AI118" s="983"/>
      <c r="AJ118" s="984"/>
      <c r="AK118" s="985" t="s">
        <v>300</v>
      </c>
      <c r="AL118" s="983"/>
      <c r="AM118" s="983"/>
      <c r="AN118" s="983"/>
      <c r="AO118" s="984"/>
      <c r="AP118" s="986" t="s">
        <v>420</v>
      </c>
      <c r="AQ118" s="987"/>
      <c r="AR118" s="987"/>
      <c r="AS118" s="987"/>
      <c r="AT118" s="988"/>
      <c r="AU118" s="1017"/>
      <c r="AV118" s="1018"/>
      <c r="AW118" s="1018"/>
      <c r="AX118" s="1018"/>
      <c r="AY118" s="1018"/>
      <c r="AZ118" s="960" t="s">
        <v>450</v>
      </c>
      <c r="BA118" s="961"/>
      <c r="BB118" s="961"/>
      <c r="BC118" s="961"/>
      <c r="BD118" s="961"/>
      <c r="BE118" s="961"/>
      <c r="BF118" s="961"/>
      <c r="BG118" s="961"/>
      <c r="BH118" s="961"/>
      <c r="BI118" s="961"/>
      <c r="BJ118" s="961"/>
      <c r="BK118" s="961"/>
      <c r="BL118" s="961"/>
      <c r="BM118" s="961"/>
      <c r="BN118" s="961"/>
      <c r="BO118" s="961"/>
      <c r="BP118" s="962"/>
      <c r="BQ118" s="963" t="s">
        <v>173</v>
      </c>
      <c r="BR118" s="926"/>
      <c r="BS118" s="926"/>
      <c r="BT118" s="926"/>
      <c r="BU118" s="926"/>
      <c r="BV118" s="926" t="s">
        <v>385</v>
      </c>
      <c r="BW118" s="926"/>
      <c r="BX118" s="926"/>
      <c r="BY118" s="926"/>
      <c r="BZ118" s="926"/>
      <c r="CA118" s="926" t="s">
        <v>385</v>
      </c>
      <c r="CB118" s="926"/>
      <c r="CC118" s="926"/>
      <c r="CD118" s="926"/>
      <c r="CE118" s="926"/>
      <c r="CF118" s="956" t="s">
        <v>385</v>
      </c>
      <c r="CG118" s="957"/>
      <c r="CH118" s="957"/>
      <c r="CI118" s="957"/>
      <c r="CJ118" s="957"/>
      <c r="CK118" s="1012"/>
      <c r="CL118" s="899"/>
      <c r="CM118" s="902" t="s">
        <v>451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448</v>
      </c>
      <c r="DH118" s="858"/>
      <c r="DI118" s="858"/>
      <c r="DJ118" s="858"/>
      <c r="DK118" s="859"/>
      <c r="DL118" s="860" t="s">
        <v>173</v>
      </c>
      <c r="DM118" s="858"/>
      <c r="DN118" s="858"/>
      <c r="DO118" s="858"/>
      <c r="DP118" s="859"/>
      <c r="DQ118" s="860" t="s">
        <v>448</v>
      </c>
      <c r="DR118" s="858"/>
      <c r="DS118" s="858"/>
      <c r="DT118" s="858"/>
      <c r="DU118" s="859"/>
      <c r="DV118" s="905" t="s">
        <v>385</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448</v>
      </c>
      <c r="AG119" s="976"/>
      <c r="AH119" s="976"/>
      <c r="AI119" s="976"/>
      <c r="AJ119" s="977"/>
      <c r="AK119" s="978" t="s">
        <v>173</v>
      </c>
      <c r="AL119" s="976"/>
      <c r="AM119" s="976"/>
      <c r="AN119" s="976"/>
      <c r="AO119" s="977"/>
      <c r="AP119" s="979" t="s">
        <v>448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452</v>
      </c>
      <c r="BP119" s="959"/>
      <c r="BQ119" s="963">
        <v>6996037</v>
      </c>
      <c r="BR119" s="926"/>
      <c r="BS119" s="926"/>
      <c r="BT119" s="926"/>
      <c r="BU119" s="926"/>
      <c r="BV119" s="926">
        <v>6757669</v>
      </c>
      <c r="BW119" s="926"/>
      <c r="BX119" s="926"/>
      <c r="BY119" s="926"/>
      <c r="BZ119" s="926"/>
      <c r="CA119" s="926">
        <v>6474096</v>
      </c>
      <c r="CB119" s="926"/>
      <c r="CC119" s="926"/>
      <c r="CD119" s="926"/>
      <c r="CE119" s="926"/>
      <c r="CF119" s="824"/>
      <c r="CG119" s="825"/>
      <c r="CH119" s="825"/>
      <c r="CI119" s="825"/>
      <c r="CJ119" s="915"/>
      <c r="CK119" s="1013"/>
      <c r="CL119" s="901"/>
      <c r="CM119" s="919" t="s">
        <v>453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385</v>
      </c>
      <c r="DH119" s="841"/>
      <c r="DI119" s="841"/>
      <c r="DJ119" s="841"/>
      <c r="DK119" s="842"/>
      <c r="DL119" s="843" t="s">
        <v>448</v>
      </c>
      <c r="DM119" s="841"/>
      <c r="DN119" s="841"/>
      <c r="DO119" s="841"/>
      <c r="DP119" s="842"/>
      <c r="DQ119" s="843">
        <v>29275</v>
      </c>
      <c r="DR119" s="841"/>
      <c r="DS119" s="841"/>
      <c r="DT119" s="841"/>
      <c r="DU119" s="842"/>
      <c r="DV119" s="929">
        <v>1.4</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385</v>
      </c>
      <c r="AB120" s="858"/>
      <c r="AC120" s="858"/>
      <c r="AD120" s="858"/>
      <c r="AE120" s="859"/>
      <c r="AF120" s="860" t="s">
        <v>426</v>
      </c>
      <c r="AG120" s="858"/>
      <c r="AH120" s="858"/>
      <c r="AI120" s="858"/>
      <c r="AJ120" s="859"/>
      <c r="AK120" s="860" t="s">
        <v>173</v>
      </c>
      <c r="AL120" s="858"/>
      <c r="AM120" s="858"/>
      <c r="AN120" s="858"/>
      <c r="AO120" s="859"/>
      <c r="AP120" s="905" t="s">
        <v>385</v>
      </c>
      <c r="AQ120" s="906"/>
      <c r="AR120" s="906"/>
      <c r="AS120" s="906"/>
      <c r="AT120" s="907"/>
      <c r="AU120" s="964" t="s">
        <v>454</v>
      </c>
      <c r="AV120" s="965"/>
      <c r="AW120" s="965"/>
      <c r="AX120" s="965"/>
      <c r="AY120" s="966"/>
      <c r="AZ120" s="941" t="s">
        <v>455</v>
      </c>
      <c r="BA120" s="886"/>
      <c r="BB120" s="886"/>
      <c r="BC120" s="886"/>
      <c r="BD120" s="886"/>
      <c r="BE120" s="886"/>
      <c r="BF120" s="886"/>
      <c r="BG120" s="886"/>
      <c r="BH120" s="886"/>
      <c r="BI120" s="886"/>
      <c r="BJ120" s="886"/>
      <c r="BK120" s="886"/>
      <c r="BL120" s="886"/>
      <c r="BM120" s="886"/>
      <c r="BN120" s="886"/>
      <c r="BO120" s="886"/>
      <c r="BP120" s="887"/>
      <c r="BQ120" s="942">
        <v>2618354</v>
      </c>
      <c r="BR120" s="923"/>
      <c r="BS120" s="923"/>
      <c r="BT120" s="923"/>
      <c r="BU120" s="923"/>
      <c r="BV120" s="923">
        <v>3835761</v>
      </c>
      <c r="BW120" s="923"/>
      <c r="BX120" s="923"/>
      <c r="BY120" s="923"/>
      <c r="BZ120" s="923"/>
      <c r="CA120" s="923">
        <v>4349324</v>
      </c>
      <c r="CB120" s="923"/>
      <c r="CC120" s="923"/>
      <c r="CD120" s="923"/>
      <c r="CE120" s="923"/>
      <c r="CF120" s="947">
        <v>203.3</v>
      </c>
      <c r="CG120" s="948"/>
      <c r="CH120" s="948"/>
      <c r="CI120" s="948"/>
      <c r="CJ120" s="948"/>
      <c r="CK120" s="949" t="s">
        <v>456</v>
      </c>
      <c r="CL120" s="933"/>
      <c r="CM120" s="933"/>
      <c r="CN120" s="933"/>
      <c r="CO120" s="934"/>
      <c r="CP120" s="953" t="s">
        <v>398</v>
      </c>
      <c r="CQ120" s="954"/>
      <c r="CR120" s="954"/>
      <c r="CS120" s="954"/>
      <c r="CT120" s="954"/>
      <c r="CU120" s="954"/>
      <c r="CV120" s="954"/>
      <c r="CW120" s="954"/>
      <c r="CX120" s="954"/>
      <c r="CY120" s="954"/>
      <c r="CZ120" s="954"/>
      <c r="DA120" s="954"/>
      <c r="DB120" s="954"/>
      <c r="DC120" s="954"/>
      <c r="DD120" s="954"/>
      <c r="DE120" s="954"/>
      <c r="DF120" s="955"/>
      <c r="DG120" s="942">
        <v>2781915</v>
      </c>
      <c r="DH120" s="923"/>
      <c r="DI120" s="923"/>
      <c r="DJ120" s="923"/>
      <c r="DK120" s="923"/>
      <c r="DL120" s="923">
        <v>2838757</v>
      </c>
      <c r="DM120" s="923"/>
      <c r="DN120" s="923"/>
      <c r="DO120" s="923"/>
      <c r="DP120" s="923"/>
      <c r="DQ120" s="923">
        <v>2759581</v>
      </c>
      <c r="DR120" s="923"/>
      <c r="DS120" s="923"/>
      <c r="DT120" s="923"/>
      <c r="DU120" s="923"/>
      <c r="DV120" s="924">
        <v>129</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6609</v>
      </c>
      <c r="AB121" s="858"/>
      <c r="AC121" s="858"/>
      <c r="AD121" s="858"/>
      <c r="AE121" s="859"/>
      <c r="AF121" s="860">
        <v>6473</v>
      </c>
      <c r="AG121" s="858"/>
      <c r="AH121" s="858"/>
      <c r="AI121" s="858"/>
      <c r="AJ121" s="859"/>
      <c r="AK121" s="860">
        <v>6216</v>
      </c>
      <c r="AL121" s="858"/>
      <c r="AM121" s="858"/>
      <c r="AN121" s="858"/>
      <c r="AO121" s="859"/>
      <c r="AP121" s="905">
        <v>0.3</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351855</v>
      </c>
      <c r="BR121" s="895"/>
      <c r="BS121" s="895"/>
      <c r="BT121" s="895"/>
      <c r="BU121" s="895"/>
      <c r="BV121" s="895">
        <v>337464</v>
      </c>
      <c r="BW121" s="895"/>
      <c r="BX121" s="895"/>
      <c r="BY121" s="895"/>
      <c r="BZ121" s="895"/>
      <c r="CA121" s="895">
        <v>295227</v>
      </c>
      <c r="CB121" s="895"/>
      <c r="CC121" s="895"/>
      <c r="CD121" s="895"/>
      <c r="CE121" s="895"/>
      <c r="CF121" s="956">
        <v>13.8</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385</v>
      </c>
      <c r="AB122" s="858"/>
      <c r="AC122" s="858"/>
      <c r="AD122" s="858"/>
      <c r="AE122" s="859"/>
      <c r="AF122" s="860" t="s">
        <v>385</v>
      </c>
      <c r="AG122" s="858"/>
      <c r="AH122" s="858"/>
      <c r="AI122" s="858"/>
      <c r="AJ122" s="859"/>
      <c r="AK122" s="860" t="s">
        <v>173</v>
      </c>
      <c r="AL122" s="858"/>
      <c r="AM122" s="858"/>
      <c r="AN122" s="858"/>
      <c r="AO122" s="859"/>
      <c r="AP122" s="905" t="s">
        <v>173</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5294244</v>
      </c>
      <c r="BR122" s="926"/>
      <c r="BS122" s="926"/>
      <c r="BT122" s="926"/>
      <c r="BU122" s="926"/>
      <c r="BV122" s="926">
        <v>5102831</v>
      </c>
      <c r="BW122" s="926"/>
      <c r="BX122" s="926"/>
      <c r="BY122" s="926"/>
      <c r="BZ122" s="926"/>
      <c r="CA122" s="926">
        <v>4922729</v>
      </c>
      <c r="CB122" s="926"/>
      <c r="CC122" s="926"/>
      <c r="CD122" s="926"/>
      <c r="CE122" s="926"/>
      <c r="CF122" s="927">
        <v>230.1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18996</v>
      </c>
      <c r="AB123" s="858"/>
      <c r="AC123" s="858"/>
      <c r="AD123" s="858"/>
      <c r="AE123" s="859"/>
      <c r="AF123" s="860">
        <v>18996</v>
      </c>
      <c r="AG123" s="858"/>
      <c r="AH123" s="858"/>
      <c r="AI123" s="858"/>
      <c r="AJ123" s="859"/>
      <c r="AK123" s="860">
        <v>18996</v>
      </c>
      <c r="AL123" s="858"/>
      <c r="AM123" s="858"/>
      <c r="AN123" s="858"/>
      <c r="AO123" s="859"/>
      <c r="AP123" s="905">
        <v>0.9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460</v>
      </c>
      <c r="BP123" s="959"/>
      <c r="BQ123" s="913">
        <v>8264453</v>
      </c>
      <c r="BR123" s="914"/>
      <c r="BS123" s="914"/>
      <c r="BT123" s="914"/>
      <c r="BU123" s="914"/>
      <c r="BV123" s="914">
        <v>9276056</v>
      </c>
      <c r="BW123" s="914"/>
      <c r="BX123" s="914"/>
      <c r="BY123" s="914"/>
      <c r="BZ123" s="914"/>
      <c r="CA123" s="914">
        <v>9567280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385</v>
      </c>
      <c r="AB124" s="858"/>
      <c r="AC124" s="858"/>
      <c r="AD124" s="858"/>
      <c r="AE124" s="859"/>
      <c r="AF124" s="860" t="s">
        <v>173</v>
      </c>
      <c r="AG124" s="858"/>
      <c r="AH124" s="858"/>
      <c r="AI124" s="858"/>
      <c r="AJ124" s="859"/>
      <c r="AK124" s="860" t="s">
        <v>385</v>
      </c>
      <c r="AL124" s="858"/>
      <c r="AM124" s="858"/>
      <c r="AN124" s="858"/>
      <c r="AO124" s="859"/>
      <c r="AP124" s="905" t="s">
        <v>385</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173</v>
      </c>
      <c r="BR124" s="912"/>
      <c r="BS124" s="912"/>
      <c r="BT124" s="912"/>
      <c r="BU124" s="912"/>
      <c r="BV124" s="912" t="s">
        <v>385</v>
      </c>
      <c r="BW124" s="912"/>
      <c r="BX124" s="912"/>
      <c r="BY124" s="912"/>
      <c r="BZ124" s="912"/>
      <c r="CA124" s="912" t="s">
        <v>385</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426</v>
      </c>
      <c r="DH124" s="841"/>
      <c r="DI124" s="841"/>
      <c r="DJ124" s="841"/>
      <c r="DK124" s="842"/>
      <c r="DL124" s="843" t="s">
        <v>426</v>
      </c>
      <c r="DM124" s="841"/>
      <c r="DN124" s="841"/>
      <c r="DO124" s="841"/>
      <c r="DP124" s="842"/>
      <c r="DQ124" s="843" t="s">
        <v>426</v>
      </c>
      <c r="DR124" s="841"/>
      <c r="DS124" s="841"/>
      <c r="DT124" s="841"/>
      <c r="DU124" s="842"/>
      <c r="DV124" s="929" t="s">
        <v>426</v>
      </c>
      <c r="DW124" s="930"/>
      <c r="DX124" s="930"/>
      <c r="DY124" s="930"/>
      <c r="DZ124" s="931"/>
    </row>
    <row r="125" spans="1:130" s="246" customFormat="1" ht="26.25" customHeight="1" x14ac:dyDescent="0.15">
      <c r="A125" s="898"/>
      <c r="B125" s="899"/>
      <c r="C125" s="902" t="s">
        <v>451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426</v>
      </c>
      <c r="AB125" s="858"/>
      <c r="AC125" s="858"/>
      <c r="AD125" s="858"/>
      <c r="AE125" s="859"/>
      <c r="AF125" s="860" t="s">
        <v>426</v>
      </c>
      <c r="AG125" s="858"/>
      <c r="AH125" s="858"/>
      <c r="AI125" s="858"/>
      <c r="AJ125" s="859"/>
      <c r="AK125" s="860" t="s">
        <v>426</v>
      </c>
      <c r="AL125" s="858"/>
      <c r="AM125" s="858"/>
      <c r="AN125" s="858"/>
      <c r="AO125" s="859"/>
      <c r="AP125" s="905" t="s">
        <v>426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426</v>
      </c>
      <c r="DH125" s="923"/>
      <c r="DI125" s="923"/>
      <c r="DJ125" s="923"/>
      <c r="DK125" s="923"/>
      <c r="DL125" s="923" t="s">
        <v>426</v>
      </c>
      <c r="DM125" s="923"/>
      <c r="DN125" s="923"/>
      <c r="DO125" s="923"/>
      <c r="DP125" s="923"/>
      <c r="DQ125" s="923" t="s">
        <v>426</v>
      </c>
      <c r="DR125" s="923"/>
      <c r="DS125" s="923"/>
      <c r="DT125" s="923"/>
      <c r="DU125" s="923"/>
      <c r="DV125" s="924" t="s">
        <v>426</v>
      </c>
      <c r="DW125" s="924"/>
      <c r="DX125" s="924"/>
      <c r="DY125" s="924"/>
      <c r="DZ125" s="925"/>
    </row>
    <row r="126" spans="1:130" s="246" customFormat="1" ht="26.25" customHeight="1" thickBot="1" x14ac:dyDescent="0.2">
      <c r="A126" s="898"/>
      <c r="B126" s="899"/>
      <c r="C126" s="902" t="s">
        <v>453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426</v>
      </c>
      <c r="AB126" s="858"/>
      <c r="AC126" s="858"/>
      <c r="AD126" s="858"/>
      <c r="AE126" s="859"/>
      <c r="AF126" s="860" t="s">
        <v>426</v>
      </c>
      <c r="AG126" s="858"/>
      <c r="AH126" s="858"/>
      <c r="AI126" s="858"/>
      <c r="AJ126" s="859"/>
      <c r="AK126" s="860" t="s">
        <v>426</v>
      </c>
      <c r="AL126" s="858"/>
      <c r="AM126" s="858"/>
      <c r="AN126" s="858"/>
      <c r="AO126" s="859"/>
      <c r="AP126" s="905" t="s">
        <v>426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v>2344</v>
      </c>
      <c r="DH126" s="895"/>
      <c r="DI126" s="895"/>
      <c r="DJ126" s="895"/>
      <c r="DK126" s="895"/>
      <c r="DL126" s="895" t="s">
        <v>426</v>
      </c>
      <c r="DM126" s="895"/>
      <c r="DN126" s="895"/>
      <c r="DO126" s="895"/>
      <c r="DP126" s="895"/>
      <c r="DQ126" s="895" t="s">
        <v>426</v>
      </c>
      <c r="DR126" s="895"/>
      <c r="DS126" s="895"/>
      <c r="DT126" s="895"/>
      <c r="DU126" s="895"/>
      <c r="DV126" s="872" t="s">
        <v>426</v>
      </c>
      <c r="DW126" s="872"/>
      <c r="DX126" s="872"/>
      <c r="DY126" s="872"/>
      <c r="DZ126" s="873"/>
    </row>
    <row r="127" spans="1:130" s="246" customFormat="1" ht="26.25" customHeight="1" x14ac:dyDescent="0.15">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7973</v>
      </c>
      <c r="AB127" s="858"/>
      <c r="AC127" s="858"/>
      <c r="AD127" s="858"/>
      <c r="AE127" s="859"/>
      <c r="AF127" s="860">
        <v>6947</v>
      </c>
      <c r="AG127" s="858"/>
      <c r="AH127" s="858"/>
      <c r="AI127" s="858"/>
      <c r="AJ127" s="859"/>
      <c r="AK127" s="860">
        <v>6116</v>
      </c>
      <c r="AL127" s="858"/>
      <c r="AM127" s="858"/>
      <c r="AN127" s="858"/>
      <c r="AO127" s="859"/>
      <c r="AP127" s="905">
        <v>0.3</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426</v>
      </c>
      <c r="DH127" s="895"/>
      <c r="DI127" s="895"/>
      <c r="DJ127" s="895"/>
      <c r="DK127" s="895"/>
      <c r="DL127" s="895" t="s">
        <v>426</v>
      </c>
      <c r="DM127" s="895"/>
      <c r="DN127" s="895"/>
      <c r="DO127" s="895"/>
      <c r="DP127" s="895"/>
      <c r="DQ127" s="895" t="s">
        <v>426</v>
      </c>
      <c r="DR127" s="895"/>
      <c r="DS127" s="895"/>
      <c r="DT127" s="895"/>
      <c r="DU127" s="895"/>
      <c r="DV127" s="872" t="s">
        <v>426</v>
      </c>
      <c r="DW127" s="872"/>
      <c r="DX127" s="872"/>
      <c r="DY127" s="872"/>
      <c r="DZ127" s="873"/>
    </row>
    <row r="128" spans="1:130" s="246" customFormat="1" ht="26.25" customHeight="1" thickBot="1" x14ac:dyDescent="0.2">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37295</v>
      </c>
      <c r="AB128" s="879"/>
      <c r="AC128" s="879"/>
      <c r="AD128" s="879"/>
      <c r="AE128" s="880"/>
      <c r="AF128" s="881">
        <v>39507</v>
      </c>
      <c r="AG128" s="879"/>
      <c r="AH128" s="879"/>
      <c r="AI128" s="879"/>
      <c r="AJ128" s="880"/>
      <c r="AK128" s="881">
        <v>37565</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385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385</v>
      </c>
      <c r="DH128" s="869"/>
      <c r="DI128" s="869"/>
      <c r="DJ128" s="869"/>
      <c r="DK128" s="869"/>
      <c r="DL128" s="869" t="s">
        <v>476</v>
      </c>
      <c r="DM128" s="869"/>
      <c r="DN128" s="869"/>
      <c r="DO128" s="869"/>
      <c r="DP128" s="869"/>
      <c r="DQ128" s="869" t="s">
        <v>385</v>
      </c>
      <c r="DR128" s="869"/>
      <c r="DS128" s="869"/>
      <c r="DT128" s="869"/>
      <c r="DU128" s="869"/>
      <c r="DV128" s="870" t="s">
        <v>385</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2582666</v>
      </c>
      <c r="AB129" s="858"/>
      <c r="AC129" s="858"/>
      <c r="AD129" s="858"/>
      <c r="AE129" s="859"/>
      <c r="AF129" s="860">
        <v>2570644</v>
      </c>
      <c r="AG129" s="858"/>
      <c r="AH129" s="858"/>
      <c r="AI129" s="858"/>
      <c r="AJ129" s="859"/>
      <c r="AK129" s="860">
        <v>2580400</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385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455474</v>
      </c>
      <c r="AB130" s="858"/>
      <c r="AC130" s="858"/>
      <c r="AD130" s="858"/>
      <c r="AE130" s="859"/>
      <c r="AF130" s="860">
        <v>443056</v>
      </c>
      <c r="AG130" s="858"/>
      <c r="AH130" s="858"/>
      <c r="AI130" s="858"/>
      <c r="AJ130" s="859"/>
      <c r="AK130" s="860">
        <v>440626</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12.9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2127192</v>
      </c>
      <c r="AB131" s="841"/>
      <c r="AC131" s="841"/>
      <c r="AD131" s="841"/>
      <c r="AE131" s="842"/>
      <c r="AF131" s="843">
        <v>2127588</v>
      </c>
      <c r="AG131" s="841"/>
      <c r="AH131" s="841"/>
      <c r="AI131" s="841"/>
      <c r="AJ131" s="842"/>
      <c r="AK131" s="843">
        <v>2139774</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t="s">
        <v>385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13.79236101</v>
      </c>
      <c r="AB132" s="821"/>
      <c r="AC132" s="821"/>
      <c r="AD132" s="821"/>
      <c r="AE132" s="822"/>
      <c r="AF132" s="823">
        <v>13.169138009999999</v>
      </c>
      <c r="AG132" s="821"/>
      <c r="AH132" s="821"/>
      <c r="AI132" s="821"/>
      <c r="AJ132" s="822"/>
      <c r="AK132" s="823">
        <v>11.9153705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14.4</v>
      </c>
      <c r="AB133" s="800"/>
      <c r="AC133" s="800"/>
      <c r="AD133" s="800"/>
      <c r="AE133" s="801"/>
      <c r="AF133" s="799">
        <v>13.6</v>
      </c>
      <c r="AG133" s="800"/>
      <c r="AH133" s="800"/>
      <c r="AI133" s="800"/>
      <c r="AJ133" s="801"/>
      <c r="AK133" s="799">
        <v>12.9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JgtbWJaFWpT+4JdPF2Y14u2Zl7fpdM4ZB2URfzFYIx/VsZAnNsLSYRxedTXkbru0XSuVXg9TRSTuaAhdtGW7A==" saltValue="992CUCQxbYsiTm+0+b+2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XA6Yj0mZGiBMb+OYBD0a3h7ICc905ZTD3EWqWv5LAnmTvxknZql6d6oferDSKfrpVvEFREcaq0OYiscQQFRyA==" saltValue="oxQt/EmBlq1cEWokAPIE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XNCgFRewoQbCVgyjYKY8X/G5NZIecNDmtH7iJunwzT0lb/C7ZMNjouGVTzEfSXhUkIdkl/+0RYamCTotq8Jxw==" saltValue="2YQke80FkNQRVBzDrdCX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495</v>
      </c>
      <c r="AL9" s="1227"/>
      <c r="AM9" s="1227"/>
      <c r="AN9" s="1228"/>
      <c r="AO9" s="312">
        <v>697247</v>
      </c>
      <c r="AP9" s="312">
        <v>72949</v>
      </c>
      <c r="AQ9" s="313">
        <v>116834</v>
      </c>
      <c r="AR9" s="314">
        <v>-37.6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496</v>
      </c>
      <c r="AL10" s="1227"/>
      <c r="AM10" s="1227"/>
      <c r="AN10" s="1228"/>
      <c r="AO10" s="315">
        <v>79150</v>
      </c>
      <c r="AP10" s="315">
        <v>8281</v>
      </c>
      <c r="AQ10" s="316">
        <v>12766</v>
      </c>
      <c r="AR10" s="317">
        <v>-35.1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497</v>
      </c>
      <c r="AL11" s="1227"/>
      <c r="AM11" s="1227"/>
      <c r="AN11" s="1228"/>
      <c r="AO11" s="315">
        <v>110286</v>
      </c>
      <c r="AP11" s="315">
        <v>11539</v>
      </c>
      <c r="AQ11" s="316">
        <v>19336</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498</v>
      </c>
      <c r="AL12" s="1227"/>
      <c r="AM12" s="1227"/>
      <c r="AN12" s="1228"/>
      <c r="AO12" s="315" t="s">
        <v>499</v>
      </c>
      <c r="AP12" s="315" t="s">
        <v>499</v>
      </c>
      <c r="AQ12" s="316">
        <v>1049</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500</v>
      </c>
      <c r="AL13" s="1227"/>
      <c r="AM13" s="1227"/>
      <c r="AN13" s="1228"/>
      <c r="AO13" s="315" t="s">
        <v>499</v>
      </c>
      <c r="AP13" s="315" t="s">
        <v>499</v>
      </c>
      <c r="AQ13" s="316" t="s">
        <v>499</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501</v>
      </c>
      <c r="AL14" s="1227"/>
      <c r="AM14" s="1227"/>
      <c r="AN14" s="1228"/>
      <c r="AO14" s="315">
        <v>39640</v>
      </c>
      <c r="AP14" s="315">
        <v>4147</v>
      </c>
      <c r="AQ14" s="316">
        <v>5063</v>
      </c>
      <c r="AR14" s="317">
        <v>-18.100000000000001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502</v>
      </c>
      <c r="AL15" s="1227"/>
      <c r="AM15" s="1227"/>
      <c r="AN15" s="1228"/>
      <c r="AO15" s="315" t="s">
        <v>499</v>
      </c>
      <c r="AP15" s="315" t="s">
        <v>499</v>
      </c>
      <c r="AQ15" s="316">
        <v>3168</v>
      </c>
      <c r="AR15" s="317" t="s">
        <v>499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503</v>
      </c>
      <c r="AL16" s="1230"/>
      <c r="AM16" s="1230"/>
      <c r="AN16" s="1231"/>
      <c r="AO16" s="315">
        <v>-64301</v>
      </c>
      <c r="AP16" s="315">
        <v>-6727</v>
      </c>
      <c r="AQ16" s="316">
        <v>-11723</v>
      </c>
      <c r="AR16" s="317">
        <v>-42.6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862022</v>
      </c>
      <c r="AP17" s="315">
        <v>90189</v>
      </c>
      <c r="AQ17" s="316">
        <v>146494</v>
      </c>
      <c r="AR17" s="317">
        <v>-38.4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508</v>
      </c>
      <c r="AL21" s="1224"/>
      <c r="AM21" s="1224"/>
      <c r="AN21" s="1225"/>
      <c r="AO21" s="327">
        <v>8.7899999999999991</v>
      </c>
      <c r="AP21" s="328">
        <v>13.76</v>
      </c>
      <c r="AQ21" s="329">
        <v>-4.97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509</v>
      </c>
      <c r="AL22" s="1224"/>
      <c r="AM22" s="1224"/>
      <c r="AN22" s="1225"/>
      <c r="AO22" s="332">
        <v>95.7</v>
      </c>
      <c r="AP22" s="333">
        <v>94.9</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513</v>
      </c>
      <c r="AL32" s="1215"/>
      <c r="AM32" s="1215"/>
      <c r="AN32" s="1216"/>
      <c r="AO32" s="342">
        <v>414576</v>
      </c>
      <c r="AP32" s="342">
        <v>43375</v>
      </c>
      <c r="AQ32" s="343">
        <v>73591</v>
      </c>
      <c r="AR32" s="344">
        <v>-41.1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514</v>
      </c>
      <c r="AL33" s="1215"/>
      <c r="AM33" s="1215"/>
      <c r="AN33" s="1216"/>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515</v>
      </c>
      <c r="AL34" s="1215"/>
      <c r="AM34" s="1215"/>
      <c r="AN34" s="1216"/>
      <c r="AO34" s="342" t="s">
        <v>499</v>
      </c>
      <c r="AP34" s="342" t="s">
        <v>499</v>
      </c>
      <c r="AQ34" s="343">
        <v>1</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516</v>
      </c>
      <c r="AL35" s="1215"/>
      <c r="AM35" s="1215"/>
      <c r="AN35" s="1216"/>
      <c r="AO35" s="342">
        <v>234802</v>
      </c>
      <c r="AP35" s="342">
        <v>24566</v>
      </c>
      <c r="AQ35" s="343">
        <v>19214</v>
      </c>
      <c r="AR35" s="344">
        <v>27.9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517</v>
      </c>
      <c r="AL36" s="1215"/>
      <c r="AM36" s="1215"/>
      <c r="AN36" s="1216"/>
      <c r="AO36" s="342">
        <v>52447</v>
      </c>
      <c r="AP36" s="342">
        <v>5487</v>
      </c>
      <c r="AQ36" s="343">
        <v>5293</v>
      </c>
      <c r="AR36" s="344">
        <v>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518</v>
      </c>
      <c r="AL37" s="1215"/>
      <c r="AM37" s="1215"/>
      <c r="AN37" s="1216"/>
      <c r="AO37" s="342">
        <v>31328</v>
      </c>
      <c r="AP37" s="342">
        <v>3278</v>
      </c>
      <c r="AQ37" s="343">
        <v>1256</v>
      </c>
      <c r="AR37" s="344">
        <v>161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519</v>
      </c>
      <c r="AL38" s="1218"/>
      <c r="AM38" s="1218"/>
      <c r="AN38" s="1219"/>
      <c r="AO38" s="345" t="s">
        <v>499</v>
      </c>
      <c r="AP38" s="345" t="s">
        <v>499</v>
      </c>
      <c r="AQ38" s="346">
        <v>9</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520</v>
      </c>
      <c r="AL39" s="1218"/>
      <c r="AM39" s="1218"/>
      <c r="AN39" s="1219"/>
      <c r="AO39" s="342">
        <v>-37565</v>
      </c>
      <c r="AP39" s="342">
        <v>-3930</v>
      </c>
      <c r="AQ39" s="343">
        <v>-3572</v>
      </c>
      <c r="AR39" s="344">
        <v>10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521</v>
      </c>
      <c r="AL40" s="1215"/>
      <c r="AM40" s="1215"/>
      <c r="AN40" s="1216"/>
      <c r="AO40" s="342">
        <v>-440626</v>
      </c>
      <c r="AP40" s="342">
        <v>-46100</v>
      </c>
      <c r="AQ40" s="343">
        <v>-65248</v>
      </c>
      <c r="AR40" s="344">
        <v>-29.3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254962</v>
      </c>
      <c r="AP41" s="342">
        <v>26675</v>
      </c>
      <c r="AQ41" s="343">
        <v>30545</v>
      </c>
      <c r="AR41" s="344">
        <v>-12.7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490</v>
      </c>
      <c r="AN49" s="1209" t="s">
        <v>525</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275234</v>
      </c>
      <c r="AN51" s="364">
        <v>28832</v>
      </c>
      <c r="AO51" s="365">
        <v>28.8</v>
      </c>
      <c r="AP51" s="366">
        <v>119685</v>
      </c>
      <c r="AQ51" s="367">
        <v>0</v>
      </c>
      <c r="AR51" s="368">
        <v>28.8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136729</v>
      </c>
      <c r="AN52" s="372">
        <v>14323</v>
      </c>
      <c r="AO52" s="373">
        <v>-6.6</v>
      </c>
      <c r="AP52" s="374">
        <v>68464</v>
      </c>
      <c r="AQ52" s="375">
        <v>18.399999999999999</v>
      </c>
      <c r="AR52" s="376">
        <v>-25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208085</v>
      </c>
      <c r="AN53" s="364">
        <v>21867</v>
      </c>
      <c r="AO53" s="365">
        <v>-24.2</v>
      </c>
      <c r="AP53" s="366">
        <v>109920</v>
      </c>
      <c r="AQ53" s="367">
        <v>-8.1999999999999993</v>
      </c>
      <c r="AR53" s="368">
        <v>-16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72030</v>
      </c>
      <c r="AN54" s="372">
        <v>7569</v>
      </c>
      <c r="AO54" s="373">
        <v>-47.2</v>
      </c>
      <c r="AP54" s="374">
        <v>62739</v>
      </c>
      <c r="AQ54" s="375">
        <v>-8.4</v>
      </c>
      <c r="AR54" s="376">
        <v>-38.799999999999997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709241</v>
      </c>
      <c r="AN55" s="364">
        <v>73949</v>
      </c>
      <c r="AO55" s="365">
        <v>238.2</v>
      </c>
      <c r="AP55" s="366">
        <v>119882</v>
      </c>
      <c r="AQ55" s="367">
        <v>9.1</v>
      </c>
      <c r="AR55" s="368">
        <v>229.1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188007</v>
      </c>
      <c r="AN56" s="372">
        <v>19602</v>
      </c>
      <c r="AO56" s="373">
        <v>159</v>
      </c>
      <c r="AP56" s="374">
        <v>66481</v>
      </c>
      <c r="AQ56" s="375">
        <v>6</v>
      </c>
      <c r="AR56" s="376">
        <v>153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250899</v>
      </c>
      <c r="AN57" s="364">
        <v>26149</v>
      </c>
      <c r="AO57" s="365">
        <v>-64.599999999999994</v>
      </c>
      <c r="AP57" s="366">
        <v>116162</v>
      </c>
      <c r="AQ57" s="367">
        <v>-3.1</v>
      </c>
      <c r="AR57" s="368">
        <v>-61.5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215281</v>
      </c>
      <c r="AN58" s="372">
        <v>22437</v>
      </c>
      <c r="AO58" s="373">
        <v>14.5</v>
      </c>
      <c r="AP58" s="374">
        <v>61562</v>
      </c>
      <c r="AQ58" s="375">
        <v>-7.4</v>
      </c>
      <c r="AR58" s="376">
        <v>21.9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449583</v>
      </c>
      <c r="AN59" s="364">
        <v>47037</v>
      </c>
      <c r="AO59" s="365">
        <v>79.900000000000006</v>
      </c>
      <c r="AP59" s="366">
        <v>121449</v>
      </c>
      <c r="AQ59" s="367">
        <v>4.5999999999999996</v>
      </c>
      <c r="AR59" s="368">
        <v>75.3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280264</v>
      </c>
      <c r="AN60" s="372">
        <v>29322</v>
      </c>
      <c r="AO60" s="373">
        <v>30.7</v>
      </c>
      <c r="AP60" s="374">
        <v>62922</v>
      </c>
      <c r="AQ60" s="375">
        <v>2.2000000000000002</v>
      </c>
      <c r="AR60" s="376">
        <v>28.5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378608</v>
      </c>
      <c r="AN61" s="379">
        <v>39567</v>
      </c>
      <c r="AO61" s="380">
        <v>51.6</v>
      </c>
      <c r="AP61" s="381">
        <v>117420</v>
      </c>
      <c r="AQ61" s="382">
        <v>0.5</v>
      </c>
      <c r="AR61" s="368">
        <v>51.1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178462</v>
      </c>
      <c r="AN62" s="372">
        <v>18651</v>
      </c>
      <c r="AO62" s="373">
        <v>30.1</v>
      </c>
      <c r="AP62" s="374">
        <v>64434</v>
      </c>
      <c r="AQ62" s="375">
        <v>2.2000000000000002</v>
      </c>
      <c r="AR62" s="376">
        <v>27.9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0iVUdTutCOc1HaGsYUeOj483vEL0HpcuzEDu/QH7MO4GZf6rAqlwaTihSxU9sBaSxz+eLY7Qs98Ow74hoa+VQ==" saltValue="jCWcEOF3skUO6Wl+BmVZ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X6Bwaja6rvLclZp9LREmqu3+h1KYpOT0DfxcMV2N1ZgbghwQrsoUL+qrQx+oHO3KjzKOxSk72FnXVvBSpV4Mw==" saltValue="7E87tyCAry2mMxfrpnBf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k0UM6tr3ZDik+gxv9BNw8B1jLOvCclm3MqIIX4s6lo+HK3A4eZsvNxy7apx6xKW4xytGbvvFZd/GWgDmh1CA==" saltValue="M4L2UBFbkAcj6GdozxB6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11.73</v>
      </c>
      <c r="G47" s="12">
        <v>24.61</v>
      </c>
      <c r="H47" s="12">
        <v>21.42</v>
      </c>
      <c r="I47" s="12">
        <v>20.22</v>
      </c>
      <c r="J47" s="13">
        <v>19.93</v>
      </c>
    </row>
    <row r="48" spans="2:10" ht="57.75" customHeight="1" x14ac:dyDescent="0.15">
      <c r="B48" s="14"/>
      <c r="C48" s="1234" t="s">
        <v>4</v>
      </c>
      <c r="D48" s="1234"/>
      <c r="E48" s="1235"/>
      <c r="F48" s="15">
        <v>5.59</v>
      </c>
      <c r="G48" s="16">
        <v>4.62</v>
      </c>
      <c r="H48" s="16">
        <v>7.47</v>
      </c>
      <c r="I48" s="16">
        <v>12.45</v>
      </c>
      <c r="J48" s="17">
        <v>8.68</v>
      </c>
    </row>
    <row r="49" spans="2:10" ht="57.75" customHeight="1" thickBot="1" x14ac:dyDescent="0.2">
      <c r="B49" s="18"/>
      <c r="C49" s="1236" t="s">
        <v>5</v>
      </c>
      <c r="D49" s="1236"/>
      <c r="E49" s="1237"/>
      <c r="F49" s="19" t="s">
        <v>546</v>
      </c>
      <c r="G49" s="20">
        <v>12.78</v>
      </c>
      <c r="H49" s="20" t="s">
        <v>547</v>
      </c>
      <c r="I49" s="20">
        <v>3.65</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gpxczmJ4oRahbT0zwUmJqf3mV03Jf/6JzTc9hhGSS+c03BzewND5xJt7nqdlxYtosgFOmlyvOVs/weu2Y1hgw==" saltValue="N2gFwJbDgH7a/x+p7+kU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2020-03-13T01:34:08Z</cp:lastPrinted>
  <dcterms:created xsi:type="dcterms:W3CDTF">2020-02-10T06:02:43Z</dcterms:created>
  <dcterms:modified xsi:type="dcterms:W3CDTF">2020-09-29T04:35:23Z</dcterms:modified>
  <cp:category/>
</cp:coreProperties>
</file>