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ddh17112390\E\財政担当共有フォルダー\12 普通会計決算統計\財政状況資料集\H30財政状況資料集\10　→総務省・市町\公表データ\"/>
    </mc:Choice>
  </mc:AlternateContent>
  <xr:revisionPtr revIDLastSave="0" documentId="13_ncr:1_{1300C1CA-118F-44C9-813D-14C27100C91A}" xr6:coauthVersionLast="44" xr6:coauthVersionMax="44" xr10:uidLastSave="{00000000-0000-0000-0000-000000000000}"/>
  <bookViews>
    <workbookView xWindow="-120" yWindow="-120" windowWidth="29040" windowHeight="1584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6" i="10" l="1"/>
  <c r="BG35" i="10"/>
  <c r="BG34" i="10"/>
  <c r="AO34"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O36" i="10"/>
  <c r="AM36" i="10"/>
  <c r="U36" i="10"/>
  <c r="CO35" i="10"/>
  <c r="AM35" i="10"/>
  <c r="C34" i="10"/>
  <c r="C35" i="10" l="1"/>
  <c r="C36" i="10" s="1"/>
  <c r="C37" i="10" s="1"/>
  <c r="U34"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BE34" i="10"/>
  <c r="BE35" i="10" s="1"/>
  <c r="BE36" i="10" s="1"/>
  <c r="AM34" i="10"/>
  <c r="BW34" i="10"/>
  <c r="BW35" i="10" s="1"/>
  <c r="BW36" i="10" s="1"/>
  <c r="BW37" i="10" s="1"/>
  <c r="BW38" i="10" s="1"/>
  <c r="BW39" i="10" s="1"/>
  <c r="BW40" i="10" s="1"/>
  <c r="BW41" i="10" s="1"/>
  <c r="BW42" i="10" s="1"/>
  <c r="CO34" i="10" l="1"/>
</calcChain>
</file>

<file path=xl/sharedStrings.xml><?xml version="1.0" encoding="utf-8"?>
<sst xmlns="http://schemas.openxmlformats.org/spreadsheetml/2006/main" count="1100" uniqueCount="613">
  <si>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</si>
  <si>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</si>
  <si>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</si>
  <si>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</si>
  <si>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</si>
  <si>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</si>
  <si>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</si>
  <si>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</si>
  <si>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</si>
  <si>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</si>
  <si>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</si>
  <si>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</si>
  <si>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</si>
  <si>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</si>
  <si>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</si>
  <si>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</si>
  <si>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</si>
  <si>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</si>
  <si>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</si>
  <si>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</si>
  <si>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</si>
  <si>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</si>
  <si>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</si>
  <si>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</si>
  <si>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</si>
  <si>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</si>
  <si>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</si>
  <si>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</si>
  <si>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</si>
  <si>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</si>
  <si>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</si>
  <si>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</si>
  <si>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</si>
  <si>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</si>
  <si>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</si>
  <si>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</si>
  <si>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</si>
  <si>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</si>
  <si>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</si>
  <si>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</si>
  <si>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</si>
  <si>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</si>
  <si>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</si>
  <si>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</si>
  <si>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</si>
  <si>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</si>
  <si>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</si>
  <si>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</si>
  <si>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</si>
  <si>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</si>
  <si>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</si>
  <si>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</si>
  <si>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</si>
  <si>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</si>
  <si>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</si>
  <si>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</si>
  <si>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</si>
  <si>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</si>
  <si>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</si>
  <si>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</si>
  <si>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</si>
  <si>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</si>
  <si>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</si>
  <si>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</si>
  <si>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</si>
  <si>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</si>
  <si>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</si>
  <si>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</si>
  <si>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</si>
  <si>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</si>
  <si>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</si>
  <si>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</si>
  <si>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</si>
  <si>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</si>
  <si>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</si>
  <si>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</si>
  <si>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</si>
  <si>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</si>
  <si>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</si>
  <si>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</si>
  <si>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</si>
  <si>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</si>
  <si>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</si>
  <si>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佐賀県</t>
    <phoneticPr fontId="5"/>
  </si>
  <si>
    <t>市町村類型</t>
    <phoneticPr fontId="5"/>
  </si>
  <si>
    <t>Ⅰ－１</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</si>
  <si>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</si>
  <si>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</si>
  <si>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</si>
  <si>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</si>
  <si>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</si>
  <si>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</si>
  <si>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</si>
  <si>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</si>
  <si>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</si>
  <si>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</si>
  <si>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</si>
  <si>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</si>
  <si>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嬉野市</t>
    <phoneticPr fontId="5"/>
  </si>
  <si>
    <t>地方交付税種地</t>
    <rPh sb="0" eb="2">
      <t>チホウ</t>
    </rPh>
    <rPh sb="2" eb="5">
      <t>コウフゼイ</t>
    </rPh>
    <rPh sb="5" eb="6">
      <t>シュ</t>
    </rPh>
    <rPh sb="6" eb="7">
      <t>チ</t>
    </rPh>
    <phoneticPr fontId="5"/>
  </si>
  <si>
    <t>1-1</t>
    <phoneticPr fontId="5"/>
  </si>
  <si>
    <t>財源超過</t>
    <rPh sb="0" eb="2">
      <t>ザイゲン</t>
    </rPh>
    <rPh sb="2" eb="4">
      <t>チョウカ</t>
    </rPh>
    <phoneticPr fontId="5"/>
  </si>
  <si>
    <t>歳入歳出差引</t>
    <phoneticPr fontId="24"/>
  </si>
  <si>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</si>
  <si>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</si>
  <si>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</si>
  <si>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</si>
  <si>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</si>
  <si>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</si>
  <si>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</si>
  <si>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</si>
  <si>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</si>
  <si>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</si>
  <si>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</si>
  <si>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</si>
  <si>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</si>
  <si>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</si>
  <si>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</si>
  <si>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</si>
  <si>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</si>
  <si>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</si>
  <si>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</si>
  <si>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</si>
  <si>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</si>
  <si>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-5.7</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</si>
  <si>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</si>
  <si>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</si>
  <si>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</si>
  <si>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</si>
  <si>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</si>
  <si>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</si>
  <si>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</si>
  <si>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</si>
  <si>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</si>
  <si>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</si>
  <si>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</si>
  <si>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</si>
  <si>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</si>
  <si>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</si>
  <si>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</si>
  <si>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</si>
  <si>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</si>
  <si>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</si>
  <si>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</si>
  <si>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</si>
  <si>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</si>
  <si>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</si>
  <si>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</si>
  <si>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</si>
  <si>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</si>
  <si>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</si>
  <si>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-1.5</t>
    <phoneticPr fontId="5"/>
  </si>
  <si>
    <t>基準財政需要額</t>
    <phoneticPr fontId="24"/>
  </si>
  <si>
    <t>うち日本人(％)</t>
    <phoneticPr fontId="5"/>
  </si>
  <si>
    <t>-1.4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</si>
  <si>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</si>
  <si>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</si>
  <si>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</si>
  <si>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</si>
  <si>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</si>
  <si>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</si>
  <si>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</si>
  <si>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</si>
  <si>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</si>
  <si>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</si>
  <si>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</si>
  <si>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</si>
  <si>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</si>
  <si>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</si>
  <si>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</si>
  <si>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</si>
  <si>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</si>
  <si>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</si>
  <si>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</si>
  <si>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</si>
  <si>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</si>
  <si>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</si>
  <si>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</si>
  <si>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</si>
  <si>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</si>
  <si>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</si>
  <si>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</si>
  <si>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t>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</si>
  <si>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</si>
  <si>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</si>
  <si>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</si>
  <si>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</si>
  <si>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</si>
  <si>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</si>
  <si>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</si>
  <si>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</si>
  <si>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</si>
  <si>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</si>
  <si>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</si>
  <si>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</si>
  <si>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</si>
  <si>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</si>
  <si>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</si>
  <si>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</si>
  <si>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</si>
  <si>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</si>
  <si>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</si>
  <si>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</si>
  <si>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</si>
  <si>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</si>
  <si>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</si>
  <si>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</si>
  <si>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</si>
  <si>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</si>
  <si>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</si>
  <si>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</si>
  <si>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</si>
  <si>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</si>
  <si>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</si>
  <si>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佐賀県嬉野市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</si>
  <si>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</si>
  <si>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</si>
  <si>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</si>
  <si>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</si>
  <si>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</si>
  <si>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</si>
  <si>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</si>
  <si>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</si>
  <si>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</si>
  <si>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</si>
  <si>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</si>
  <si>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</si>
  <si>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</si>
  <si>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</si>
  <si>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</si>
  <si>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</si>
  <si>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</si>
  <si>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</si>
  <si>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</si>
  <si>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</si>
  <si>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</si>
  <si>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</si>
  <si>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</si>
  <si>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</si>
  <si>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</si>
  <si>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</si>
  <si>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</si>
  <si>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</si>
  <si>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</si>
  <si>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</si>
  <si>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</si>
  <si>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</si>
  <si>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</si>
  <si>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</si>
  <si>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</si>
  <si>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</si>
  <si>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</si>
  <si>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</si>
  <si>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</si>
  <si>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</si>
  <si>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</si>
  <si>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</si>
  <si>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</si>
  <si>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</si>
  <si>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</si>
  <si>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</si>
  <si>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</si>
  <si>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</si>
  <si>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</si>
  <si>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</si>
  <si>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</si>
  <si>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</si>
  <si>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</si>
  <si>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</si>
  <si>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</si>
  <si>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</si>
  <si>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</si>
  <si>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</si>
  <si>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</si>
  <si>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</si>
  <si>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</si>
  <si>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</si>
  <si>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</si>
  <si>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</si>
  <si>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</si>
  <si>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</si>
  <si>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</si>
  <si>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</si>
  <si>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</si>
  <si>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</si>
  <si>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</si>
  <si>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</si>
  <si>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</si>
  <si>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</si>
  <si>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</si>
  <si>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</si>
  <si>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</si>
  <si>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</si>
  <si>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</si>
  <si>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</si>
  <si>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</si>
  <si>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</si>
  <si>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</si>
  <si>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</si>
  <si>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</si>
  <si>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</si>
  <si>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</si>
  <si>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</si>
  <si>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</si>
  <si>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</si>
  <si>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</si>
  <si>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</si>
  <si>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</si>
  <si>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</si>
  <si>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</si>
  <si>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</si>
  <si>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</si>
  <si>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</si>
  <si>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</si>
  <si>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</si>
  <si>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</si>
  <si>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</si>
  <si>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</si>
  <si>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</si>
  <si>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</si>
  <si>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</si>
  <si>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</si>
  <si>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</si>
  <si>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</si>
  <si>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</si>
  <si>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</si>
  <si>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</si>
  <si>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</si>
  <si>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</si>
  <si>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</si>
  <si>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</si>
  <si>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</si>
  <si>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</si>
  <si>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</si>
  <si>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</si>
  <si>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</si>
  <si>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</si>
  <si>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</si>
  <si>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</si>
  <si>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</si>
  <si>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</si>
  <si>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</si>
  <si>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</si>
  <si>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</si>
  <si>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</si>
  <si>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</si>
  <si>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</si>
  <si>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</si>
  <si>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</si>
  <si>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</si>
  <si>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</si>
  <si>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</si>
  <si>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</si>
  <si>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</si>
  <si>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</si>
  <si>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</si>
  <si>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</si>
  <si>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</si>
  <si>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</si>
  <si>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</si>
  <si>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</si>
  <si>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</si>
  <si>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</si>
  <si>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</si>
  <si>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</si>
  <si>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佐賀県嬉野市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</si>
  <si>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</si>
  <si>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</si>
  <si>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</si>
  <si>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</si>
  <si>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</si>
  <si>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</si>
  <si>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</si>
  <si>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</si>
  <si>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</si>
  <si>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</si>
  <si>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</si>
  <si>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</si>
  <si>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</si>
  <si>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</si>
  <si>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</si>
  <si>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</si>
  <si>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</si>
  <si>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</si>
  <si>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</si>
  <si>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</si>
  <si>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嬉野市嬉野都市計画事業嬉野第七土地区画整理事業費特別会計</t>
    <phoneticPr fontId="5"/>
  </si>
  <si>
    <t>嬉野市嬉野都市計画事業嬉野第八土地区画整理事業費特別会計</t>
    <phoneticPr fontId="5"/>
  </si>
  <si>
    <t>嬉野市嬉野都市計画事業嬉野温泉駅周辺土地区画整理事業費特別会計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</si>
  <si>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</si>
  <si>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</si>
  <si>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</si>
  <si>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</si>
  <si>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</si>
  <si>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</si>
  <si>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</si>
  <si>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</si>
  <si>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</si>
  <si>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</si>
  <si>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</si>
  <si>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</si>
  <si>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</si>
  <si>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嬉野市国民健康保険特別会計</t>
    <phoneticPr fontId="5"/>
  </si>
  <si>
    <t>嬉野市後期高齢者医療特別会計</t>
    <phoneticPr fontId="5"/>
  </si>
  <si>
    <t>嬉野市水道事業会計</t>
    <phoneticPr fontId="5"/>
  </si>
  <si>
    <t>法適用企業</t>
    <phoneticPr fontId="5"/>
  </si>
  <si>
    <t>嬉野市農業集落排水特別会計</t>
    <phoneticPr fontId="5"/>
  </si>
  <si>
    <t>法非適用企業</t>
    <phoneticPr fontId="5"/>
  </si>
  <si>
    <t>嬉野都市計画下水道事業嬉野市公共下水道事業費特別会計</t>
    <phoneticPr fontId="5"/>
  </si>
  <si>
    <t>嬉野市浄化槽特別会計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</si>
  <si>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</si>
  <si>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</si>
  <si>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</si>
  <si>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</si>
  <si>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</si>
  <si>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</si>
  <si>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</si>
  <si>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</si>
  <si>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</si>
  <si>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</si>
  <si>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</si>
  <si>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</si>
  <si>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</si>
  <si>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</si>
  <si>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</si>
  <si>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</si>
  <si>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</si>
  <si>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</si>
  <si>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</si>
  <si>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</si>
  <si>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</si>
  <si>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</si>
  <si>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</si>
  <si>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</si>
  <si>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</si>
  <si>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</si>
  <si>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</si>
  <si>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</si>
  <si>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</si>
  <si>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</si>
  <si>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</si>
  <si>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</si>
  <si>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</si>
  <si>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</si>
  <si>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</si>
  <si>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</si>
  <si>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</si>
  <si>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</si>
  <si>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</si>
  <si>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</si>
  <si>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</si>
  <si>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</si>
  <si>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</si>
  <si>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</si>
  <si>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</si>
  <si>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</si>
  <si>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</si>
  <si>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</si>
  <si>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</si>
  <si>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</si>
  <si>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</si>
  <si>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</si>
  <si>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</si>
  <si>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</si>
  <si>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</si>
  <si>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</si>
  <si>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</si>
  <si>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</si>
  <si>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嬉野都市計画下水道事業嬉野市公共下水道事業費特別会計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</si>
  <si>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</si>
  <si>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嬉野市水道事業会計</t>
    <phoneticPr fontId="5"/>
  </si>
  <si>
    <t>(Ｆ)</t>
    <phoneticPr fontId="5"/>
  </si>
  <si>
    <t>嬉野市浄化槽特別会計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</si>
  <si>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</si>
  <si>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</si>
  <si>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</si>
  <si>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</si>
  <si>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</si>
  <si>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</si>
  <si>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</si>
  <si>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</si>
  <si>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</si>
  <si>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</si>
  <si>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</si>
  <si>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</si>
  <si>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</si>
  <si>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</si>
  <si>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</si>
  <si>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</si>
  <si>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</si>
  <si>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</si>
  <si>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</si>
  <si>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</si>
  <si>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</si>
  <si>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</si>
  <si>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</si>
  <si>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</si>
  <si>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</si>
  <si>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</si>
  <si>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</si>
  <si>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</si>
  <si>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</si>
  <si>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</si>
  <si>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</si>
  <si>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</si>
  <si>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</si>
  <si>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</si>
  <si>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</si>
  <si>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</si>
  <si>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</si>
  <si>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</si>
  <si>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</si>
  <si>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</si>
  <si>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</si>
  <si>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</si>
  <si>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</si>
  <si>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</si>
  <si>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</si>
  <si>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</si>
  <si>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</si>
  <si>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</si>
  <si>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</si>
  <si>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</si>
  <si>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</si>
  <si>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</si>
  <si>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</si>
  <si>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</si>
  <si>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</si>
  <si>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</si>
  <si>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</si>
  <si>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</si>
  <si>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</si>
  <si>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</si>
  <si>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</si>
  <si>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</si>
  <si>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</si>
  <si>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</si>
  <si>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</si>
  <si>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</si>
  <si>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</si>
  <si>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</si>
  <si>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</si>
  <si>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</si>
  <si>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</si>
  <si>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</si>
  <si>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</si>
  <si>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</si>
  <si>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</si>
  <si>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</si>
  <si>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</si>
  <si>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</si>
  <si>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</si>
  <si>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</si>
  <si>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</si>
  <si>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</si>
  <si>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</si>
  <si>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</si>
  <si>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2.52</t>
  </si>
  <si>
    <t>▲ 2.33</t>
  </si>
  <si>
    <t>嬉野市水道事業会計</t>
  </si>
  <si>
    <t>一般会計</t>
  </si>
  <si>
    <t>嬉野市国民健康保険特別会計</t>
  </si>
  <si>
    <t>▲ 3.70</t>
  </si>
  <si>
    <t>▲ 3.64</t>
  </si>
  <si>
    <t>▲ 3.11</t>
  </si>
  <si>
    <t>嬉野市嬉野都市計画事業嬉野第七土地区画整理事業費特別会計</t>
  </si>
  <si>
    <t>嬉野市浄化槽特別会計</t>
  </si>
  <si>
    <t>嬉野市農業集落排水特別会計</t>
  </si>
  <si>
    <t>嬉野都市計画下水道事業嬉野市公共下水道事業費特別会計</t>
  </si>
  <si>
    <t>嬉野市後期高齢者医療特別会計</t>
  </si>
  <si>
    <t>その他会計（赤字）</t>
  </si>
  <si>
    <t>その他会計（黒字）</t>
  </si>
  <si>
    <t>H25末</t>
    <phoneticPr fontId="5"/>
  </si>
  <si>
    <t>H26末</t>
    <phoneticPr fontId="5"/>
  </si>
  <si>
    <t>H27末</t>
    <phoneticPr fontId="5"/>
  </si>
  <si>
    <t>H28末</t>
    <phoneticPr fontId="5"/>
  </si>
  <si>
    <t>H29末</t>
    <phoneticPr fontId="5"/>
  </si>
  <si>
    <t>‐</t>
    <phoneticPr fontId="2"/>
  </si>
  <si>
    <t>‐</t>
    <phoneticPr fontId="2"/>
  </si>
  <si>
    <t>鹿島・藤津地区衛生施設組合</t>
  </si>
  <si>
    <t>杵藤地区広域市町村圏組合</t>
  </si>
  <si>
    <t>杵藤地区広域市町村圏組合(特別会計)</t>
    <rPh sb="13" eb="15">
      <t>トクベツ</t>
    </rPh>
    <rPh sb="15" eb="17">
      <t>カイケイ</t>
    </rPh>
    <phoneticPr fontId="2"/>
  </si>
  <si>
    <t>佐賀県後期高齢者医療広域連合</t>
  </si>
  <si>
    <t>佐賀県後期高齢者医療広域連合(特別会計)</t>
    <rPh sb="15" eb="17">
      <t>トクベツ</t>
    </rPh>
    <rPh sb="17" eb="19">
      <t>カイケイ</t>
    </rPh>
    <phoneticPr fontId="2"/>
  </si>
  <si>
    <t>佐賀県市町総合事務組合</t>
  </si>
  <si>
    <t>佐賀県市町総合事務組合（交通災害）</t>
  </si>
  <si>
    <t>佐賀県西部広域環境組合</t>
  </si>
  <si>
    <t>佐賀西部広域水道企業団</t>
    <rPh sb="0" eb="2">
      <t>サガ</t>
    </rPh>
    <rPh sb="2" eb="4">
      <t>セイブ</t>
    </rPh>
    <rPh sb="4" eb="6">
      <t>コウイキ</t>
    </rPh>
    <rPh sb="6" eb="8">
      <t>スイドウ</t>
    </rPh>
    <rPh sb="8" eb="10">
      <t>キギョウ</t>
    </rPh>
    <rPh sb="10" eb="11">
      <t>ダン</t>
    </rPh>
    <phoneticPr fontId="2"/>
  </si>
  <si>
    <t>‐</t>
    <phoneticPr fontId="2"/>
  </si>
  <si>
    <t>‐</t>
    <phoneticPr fontId="2"/>
  </si>
  <si>
    <t>嬉野市土地開発公社</t>
    <rPh sb="0" eb="3">
      <t>ウレシノシ</t>
    </rPh>
    <rPh sb="3" eb="5">
      <t>トチ</t>
    </rPh>
    <rPh sb="5" eb="7">
      <t>カイハツ</t>
    </rPh>
    <rPh sb="7" eb="9">
      <t>コウシャ</t>
    </rPh>
    <phoneticPr fontId="2"/>
  </si>
  <si>
    <t>‐</t>
    <phoneticPr fontId="2"/>
  </si>
  <si>
    <t>合併振興基金</t>
  </si>
  <si>
    <t>ふるさと応援寄附金基金</t>
  </si>
  <si>
    <t>地域づくり推進事業基金</t>
  </si>
  <si>
    <t>公共施設建設基金</t>
  </si>
  <si>
    <t>地域福祉基金</t>
  </si>
  <si>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</si>
  <si>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</si>
  <si>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</si>
  <si>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</si>
  <si>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</si>
  <si>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</si>
  <si>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将来負担比率については、駅周辺区画整理事業用地取得に係る債務負担額が主な要因で、類似団体と比較すると高い水準にある。平成30年度は地方債残高が中央体育館及び市民センター等の建設に伴う地方債借入により残高が増加したが、公営企業債等繰入見込額等の減少により比率は低下した。今後は、嬉野温泉駅周辺整備事業といった大型事業が控えており、相当の起債発行が予定されているため、改善に向けて努力を継続していく。
有形固定資産減価償却率については、類似団体と比較し低水準である。平成28年度に策定した公共施設等総合管理計画において、この先40年間で公共施設等の延べ床面積を1.5万㎡削減する目標を掲げており、今後は個別施設計画を策定し、更新時期や更新費用について留意しながら長寿命化保全等の具体的な実施計画の検討を含め、大規模改修や施設の建替え、集約化・複合化を計画的に推進していく。</t>
    <rPh sb="5" eb="7">
      <t>ヒリツ</t>
    </rPh>
    <rPh sb="35" eb="36">
      <t>オモ</t>
    </rPh>
    <rPh sb="37" eb="39">
      <t>ヨウイン</t>
    </rPh>
    <rPh sb="41" eb="43">
      <t>ルイジ</t>
    </rPh>
    <rPh sb="59" eb="61">
      <t>ヘイセイ</t>
    </rPh>
    <rPh sb="63" eb="64">
      <t>ネン</t>
    </rPh>
    <rPh sb="64" eb="65">
      <t>ド</t>
    </rPh>
    <rPh sb="66" eb="69">
      <t>チホウサイ</t>
    </rPh>
    <rPh sb="69" eb="71">
      <t>ザンダカ</t>
    </rPh>
    <rPh sb="72" eb="74">
      <t>チュウオウ</t>
    </rPh>
    <rPh sb="74" eb="77">
      <t>タイイクカン</t>
    </rPh>
    <rPh sb="77" eb="78">
      <t>オヨ</t>
    </rPh>
    <rPh sb="79" eb="81">
      <t>シミン</t>
    </rPh>
    <rPh sb="85" eb="86">
      <t>トウ</t>
    </rPh>
    <rPh sb="87" eb="89">
      <t>ケンセツ</t>
    </rPh>
    <rPh sb="90" eb="91">
      <t>トモナ</t>
    </rPh>
    <rPh sb="92" eb="95">
      <t>チホウサイ</t>
    </rPh>
    <rPh sb="95" eb="97">
      <t>カリイレ</t>
    </rPh>
    <rPh sb="103" eb="105">
      <t>ゾウカ</t>
    </rPh>
    <rPh sb="109" eb="111">
      <t>コウエイ</t>
    </rPh>
    <rPh sb="111" eb="113">
      <t>キギョウ</t>
    </rPh>
    <rPh sb="113" eb="114">
      <t>サイ</t>
    </rPh>
    <rPh sb="114" eb="115">
      <t>トウ</t>
    </rPh>
    <rPh sb="115" eb="117">
      <t>クリイレ</t>
    </rPh>
    <rPh sb="117" eb="119">
      <t>ミコミ</t>
    </rPh>
    <rPh sb="119" eb="120">
      <t>ガク</t>
    </rPh>
    <rPh sb="120" eb="121">
      <t>トウ</t>
    </rPh>
    <rPh sb="122" eb="124">
      <t>ゲンショウ</t>
    </rPh>
    <rPh sb="127" eb="129">
      <t>ヒリツ</t>
    </rPh>
    <rPh sb="130" eb="132">
      <t>テイカ</t>
    </rPh>
    <rPh sb="135" eb="137">
      <t>コンゴ</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</si>
  <si>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</si>
  <si>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</si>
  <si>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</si>
  <si>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</si>
  <si>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</si>
  <si>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</si>
  <si>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</si>
  <si>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xml:space="preserve"> </t>
    <phoneticPr fontId="5"/>
  </si>
  <si>
    <r>
      <t>　平成30年度の実質公債費比率については、元利償還金等は減少したが、普通交付税の減等により標準財政規模も減となったことにより、若干の</t>
    </r>
    <r>
      <rPr>
        <sz val="11"/>
        <color rgb="FFFF0000"/>
        <rFont val="ＭＳ Ｐゴシック"/>
        <family val="3"/>
        <charset val="128"/>
      </rPr>
      <t>増加</t>
    </r>
    <r>
      <rPr>
        <sz val="11"/>
        <color indexed="8"/>
        <rFont val="ＭＳ Ｐゴシック"/>
        <family val="3"/>
        <charset val="128"/>
      </rPr>
      <t xml:space="preserve">となった。また、将来負担比率については、平成26年度に駅周辺区画整理事業用地取得に係る債務負担額及び一部事務組合の起債額の増加により上昇したが、平成27年度からは地方債残高の減少や基金の増加などにより減少傾向にある。今後も新幹線嬉野温泉駅周辺整備事業などの大型事業も予定されており、減債基金の確保と計画的な起債の発行により指標の改善に努める。
</t>
    </r>
    <rPh sb="1" eb="3">
      <t>ヘイセイ</t>
    </rPh>
    <rPh sb="5" eb="6">
      <t>ネン</t>
    </rPh>
    <rPh sb="6" eb="7">
      <t>ド</t>
    </rPh>
    <rPh sb="8" eb="10">
      <t>ジッシツ</t>
    </rPh>
    <rPh sb="10" eb="13">
      <t>コウサイヒ</t>
    </rPh>
    <rPh sb="13" eb="15">
      <t>ヒリツ</t>
    </rPh>
    <rPh sb="21" eb="23">
      <t>ガンリ</t>
    </rPh>
    <rPh sb="23" eb="26">
      <t>ショウカンキン</t>
    </rPh>
    <rPh sb="26" eb="27">
      <t>トウ</t>
    </rPh>
    <rPh sb="28" eb="30">
      <t>ゲンショウ</t>
    </rPh>
    <rPh sb="34" eb="36">
      <t>フツウ</t>
    </rPh>
    <rPh sb="36" eb="39">
      <t>コウフゼイ</t>
    </rPh>
    <rPh sb="40" eb="41">
      <t>ゲン</t>
    </rPh>
    <rPh sb="41" eb="42">
      <t>トウ</t>
    </rPh>
    <rPh sb="45" eb="47">
      <t>ヒョウジュン</t>
    </rPh>
    <rPh sb="47" eb="49">
      <t>ザイセイ</t>
    </rPh>
    <rPh sb="49" eb="51">
      <t>キボ</t>
    </rPh>
    <rPh sb="52" eb="53">
      <t>ゲン</t>
    </rPh>
    <rPh sb="63" eb="65">
      <t>ジャッカン</t>
    </rPh>
    <rPh sb="66" eb="68">
      <t>ゾウカ</t>
    </rPh>
    <rPh sb="88" eb="90">
      <t>ヘイセイ</t>
    </rPh>
    <rPh sb="92" eb="93">
      <t>ネン</t>
    </rPh>
    <rPh sb="93" eb="94">
      <t>ド</t>
    </rPh>
    <rPh sb="129" eb="130">
      <t>ゾウ</t>
    </rPh>
    <rPh sb="130" eb="131">
      <t>カ</t>
    </rPh>
    <rPh sb="134" eb="136">
      <t>ジョウショウ</t>
    </rPh>
    <rPh sb="170" eb="172">
      <t>ケイコウ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</si>
</sst>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
      <sz val="11"/>
      <color rgb="FFFF0000"/>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3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xf numFmtId="187" fontId="1" fillId="6" borderId="188" xfId="17" applyNumberFormat="1" applyFont="1" applyFill="1" applyBorder="1" applyAlignment="1">
      <alignment horizontal="center" vertical="center"/>
    </xf>
    <xf numFmtId="0" fontId="17" fillId="0" borderId="41" xfId="16" applyFont="1" applyBorder="1" applyAlignment="1" applyProtection="1">
      <alignment horizontal="left" vertical="top" wrapText="1"/>
      <protection locked="0"/>
    </xf>
    <xf numFmtId="0" fontId="17" fillId="0" borderId="12" xfId="16" applyFont="1" applyBorder="1" applyAlignment="1" applyProtection="1">
      <alignment horizontal="left" vertical="top" wrapText="1"/>
      <protection locked="0"/>
    </xf>
    <xf numFmtId="0" fontId="17" fillId="0" borderId="48" xfId="16" applyFont="1" applyBorder="1" applyAlignment="1" applyProtection="1">
      <alignment horizontal="left" vertical="top" wrapText="1"/>
      <protection locked="0"/>
    </xf>
    <xf numFmtId="0" fontId="17" fillId="0" borderId="64" xfId="16" applyFont="1" applyBorder="1" applyAlignment="1" applyProtection="1">
      <alignment horizontal="left" vertical="top" wrapText="1"/>
      <protection locked="0"/>
    </xf>
    <xf numFmtId="0" fontId="17" fillId="0" borderId="0" xfId="16" applyFont="1" applyAlignment="1" applyProtection="1">
      <alignment horizontal="left" vertical="top" wrapText="1"/>
      <protection locked="0"/>
    </xf>
    <xf numFmtId="0" fontId="17" fillId="0" borderId="38" xfId="16" applyFont="1" applyBorder="1" applyAlignment="1" applyProtection="1">
      <alignment horizontal="left" vertical="top" wrapText="1"/>
      <protection locked="0"/>
    </xf>
    <xf numFmtId="0" fontId="17" fillId="0" borderId="37" xfId="16" applyFont="1" applyBorder="1" applyAlignment="1" applyProtection="1">
      <alignment horizontal="left" vertical="top" wrapText="1"/>
      <protection locked="0"/>
    </xf>
    <xf numFmtId="0" fontId="17" fillId="0" borderId="54" xfId="16" applyFont="1" applyBorder="1" applyAlignment="1" applyProtection="1">
      <alignment horizontal="left" vertical="top" wrapText="1"/>
      <protection locked="0"/>
    </xf>
    <xf numFmtId="0" fontId="17" fillId="0" borderId="40" xfId="16" applyFont="1" applyBorder="1" applyAlignment="1" applyProtection="1">
      <alignment horizontal="left" vertical="top" wrapText="1"/>
      <protection locked="0"/>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106614</c:v>
                </c:pt>
                <c:pt idx="1">
                  <c:v>85459</c:v>
                </c:pt>
                <c:pt idx="2">
                  <c:v>83280</c:v>
                </c:pt>
                <c:pt idx="3">
                  <c:v>88968</c:v>
                </c:pt>
                <c:pt idx="4">
                  <c:v>85173</c:v>
                </c:pt>
              </c:numCache>
            </c:numRef>
          </c:val>
          <c:smooth val="0"/>
          <c:extLst>
            <c:ext xmlns:c16="http://schemas.microsoft.com/office/drawing/2014/chart" uri="{C3380CC4-5D6E-409C-BE32-E72D297353CC}">
              <c16:uniqueId val="{00000000-94B1-40AC-8C59-F32F13D0BE9E}"/>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117163</c:v>
                </c:pt>
                <c:pt idx="1">
                  <c:v>77298</c:v>
                </c:pt>
                <c:pt idx="2">
                  <c:v>87830</c:v>
                </c:pt>
                <c:pt idx="3">
                  <c:v>82358</c:v>
                </c:pt>
                <c:pt idx="4">
                  <c:v>103012</c:v>
                </c:pt>
              </c:numCache>
            </c:numRef>
          </c:val>
          <c:smooth val="0"/>
          <c:extLst>
            <c:ext xmlns:c16="http://schemas.microsoft.com/office/drawing/2014/chart" uri="{C3380CC4-5D6E-409C-BE32-E72D297353CC}">
              <c16:uniqueId val="{00000001-94B1-40AC-8C59-F32F13D0BE9E}"/>
            </c:ext>
          </c:extLst>
        </c:ser>
        <c:dLbls>
          <c:showLegendKey val="0"/>
          <c:showVal val="0"/>
          <c:showCatName val="0"/>
          <c:showSerName val="0"/>
          <c:showPercent val="0"/>
          <c:showBubbleSize val="0"/>
        </c:dLbls>
        <c:marker val="1"/>
        <c:smooth val="0"/>
        <c:axId val="131237984"/>
        <c:axId val="403881328"/>
      </c:lineChart>
      <c:catAx>
        <c:axId val="1312379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3881328"/>
        <c:crosses val="autoZero"/>
        <c:auto val="1"/>
        <c:lblAlgn val="ctr"/>
        <c:lblOffset val="100"/>
        <c:tickLblSkip val="1"/>
        <c:tickMarkSkip val="1"/>
        <c:noMultiLvlLbl val="0"/>
      </c:catAx>
      <c:valAx>
        <c:axId val="403881328"/>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12379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5.73</c:v>
                </c:pt>
                <c:pt idx="1">
                  <c:v>5.76</c:v>
                </c:pt>
                <c:pt idx="2">
                  <c:v>6.87</c:v>
                </c:pt>
                <c:pt idx="3">
                  <c:v>5.56</c:v>
                </c:pt>
                <c:pt idx="4">
                  <c:v>4.76</c:v>
                </c:pt>
              </c:numCache>
            </c:numRef>
          </c:val>
          <c:extLst>
            <c:ext xmlns:c16="http://schemas.microsoft.com/office/drawing/2014/chart" uri="{C3380CC4-5D6E-409C-BE32-E72D297353CC}">
              <c16:uniqueId val="{00000000-DD79-4396-9E75-07AC6DC7A24F}"/>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25.65</c:v>
                </c:pt>
                <c:pt idx="1">
                  <c:v>22.49</c:v>
                </c:pt>
                <c:pt idx="2">
                  <c:v>33.840000000000003</c:v>
                </c:pt>
                <c:pt idx="3">
                  <c:v>37.840000000000003</c:v>
                </c:pt>
                <c:pt idx="4">
                  <c:v>40.82</c:v>
                </c:pt>
              </c:numCache>
            </c:numRef>
          </c:val>
          <c:extLst>
            <c:ext xmlns:c16="http://schemas.microsoft.com/office/drawing/2014/chart" uri="{C3380CC4-5D6E-409C-BE32-E72D297353CC}">
              <c16:uniqueId val="{00000001-DD79-4396-9E75-07AC6DC7A24F}"/>
            </c:ext>
          </c:extLst>
        </c:ser>
        <c:dLbls>
          <c:showLegendKey val="0"/>
          <c:showVal val="0"/>
          <c:showCatName val="0"/>
          <c:showSerName val="0"/>
          <c:showPercent val="0"/>
          <c:showBubbleSize val="0"/>
        </c:dLbls>
        <c:gapWidth val="250"/>
        <c:overlap val="100"/>
        <c:axId val="408090848"/>
        <c:axId val="4051869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-2.52</c:v>
                </c:pt>
                <c:pt idx="1">
                  <c:v>-2.33</c:v>
                </c:pt>
                <c:pt idx="2">
                  <c:v>12.42</c:v>
                </c:pt>
                <c:pt idx="3">
                  <c:v>2.2400000000000002</c:v>
                </c:pt>
                <c:pt idx="4">
                  <c:v>2.02</c:v>
                </c:pt>
              </c:numCache>
            </c:numRef>
          </c:val>
          <c:smooth val="0"/>
          <c:extLst>
            <c:ext xmlns:c16="http://schemas.microsoft.com/office/drawing/2014/chart" uri="{C3380CC4-5D6E-409C-BE32-E72D297353CC}">
              <c16:uniqueId val="{00000002-DD79-4396-9E75-07AC6DC7A24F}"/>
            </c:ext>
          </c:extLst>
        </c:ser>
        <c:dLbls>
          <c:showLegendKey val="0"/>
          <c:showVal val="0"/>
          <c:showCatName val="0"/>
          <c:showSerName val="0"/>
          <c:showPercent val="0"/>
          <c:showBubbleSize val="0"/>
        </c:dLbls>
        <c:marker val="1"/>
        <c:smooth val="0"/>
        <c:axId val="408090848"/>
        <c:axId val="405186920"/>
      </c:lineChart>
      <c:catAx>
        <c:axId val="4080908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05186920"/>
        <c:crosses val="autoZero"/>
        <c:auto val="1"/>
        <c:lblAlgn val="ctr"/>
        <c:lblOffset val="100"/>
        <c:tickLblSkip val="1"/>
        <c:tickMarkSkip val="1"/>
        <c:noMultiLvlLbl val="0"/>
      </c:catAx>
      <c:valAx>
        <c:axId val="4051869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080908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0.27</c:v>
                </c:pt>
                <c:pt idx="2">
                  <c:v>#N/A</c:v>
                </c:pt>
                <c:pt idx="3">
                  <c:v>0.48</c:v>
                </c:pt>
                <c:pt idx="4">
                  <c:v>#N/A</c:v>
                </c:pt>
                <c:pt idx="5">
                  <c:v>0.31</c:v>
                </c:pt>
                <c:pt idx="6">
                  <c:v>#N/A</c:v>
                </c:pt>
                <c:pt idx="7">
                  <c:v>0.04</c:v>
                </c:pt>
                <c:pt idx="8">
                  <c:v>#N/A</c:v>
                </c:pt>
                <c:pt idx="9">
                  <c:v>0.03</c:v>
                </c:pt>
              </c:numCache>
            </c:numRef>
          </c:val>
          <c:extLst>
            <c:ext xmlns:c16="http://schemas.microsoft.com/office/drawing/2014/chart" uri="{C3380CC4-5D6E-409C-BE32-E72D297353CC}">
              <c16:uniqueId val="{00000000-AD30-4E3D-A13A-1777D894E68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AD30-4E3D-A13A-1777D894E68C}"/>
            </c:ext>
          </c:extLst>
        </c:ser>
        <c:ser>
          <c:idx val="2"/>
          <c:order val="2"/>
          <c:tx>
            <c:strRef>
              <c:f>データシート!$A$29</c:f>
              <c:strCache>
                <c:ptCount val="1"/>
                <c:pt idx="0">
                  <c:v>嬉野市後期高齢者医療特別会計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c:v>
                </c:pt>
                <c:pt idx="2">
                  <c:v>#N/A</c:v>
                </c:pt>
                <c:pt idx="3">
                  <c:v>0.01</c:v>
                </c:pt>
                <c:pt idx="4">
                  <c:v>#N/A</c:v>
                </c:pt>
                <c:pt idx="5">
                  <c:v>0.01</c:v>
                </c:pt>
                <c:pt idx="6">
                  <c:v>#N/A</c:v>
                </c:pt>
                <c:pt idx="7">
                  <c:v>0</c:v>
                </c:pt>
                <c:pt idx="8">
                  <c:v>#N/A</c:v>
                </c:pt>
                <c:pt idx="9">
                  <c:v>0.03</c:v>
                </c:pt>
              </c:numCache>
            </c:numRef>
          </c:val>
          <c:extLst>
            <c:ext xmlns:c16="http://schemas.microsoft.com/office/drawing/2014/chart" uri="{C3380CC4-5D6E-409C-BE32-E72D297353CC}">
              <c16:uniqueId val="{00000002-AD30-4E3D-A13A-1777D894E68C}"/>
            </c:ext>
          </c:extLst>
        </c:ser>
        <c:ser>
          <c:idx val="3"/>
          <c:order val="3"/>
          <c:tx>
            <c:strRef>
              <c:f>データシート!$A$30</c:f>
              <c:strCache>
                <c:ptCount val="1"/>
                <c:pt idx="0">
                  <c:v>嬉野都市計画下水道事業嬉野市公共下水道事業費特別会計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1.55</c:v>
                </c:pt>
                <c:pt idx="2">
                  <c:v>#N/A</c:v>
                </c:pt>
                <c:pt idx="3">
                  <c:v>0.14000000000000001</c:v>
                </c:pt>
                <c:pt idx="4">
                  <c:v>#N/A</c:v>
                </c:pt>
                <c:pt idx="5">
                  <c:v>0.11</c:v>
                </c:pt>
                <c:pt idx="6">
                  <c:v>#N/A</c:v>
                </c:pt>
                <c:pt idx="7">
                  <c:v>0.16</c:v>
                </c:pt>
                <c:pt idx="8">
                  <c:v>#N/A</c:v>
                </c:pt>
                <c:pt idx="9">
                  <c:v>0.04</c:v>
                </c:pt>
              </c:numCache>
            </c:numRef>
          </c:val>
          <c:extLst>
            <c:ext xmlns:c16="http://schemas.microsoft.com/office/drawing/2014/chart" uri="{C3380CC4-5D6E-409C-BE32-E72D297353CC}">
              <c16:uniqueId val="{00000003-AD30-4E3D-A13A-1777D894E68C}"/>
            </c:ext>
          </c:extLst>
        </c:ser>
        <c:ser>
          <c:idx val="4"/>
          <c:order val="4"/>
          <c:tx>
            <c:strRef>
              <c:f>データシート!$A$31</c:f>
              <c:strCache>
                <c:ptCount val="1"/>
                <c:pt idx="0">
                  <c:v>嬉野市農業集落排水特別会計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0.09</c:v>
                </c:pt>
                <c:pt idx="2">
                  <c:v>#N/A</c:v>
                </c:pt>
                <c:pt idx="3">
                  <c:v>0.12</c:v>
                </c:pt>
                <c:pt idx="4">
                  <c:v>#N/A</c:v>
                </c:pt>
                <c:pt idx="5">
                  <c:v>0.12</c:v>
                </c:pt>
                <c:pt idx="6">
                  <c:v>#N/A</c:v>
                </c:pt>
                <c:pt idx="7">
                  <c:v>0.11</c:v>
                </c:pt>
                <c:pt idx="8">
                  <c:v>#N/A</c:v>
                </c:pt>
                <c:pt idx="9">
                  <c:v>0.06</c:v>
                </c:pt>
              </c:numCache>
            </c:numRef>
          </c:val>
          <c:extLst>
            <c:ext xmlns:c16="http://schemas.microsoft.com/office/drawing/2014/chart" uri="{C3380CC4-5D6E-409C-BE32-E72D297353CC}">
              <c16:uniqueId val="{00000004-AD30-4E3D-A13A-1777D894E68C}"/>
            </c:ext>
          </c:extLst>
        </c:ser>
        <c:ser>
          <c:idx val="5"/>
          <c:order val="5"/>
          <c:tx>
            <c:strRef>
              <c:f>データシート!$A$32</c:f>
              <c:strCache>
                <c:ptCount val="1"/>
                <c:pt idx="0">
                  <c:v>嬉野市浄化槽特別会計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0</c:v>
                </c:pt>
                <c:pt idx="1">
                  <c:v>0</c:v>
                </c:pt>
                <c:pt idx="2">
                  <c:v>#N/A</c:v>
                </c:pt>
                <c:pt idx="3">
                  <c:v>0.03</c:v>
                </c:pt>
                <c:pt idx="4">
                  <c:v>#N/A</c:v>
                </c:pt>
                <c:pt idx="5">
                  <c:v>0.03</c:v>
                </c:pt>
                <c:pt idx="6">
                  <c:v>#N/A</c:v>
                </c:pt>
                <c:pt idx="7">
                  <c:v>0.08</c:v>
                </c:pt>
                <c:pt idx="8">
                  <c:v>#N/A</c:v>
                </c:pt>
                <c:pt idx="9">
                  <c:v>7.0000000000000007E-2</c:v>
                </c:pt>
              </c:numCache>
            </c:numRef>
          </c:val>
          <c:extLst>
            <c:ext xmlns:c16="http://schemas.microsoft.com/office/drawing/2014/chart" uri="{C3380CC4-5D6E-409C-BE32-E72D297353CC}">
              <c16:uniqueId val="{00000005-AD30-4E3D-A13A-1777D894E68C}"/>
            </c:ext>
          </c:extLst>
        </c:ser>
        <c:ser>
          <c:idx val="6"/>
          <c:order val="6"/>
          <c:tx>
            <c:strRef>
              <c:f>データシート!$A$33</c:f>
              <c:strCache>
                <c:ptCount val="1"/>
                <c:pt idx="0">
                  <c:v>嬉野市嬉野都市計画事業嬉野第七土地区画整理事業費特別会計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0.35</c:v>
                </c:pt>
                <c:pt idx="2">
                  <c:v>#N/A</c:v>
                </c:pt>
                <c:pt idx="3">
                  <c:v>0.09</c:v>
                </c:pt>
                <c:pt idx="4">
                  <c:v>#N/A</c:v>
                </c:pt>
                <c:pt idx="5">
                  <c:v>0</c:v>
                </c:pt>
                <c:pt idx="6">
                  <c:v>#N/A</c:v>
                </c:pt>
                <c:pt idx="7">
                  <c:v>0.16</c:v>
                </c:pt>
                <c:pt idx="8">
                  <c:v>#N/A</c:v>
                </c:pt>
                <c:pt idx="9">
                  <c:v>0.38</c:v>
                </c:pt>
              </c:numCache>
            </c:numRef>
          </c:val>
          <c:extLst>
            <c:ext xmlns:c16="http://schemas.microsoft.com/office/drawing/2014/chart" uri="{C3380CC4-5D6E-409C-BE32-E72D297353CC}">
              <c16:uniqueId val="{00000006-AD30-4E3D-A13A-1777D894E68C}"/>
            </c:ext>
          </c:extLst>
        </c:ser>
        <c:ser>
          <c:idx val="7"/>
          <c:order val="7"/>
          <c:tx>
            <c:strRef>
              <c:f>データシート!$A$34</c:f>
              <c:strCache>
                <c:ptCount val="1"/>
                <c:pt idx="0">
                  <c:v>嬉野市国民健康保険特別会計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3.7</c:v>
                </c:pt>
                <c:pt idx="1">
                  <c:v>#N/A</c:v>
                </c:pt>
                <c:pt idx="2">
                  <c:v>3.64</c:v>
                </c:pt>
                <c:pt idx="3">
                  <c:v>#N/A</c:v>
                </c:pt>
                <c:pt idx="4">
                  <c:v>3.11</c:v>
                </c:pt>
                <c:pt idx="5">
                  <c:v>#N/A</c:v>
                </c:pt>
                <c:pt idx="6">
                  <c:v>#N/A</c:v>
                </c:pt>
                <c:pt idx="7">
                  <c:v>0.87</c:v>
                </c:pt>
                <c:pt idx="8">
                  <c:v>#N/A</c:v>
                </c:pt>
                <c:pt idx="9">
                  <c:v>1.79</c:v>
                </c:pt>
              </c:numCache>
            </c:numRef>
          </c:val>
          <c:extLst>
            <c:ext xmlns:c16="http://schemas.microsoft.com/office/drawing/2014/chart" uri="{C3380CC4-5D6E-409C-BE32-E72D297353CC}">
              <c16:uniqueId val="{00000007-AD30-4E3D-A13A-1777D894E68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5.6</c:v>
                </c:pt>
                <c:pt idx="2">
                  <c:v>#N/A</c:v>
                </c:pt>
                <c:pt idx="3">
                  <c:v>5.4</c:v>
                </c:pt>
                <c:pt idx="4">
                  <c:v>#N/A</c:v>
                </c:pt>
                <c:pt idx="5">
                  <c:v>6.68</c:v>
                </c:pt>
                <c:pt idx="6">
                  <c:v>#N/A</c:v>
                </c:pt>
                <c:pt idx="7">
                  <c:v>5.5</c:v>
                </c:pt>
                <c:pt idx="8">
                  <c:v>#N/A</c:v>
                </c:pt>
                <c:pt idx="9">
                  <c:v>4.71</c:v>
                </c:pt>
              </c:numCache>
            </c:numRef>
          </c:val>
          <c:extLst>
            <c:ext xmlns:c16="http://schemas.microsoft.com/office/drawing/2014/chart" uri="{C3380CC4-5D6E-409C-BE32-E72D297353CC}">
              <c16:uniqueId val="{00000008-AD30-4E3D-A13A-1777D894E68C}"/>
            </c:ext>
          </c:extLst>
        </c:ser>
        <c:ser>
          <c:idx val="9"/>
          <c:order val="9"/>
          <c:tx>
            <c:strRef>
              <c:f>データシート!$A$36</c:f>
              <c:strCache>
                <c:ptCount val="1"/>
                <c:pt idx="0">
                  <c:v>嬉野市水道事業会計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#N/A</c:v>
                </c:pt>
                <c:pt idx="1">
                  <c:v>14.12</c:v>
                </c:pt>
                <c:pt idx="2">
                  <c:v>#N/A</c:v>
                </c:pt>
                <c:pt idx="3">
                  <c:v>15.66</c:v>
                </c:pt>
                <c:pt idx="4">
                  <c:v>#N/A</c:v>
                </c:pt>
                <c:pt idx="5">
                  <c:v>16.96</c:v>
                </c:pt>
                <c:pt idx="6">
                  <c:v>#N/A</c:v>
                </c:pt>
                <c:pt idx="7">
                  <c:v>17.690000000000001</c:v>
                </c:pt>
                <c:pt idx="8">
                  <c:v>#N/A</c:v>
                </c:pt>
                <c:pt idx="9">
                  <c:v>16.28</c:v>
                </c:pt>
              </c:numCache>
            </c:numRef>
          </c:val>
          <c:extLst>
            <c:ext xmlns:c16="http://schemas.microsoft.com/office/drawing/2014/chart" uri="{C3380CC4-5D6E-409C-BE32-E72D297353CC}">
              <c16:uniqueId val="{00000009-AD30-4E3D-A13A-1777D894E68C}"/>
            </c:ext>
          </c:extLst>
        </c:ser>
        <c:dLbls>
          <c:showLegendKey val="0"/>
          <c:showVal val="0"/>
          <c:showCatName val="0"/>
          <c:showSerName val="0"/>
          <c:showPercent val="0"/>
          <c:showBubbleSize val="0"/>
        </c:dLbls>
        <c:gapWidth val="150"/>
        <c:overlap val="100"/>
        <c:axId val="411106912"/>
        <c:axId val="406919056"/>
      </c:barChart>
      <c:catAx>
        <c:axId val="41110691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06919056"/>
        <c:crosses val="autoZero"/>
        <c:auto val="1"/>
        <c:lblAlgn val="ctr"/>
        <c:lblOffset val="100"/>
        <c:tickLblSkip val="1"/>
        <c:tickMarkSkip val="1"/>
        <c:noMultiLvlLbl val="0"/>
      </c:catAx>
      <c:valAx>
        <c:axId val="4069190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1110691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1200</c:v>
                </c:pt>
                <c:pt idx="5">
                  <c:v>1274</c:v>
                </c:pt>
                <c:pt idx="8">
                  <c:v>1410</c:v>
                </c:pt>
                <c:pt idx="11">
                  <c:v>1407</c:v>
                </c:pt>
                <c:pt idx="14">
                  <c:v>1400</c:v>
                </c:pt>
              </c:numCache>
            </c:numRef>
          </c:val>
          <c:extLst>
            <c:ext xmlns:c16="http://schemas.microsoft.com/office/drawing/2014/chart" uri="{C3380CC4-5D6E-409C-BE32-E72D297353CC}">
              <c16:uniqueId val="{00000000-49E0-468A-8FDD-7DD83A92558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9E0-468A-8FDD-7DD83A92558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9E0-468A-8FDD-7DD83A92558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10</c:v>
                </c:pt>
                <c:pt idx="3">
                  <c:v>9</c:v>
                </c:pt>
                <c:pt idx="6">
                  <c:v>27</c:v>
                </c:pt>
                <c:pt idx="9">
                  <c:v>43</c:v>
                </c:pt>
                <c:pt idx="12">
                  <c:v>94</c:v>
                </c:pt>
              </c:numCache>
            </c:numRef>
          </c:val>
          <c:extLst>
            <c:ext xmlns:c16="http://schemas.microsoft.com/office/drawing/2014/chart" uri="{C3380CC4-5D6E-409C-BE32-E72D297353CC}">
              <c16:uniqueId val="{00000003-49E0-468A-8FDD-7DD83A92558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446</c:v>
                </c:pt>
                <c:pt idx="3">
                  <c:v>408</c:v>
                </c:pt>
                <c:pt idx="6">
                  <c:v>415</c:v>
                </c:pt>
                <c:pt idx="9">
                  <c:v>437</c:v>
                </c:pt>
                <c:pt idx="12">
                  <c:v>423</c:v>
                </c:pt>
              </c:numCache>
            </c:numRef>
          </c:val>
          <c:extLst>
            <c:ext xmlns:c16="http://schemas.microsoft.com/office/drawing/2014/chart" uri="{C3380CC4-5D6E-409C-BE32-E72D297353CC}">
              <c16:uniqueId val="{00000004-49E0-468A-8FDD-7DD83A92558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9E0-468A-8FDD-7DD83A92558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9E0-468A-8FDD-7DD83A92558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1257</c:v>
                </c:pt>
                <c:pt idx="3">
                  <c:v>1340</c:v>
                </c:pt>
                <c:pt idx="6">
                  <c:v>1498</c:v>
                </c:pt>
                <c:pt idx="9">
                  <c:v>1540</c:v>
                </c:pt>
                <c:pt idx="12">
                  <c:v>1492</c:v>
                </c:pt>
              </c:numCache>
            </c:numRef>
          </c:val>
          <c:extLst>
            <c:ext xmlns:c16="http://schemas.microsoft.com/office/drawing/2014/chart" uri="{C3380CC4-5D6E-409C-BE32-E72D297353CC}">
              <c16:uniqueId val="{00000007-49E0-468A-8FDD-7DD83A92558F}"/>
            </c:ext>
          </c:extLst>
        </c:ser>
        <c:dLbls>
          <c:showLegendKey val="0"/>
          <c:showVal val="0"/>
          <c:showCatName val="0"/>
          <c:showSerName val="0"/>
          <c:showPercent val="0"/>
          <c:showBubbleSize val="0"/>
        </c:dLbls>
        <c:gapWidth val="100"/>
        <c:overlap val="100"/>
        <c:axId val="446954152"/>
        <c:axId val="446954544"/>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513</c:v>
                </c:pt>
                <c:pt idx="2">
                  <c:v>#N/A</c:v>
                </c:pt>
                <c:pt idx="3">
                  <c:v>#N/A</c:v>
                </c:pt>
                <c:pt idx="4">
                  <c:v>483</c:v>
                </c:pt>
                <c:pt idx="5">
                  <c:v>#N/A</c:v>
                </c:pt>
                <c:pt idx="6">
                  <c:v>#N/A</c:v>
                </c:pt>
                <c:pt idx="7">
                  <c:v>530</c:v>
                </c:pt>
                <c:pt idx="8">
                  <c:v>#N/A</c:v>
                </c:pt>
                <c:pt idx="9">
                  <c:v>#N/A</c:v>
                </c:pt>
                <c:pt idx="10">
                  <c:v>613</c:v>
                </c:pt>
                <c:pt idx="11">
                  <c:v>#N/A</c:v>
                </c:pt>
                <c:pt idx="12">
                  <c:v>#N/A</c:v>
                </c:pt>
                <c:pt idx="13">
                  <c:v>609</c:v>
                </c:pt>
                <c:pt idx="14">
                  <c:v>#N/A</c:v>
                </c:pt>
              </c:numCache>
            </c:numRef>
          </c:val>
          <c:smooth val="0"/>
          <c:extLst>
            <c:ext xmlns:c16="http://schemas.microsoft.com/office/drawing/2014/chart" uri="{C3380CC4-5D6E-409C-BE32-E72D297353CC}">
              <c16:uniqueId val="{00000008-49E0-468A-8FDD-7DD83A92558F}"/>
            </c:ext>
          </c:extLst>
        </c:ser>
        <c:dLbls>
          <c:showLegendKey val="0"/>
          <c:showVal val="0"/>
          <c:showCatName val="0"/>
          <c:showSerName val="0"/>
          <c:showPercent val="0"/>
          <c:showBubbleSize val="0"/>
        </c:dLbls>
        <c:marker val="1"/>
        <c:smooth val="0"/>
        <c:axId val="446954152"/>
        <c:axId val="446954544"/>
      </c:lineChart>
      <c:catAx>
        <c:axId val="446954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46954544"/>
        <c:crosses val="autoZero"/>
        <c:auto val="1"/>
        <c:lblAlgn val="ctr"/>
        <c:lblOffset val="100"/>
        <c:tickLblSkip val="1"/>
        <c:tickMarkSkip val="1"/>
        <c:noMultiLvlLbl val="0"/>
      </c:catAx>
      <c:valAx>
        <c:axId val="4469545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954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13987</c:v>
                </c:pt>
                <c:pt idx="5">
                  <c:v>13903</c:v>
                </c:pt>
                <c:pt idx="8">
                  <c:v>13527</c:v>
                </c:pt>
                <c:pt idx="11">
                  <c:v>13263</c:v>
                </c:pt>
                <c:pt idx="14">
                  <c:v>12978</c:v>
                </c:pt>
              </c:numCache>
            </c:numRef>
          </c:val>
          <c:extLst>
            <c:ext xmlns:c16="http://schemas.microsoft.com/office/drawing/2014/chart" uri="{C3380CC4-5D6E-409C-BE32-E72D297353CC}">
              <c16:uniqueId val="{00000000-62C7-4FEF-9207-9538FF709EA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455</c:v>
                </c:pt>
                <c:pt idx="5">
                  <c:v>262</c:v>
                </c:pt>
                <c:pt idx="8">
                  <c:v>195</c:v>
                </c:pt>
                <c:pt idx="11">
                  <c:v>158</c:v>
                </c:pt>
                <c:pt idx="14">
                  <c:v>127</c:v>
                </c:pt>
              </c:numCache>
            </c:numRef>
          </c:val>
          <c:extLst>
            <c:ext xmlns:c16="http://schemas.microsoft.com/office/drawing/2014/chart" uri="{C3380CC4-5D6E-409C-BE32-E72D297353CC}">
              <c16:uniqueId val="{00000001-62C7-4FEF-9207-9538FF709EA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4848</c:v>
                </c:pt>
                <c:pt idx="5">
                  <c:v>5410</c:v>
                </c:pt>
                <c:pt idx="8">
                  <c:v>5814</c:v>
                </c:pt>
                <c:pt idx="11">
                  <c:v>6037</c:v>
                </c:pt>
                <c:pt idx="14">
                  <c:v>6052</c:v>
                </c:pt>
              </c:numCache>
            </c:numRef>
          </c:val>
          <c:extLst>
            <c:ext xmlns:c16="http://schemas.microsoft.com/office/drawing/2014/chart" uri="{C3380CC4-5D6E-409C-BE32-E72D297353CC}">
              <c16:uniqueId val="{00000002-62C7-4FEF-9207-9538FF709EA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62C7-4FEF-9207-9538FF709EA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62C7-4FEF-9207-9538FF709EA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62C7-4FEF-9207-9538FF709EA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2364</c:v>
                </c:pt>
                <c:pt idx="3">
                  <c:v>2094</c:v>
                </c:pt>
                <c:pt idx="6">
                  <c:v>1994</c:v>
                </c:pt>
                <c:pt idx="9">
                  <c:v>1964</c:v>
                </c:pt>
                <c:pt idx="12">
                  <c:v>1844</c:v>
                </c:pt>
              </c:numCache>
            </c:numRef>
          </c:val>
          <c:extLst>
            <c:ext xmlns:c16="http://schemas.microsoft.com/office/drawing/2014/chart" uri="{C3380CC4-5D6E-409C-BE32-E72D297353CC}">
              <c16:uniqueId val="{00000006-62C7-4FEF-9207-9538FF709EA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1059</c:v>
                </c:pt>
                <c:pt idx="3">
                  <c:v>1662</c:v>
                </c:pt>
                <c:pt idx="6">
                  <c:v>1607</c:v>
                </c:pt>
                <c:pt idx="9">
                  <c:v>1542</c:v>
                </c:pt>
                <c:pt idx="12">
                  <c:v>1508</c:v>
                </c:pt>
              </c:numCache>
            </c:numRef>
          </c:val>
          <c:extLst>
            <c:ext xmlns:c16="http://schemas.microsoft.com/office/drawing/2014/chart" uri="{C3380CC4-5D6E-409C-BE32-E72D297353CC}">
              <c16:uniqueId val="{00000007-62C7-4FEF-9207-9538FF709EA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6384</c:v>
                </c:pt>
                <c:pt idx="3">
                  <c:v>6165</c:v>
                </c:pt>
                <c:pt idx="6">
                  <c:v>6067</c:v>
                </c:pt>
                <c:pt idx="9">
                  <c:v>6071</c:v>
                </c:pt>
                <c:pt idx="12">
                  <c:v>5749</c:v>
                </c:pt>
              </c:numCache>
            </c:numRef>
          </c:val>
          <c:extLst>
            <c:ext xmlns:c16="http://schemas.microsoft.com/office/drawing/2014/chart" uri="{C3380CC4-5D6E-409C-BE32-E72D297353CC}">
              <c16:uniqueId val="{00000008-62C7-4FEF-9207-9538FF709EA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1599</c:v>
                </c:pt>
                <c:pt idx="3">
                  <c:v>1767</c:v>
                </c:pt>
                <c:pt idx="6">
                  <c:v>1720</c:v>
                </c:pt>
                <c:pt idx="9">
                  <c:v>1803</c:v>
                </c:pt>
                <c:pt idx="12">
                  <c:v>1765</c:v>
                </c:pt>
              </c:numCache>
            </c:numRef>
          </c:val>
          <c:extLst>
            <c:ext xmlns:c16="http://schemas.microsoft.com/office/drawing/2014/chart" uri="{C3380CC4-5D6E-409C-BE32-E72D297353CC}">
              <c16:uniqueId val="{00000009-62C7-4FEF-9207-9538FF709EA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13398</c:v>
                </c:pt>
                <c:pt idx="3">
                  <c:v>13098</c:v>
                </c:pt>
                <c:pt idx="6">
                  <c:v>12744</c:v>
                </c:pt>
                <c:pt idx="9">
                  <c:v>12527</c:v>
                </c:pt>
                <c:pt idx="12">
                  <c:v>12672</c:v>
                </c:pt>
              </c:numCache>
            </c:numRef>
          </c:val>
          <c:extLst>
            <c:ext xmlns:c16="http://schemas.microsoft.com/office/drawing/2014/chart" uri="{C3380CC4-5D6E-409C-BE32-E72D297353CC}">
              <c16:uniqueId val="{0000000A-62C7-4FEF-9207-9538FF709EA4}"/>
            </c:ext>
          </c:extLst>
        </c:ser>
        <c:dLbls>
          <c:showLegendKey val="0"/>
          <c:showVal val="0"/>
          <c:showCatName val="0"/>
          <c:showSerName val="0"/>
          <c:showPercent val="0"/>
          <c:showBubbleSize val="0"/>
        </c:dLbls>
        <c:gapWidth val="100"/>
        <c:overlap val="100"/>
        <c:axId val="446953760"/>
        <c:axId val="44695493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5514</c:v>
                </c:pt>
                <c:pt idx="2">
                  <c:v>#N/A</c:v>
                </c:pt>
                <c:pt idx="3">
                  <c:v>#N/A</c:v>
                </c:pt>
                <c:pt idx="4">
                  <c:v>5211</c:v>
                </c:pt>
                <c:pt idx="5">
                  <c:v>#N/A</c:v>
                </c:pt>
                <c:pt idx="6">
                  <c:v>#N/A</c:v>
                </c:pt>
                <c:pt idx="7">
                  <c:v>4596</c:v>
                </c:pt>
                <c:pt idx="8">
                  <c:v>#N/A</c:v>
                </c:pt>
                <c:pt idx="9">
                  <c:v>#N/A</c:v>
                </c:pt>
                <c:pt idx="10">
                  <c:v>4448</c:v>
                </c:pt>
                <c:pt idx="11">
                  <c:v>#N/A</c:v>
                </c:pt>
                <c:pt idx="12">
                  <c:v>#N/A</c:v>
                </c:pt>
                <c:pt idx="13">
                  <c:v>4382</c:v>
                </c:pt>
                <c:pt idx="14">
                  <c:v>#N/A</c:v>
                </c:pt>
              </c:numCache>
            </c:numRef>
          </c:val>
          <c:smooth val="0"/>
          <c:extLst>
            <c:ext xmlns:c16="http://schemas.microsoft.com/office/drawing/2014/chart" uri="{C3380CC4-5D6E-409C-BE32-E72D297353CC}">
              <c16:uniqueId val="{0000000B-62C7-4FEF-9207-9538FF709EA4}"/>
            </c:ext>
          </c:extLst>
        </c:ser>
        <c:dLbls>
          <c:showLegendKey val="0"/>
          <c:showVal val="0"/>
          <c:showCatName val="0"/>
          <c:showSerName val="0"/>
          <c:showPercent val="0"/>
          <c:showBubbleSize val="0"/>
        </c:dLbls>
        <c:marker val="1"/>
        <c:smooth val="0"/>
        <c:axId val="446953760"/>
        <c:axId val="446954936"/>
      </c:lineChart>
      <c:catAx>
        <c:axId val="446953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46954936"/>
        <c:crosses val="autoZero"/>
        <c:auto val="1"/>
        <c:lblAlgn val="ctr"/>
        <c:lblOffset val="100"/>
        <c:tickLblSkip val="1"/>
        <c:tickMarkSkip val="1"/>
        <c:noMultiLvlLbl val="0"/>
      </c:catAx>
      <c:valAx>
        <c:axId val="44695493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46953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2670</c:v>
                </c:pt>
                <c:pt idx="1">
                  <c:v>2953</c:v>
                </c:pt>
                <c:pt idx="2">
                  <c:v>3174</c:v>
                </c:pt>
              </c:numCache>
            </c:numRef>
          </c:val>
          <c:extLst>
            <c:ext xmlns:c16="http://schemas.microsoft.com/office/drawing/2014/chart" uri="{C3380CC4-5D6E-409C-BE32-E72D297353CC}">
              <c16:uniqueId val="{00000000-9C87-4510-832D-57C6F0EE7D98}"/>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1159</c:v>
                </c:pt>
                <c:pt idx="1">
                  <c:v>1271</c:v>
                </c:pt>
                <c:pt idx="2">
                  <c:v>1259</c:v>
                </c:pt>
              </c:numCache>
            </c:numRef>
          </c:val>
          <c:extLst>
            <c:ext xmlns:c16="http://schemas.microsoft.com/office/drawing/2014/chart" uri="{C3380CC4-5D6E-409C-BE32-E72D297353CC}">
              <c16:uniqueId val="{00000001-9C87-4510-832D-57C6F0EE7D98}"/>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3240</c:v>
                </c:pt>
                <c:pt idx="1">
                  <c:v>3073</c:v>
                </c:pt>
                <c:pt idx="2">
                  <c:v>2876</c:v>
                </c:pt>
              </c:numCache>
            </c:numRef>
          </c:val>
          <c:extLst>
            <c:ext xmlns:c16="http://schemas.microsoft.com/office/drawing/2014/chart" uri="{C3380CC4-5D6E-409C-BE32-E72D297353CC}">
              <c16:uniqueId val="{00000002-9C87-4510-832D-57C6F0EE7D98}"/>
            </c:ext>
          </c:extLst>
        </c:ser>
        <c:dLbls>
          <c:showLegendKey val="0"/>
          <c:showVal val="0"/>
          <c:showCatName val="0"/>
          <c:showSerName val="0"/>
          <c:showPercent val="0"/>
          <c:showBubbleSize val="0"/>
        </c:dLbls>
        <c:gapWidth val="120"/>
        <c:overlap val="100"/>
        <c:axId val="446956504"/>
        <c:axId val="446956896"/>
      </c:barChart>
      <c:catAx>
        <c:axId val="44695650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46956896"/>
        <c:crosses val="autoZero"/>
        <c:auto val="1"/>
        <c:lblAlgn val="ctr"/>
        <c:lblOffset val="100"/>
        <c:tickLblSkip val="1"/>
        <c:tickMarkSkip val="1"/>
        <c:noMultiLvlLbl val="0"/>
      </c:catAx>
      <c:valAx>
        <c:axId val="446956896"/>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4695650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{C32A559E-D0C2-44CB-89AB-7933E42BD0B3}</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8AD6-4720-8D21-7B230FDD4D3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{D139BAA7-86B6-41EB-815B-A0879F815781}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AD6-4720-8D21-7B230FDD4D3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{C6AF3F1A-2674-4E3E-A05A-26CDB9508673}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AD6-4720-8D21-7B230FDD4D3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{F7788D6C-309A-4D21-B063-BB6AAEA8543B}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AD6-4720-8D21-7B230FDD4D3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{BD333CBB-6348-4E85-A408-75B391BB459E}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AD6-4720-8D21-7B230FDD4D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{613A2906-51D0-45D8-A922-78205A7A2BCB}</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8AD6-4720-8D21-7B230FDD4D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{546226DA-0BC3-479F-A6FE-FBA2DF737D57}</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8AD6-4720-8D21-7B230FDD4D37}"/>
                </c:ext>
              </c:extLst>
            </c:dLbl>
            <c:dLbl>
              <c:idx val="24"/>
              <c:layout>
                <c:manualLayout>
                  <c:x val="-4.5797569605124239E-2"/>
                  <c:y val="-6.4739042105865174E-2"/>
                </c:manualLayout>
              </c:layout>
              <c:tx>
                <c:strRef>
                  <c:f>公会計指標分析・財政指標組合せ分析表!$CN$50</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{DBD482A5-B1D9-41E5-A408-93463682C216}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8AD6-4720-8D21-7B230FDD4D37}"/>
                </c:ext>
              </c:extLst>
            </c:dLbl>
            <c:dLbl>
              <c:idx val="32"/>
              <c:layout>
                <c:manualLayout>
                  <c:x val="-1.8492831334020431E-2"/>
                  <c:y val="-6.4739042105865174E-2"/>
                </c:manualLayout>
              </c:layout>
              <c:tx>
                <c:strRef>
                  <c:f>公会計指標分析・財政指標組合せ分析表!$CV$50</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{A9891919-56A6-4C38-B73C-5D30D7A7A277}</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8AD6-4720-8D21-7B230FDD4D3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56.5</c:v>
                </c:pt>
                <c:pt idx="16">
                  <c:v>56.9</c:v>
                </c:pt>
                <c:pt idx="24">
                  <c:v>57.7</c:v>
                </c:pt>
                <c:pt idx="32">
                  <c:v>57.7</c:v>
                </c:pt>
              </c:numCache>
            </c:numRef>
          </c:xVal>
          <c:yVal>
            <c:numRef>
              <c:f>公会計指標分析・財政指標組合せ分析表!$BP$51:$DC$51</c:f>
              <c:numCache>
                <c:formatCode>#,##0.0;"▲ "#,##0.0</c:formatCode>
                <c:ptCount val="40"/>
                <c:pt idx="8">
                  <c:v>78.400000000000006</c:v>
                </c:pt>
                <c:pt idx="16">
                  <c:v>70.7</c:v>
                </c:pt>
                <c:pt idx="24">
                  <c:v>69.3</c:v>
                </c:pt>
                <c:pt idx="32">
                  <c:v>68.5</c:v>
                </c:pt>
              </c:numCache>
            </c:numRef>
          </c:yVal>
          <c:smooth val="0"/>
          <c:extLst>
            <c:ext xmlns:c16="http://schemas.microsoft.com/office/drawing/2014/chart" uri="{C3380CC4-5D6E-409C-BE32-E72D297353CC}">
              <c16:uniqueId val="{00000009-8AD6-4720-8D21-7B230FDD4D3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{B050FB5C-B535-4A17-A75D-76CA2095F685}</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8AD6-4720-8D21-7B230FDD4D3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{F4030F5F-022C-46D5-A885-924E77D85C19}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AD6-4720-8D21-7B230FDD4D3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{89963DF1-E84D-4EF5-BF65-6D365EA35783}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AD6-4720-8D21-7B230FDD4D3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{B24CD2F9-DF3D-4822-B086-5CDECBB67B0A}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AD6-4720-8D21-7B230FDD4D3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{184051D6-C3B4-4FC7-94C2-E10942D948EF}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AD6-4720-8D21-7B230FDD4D37}"/>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{F126BC7E-472E-4B11-9440-C7B3D8F6807A}</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8AD6-4720-8D21-7B230FDD4D37}"/>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{6726C039-95D7-44F9-B8D4-2FBE16EDBF3A}</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8AD6-4720-8D21-7B230FDD4D37}"/>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{50653853-5803-4E97-96ED-E5CD22242942}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8AD6-4720-8D21-7B230FDD4D37}"/>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{FECCE7BD-EAC9-4DD0-9FF1-873321B582B8}</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8AD6-4720-8D21-7B230FDD4D3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52.9</c:v>
                </c:pt>
                <c:pt idx="16">
                  <c:v>58.3</c:v>
                </c:pt>
                <c:pt idx="24">
                  <c:v>59.6</c:v>
                </c:pt>
                <c:pt idx="32">
                  <c:v>60.5</c:v>
                </c:pt>
              </c:numCache>
            </c:numRef>
          </c:xVal>
          <c:yVal>
            <c:numRef>
              <c:f>公会計指標分析・財政指標組合せ分析表!$BP$55:$DC$55</c:f>
              <c:numCache>
                <c:formatCode>#,##0.0;"▲ "#,##0.0</c:formatCode>
                <c:ptCount val="40"/>
                <c:pt idx="8">
                  <c:v>58.5</c:v>
                </c:pt>
                <c:pt idx="16">
                  <c:v>54.6</c:v>
                </c:pt>
                <c:pt idx="24">
                  <c:v>53.2</c:v>
                </c:pt>
                <c:pt idx="32">
                  <c:v>47.9</c:v>
                </c:pt>
              </c:numCache>
            </c:numRef>
          </c:yVal>
          <c:smooth val="0"/>
          <c:extLst>
            <c:ext xmlns:c16="http://schemas.microsoft.com/office/drawing/2014/chart" uri="{C3380CC4-5D6E-409C-BE32-E72D297353CC}">
              <c16:uniqueId val="{00000013-8AD6-4720-8D21-7B230FDD4D37}"/>
            </c:ext>
          </c:extLst>
        </c:ser>
        <c:dLbls>
          <c:showLegendKey val="0"/>
          <c:showVal val="1"/>
          <c:showCatName val="0"/>
          <c:showSerName val="0"/>
          <c:showPercent val="0"/>
          <c:showBubbleSize val="0"/>
        </c:dLbls>
        <c:axId val="128396480"/>
        <c:axId val="128398048"/>
      </c:scatterChart>
      <c:valAx>
        <c:axId val="128396480"/>
        <c:scaling>
          <c:orientation val="minMax"/>
          <c:max val="61.2"/>
          <c:min val="52.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28398048"/>
        <c:crosses val="autoZero"/>
        <c:crossBetween val="midCat"/>
      </c:valAx>
      <c:valAx>
        <c:axId val="128398048"/>
        <c:scaling>
          <c:orientation val="minMax"/>
          <c:max val="84"/>
          <c:min val="4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2839648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{E47320C4-686F-433A-ABE2-2CC94A56C77C}</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FD39-43A8-B9E1-402313AE4DB5}"/>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{0DC3D6F2-1DD2-4531-8D72-12D0D188AC0E}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FD39-43A8-B9E1-402313AE4DB5}"/>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{B395E251-2A50-4EBB-82B2-4FF062B99166}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FD39-43A8-B9E1-402313AE4DB5}"/>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{3DAE238B-9C8F-4C03-BFF1-5D759F32172F}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FD39-43A8-B9E1-402313AE4DB5}"/>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{A367B71E-DE77-4165-9797-36C98B00FE0B}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FD39-43A8-B9E1-402313AE4D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{A1EE2B3B-BC56-4542-85DB-F674EFC0D66C}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FD39-43A8-B9E1-402313AE4D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{4373212F-D8C9-436E-9EDB-DEBAD164A6C0}</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FD39-43A8-B9E1-402313AE4D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{1AB63A9E-5B3B-463A-B235-5F31D915EA4A}</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FD39-43A8-B9E1-402313AE4D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{B73B95F2-5BAE-441E-8C4A-CC9D6B3BD3F8}</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FD39-43A8-B9E1-402313AE4DB5}"/>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8.4</c:v>
                </c:pt>
                <c:pt idx="8">
                  <c:v>7.7</c:v>
                </c:pt>
                <c:pt idx="16">
                  <c:v>7.7</c:v>
                </c:pt>
                <c:pt idx="24">
                  <c:v>8.3000000000000007</c:v>
                </c:pt>
                <c:pt idx="32">
                  <c:v>9</c:v>
                </c:pt>
              </c:numCache>
            </c:numRef>
          </c:xVal>
          <c:yVal>
            <c:numRef>
              <c:f>公会計指標分析・財政指標組合せ分析表!$BP$73:$DC$73</c:f>
              <c:numCache>
                <c:formatCode>#,##0.0;"▲ "#,##0.0</c:formatCode>
                <c:ptCount val="40"/>
                <c:pt idx="0">
                  <c:v>84.5</c:v>
                </c:pt>
                <c:pt idx="8">
                  <c:v>78.400000000000006</c:v>
                </c:pt>
                <c:pt idx="16">
                  <c:v>70.7</c:v>
                </c:pt>
                <c:pt idx="24">
                  <c:v>69.3</c:v>
                </c:pt>
                <c:pt idx="32">
                  <c:v>68.5</c:v>
                </c:pt>
              </c:numCache>
            </c:numRef>
          </c:yVal>
          <c:smooth val="0"/>
          <c:extLst>
            <c:ext xmlns:c16="http://schemas.microsoft.com/office/drawing/2014/chart" uri="{C3380CC4-5D6E-409C-BE32-E72D297353CC}">
              <c16:uniqueId val="{00000009-FD39-43A8-B9E1-402313AE4DB5}"/>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{03245D29-8BD6-41D0-A017-F13D1BA93050}</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FD39-43A8-B9E1-402313AE4DB5}"/>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{8AB74E1E-DD42-4843-97E9-9510F01BA50A}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FD39-43A8-B9E1-402313AE4DB5}"/>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{6B634CB6-3B9A-489C-B33C-BF682640770B}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FD39-43A8-B9E1-402313AE4DB5}"/>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{7497F6C6-9374-4E04-BAA9-210EBB136F94}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FD39-43A8-B9E1-402313AE4DB5}"/>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{EEDCFAE9-B564-4606-AB6F-D2F03C29879F}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FD39-43A8-B9E1-402313AE4DB5}"/>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{9088C7C3-9C04-41CD-915F-1784459E9A35}</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FD39-43A8-B9E1-402313AE4DB5}"/>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{833C449B-3629-4DA2-951E-D8A926DEDB45}</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FD39-43A8-B9E1-402313AE4DB5}"/>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{72E61C68-1410-4DD0-AD49-7CC9964D3D0F}</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FD39-43A8-B9E1-402313AE4DB5}"/>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{BF10D551-FDCC-4B8E-B5FB-F2C2A864A035}</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FD39-43A8-B9E1-402313AE4DB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11.1</c:v>
                </c:pt>
                <c:pt idx="8">
                  <c:v>10.7</c:v>
                </c:pt>
                <c:pt idx="16">
                  <c:v>10</c:v>
                </c:pt>
                <c:pt idx="24">
                  <c:v>9.8000000000000007</c:v>
                </c:pt>
                <c:pt idx="32">
                  <c:v>9.6</c:v>
                </c:pt>
              </c:numCache>
            </c:numRef>
          </c:xVal>
          <c:yVal>
            <c:numRef>
              <c:f>公会計指標分析・財政指標組合せ分析表!$BP$77:$DC$77</c:f>
              <c:numCache>
                <c:formatCode>#,##0.0;"▲ "#,##0.0</c:formatCode>
                <c:ptCount val="40"/>
                <c:pt idx="0">
                  <c:v>60.8</c:v>
                </c:pt>
                <c:pt idx="8">
                  <c:v>58.5</c:v>
                </c:pt>
                <c:pt idx="16">
                  <c:v>54.6</c:v>
                </c:pt>
                <c:pt idx="24">
                  <c:v>53.2</c:v>
                </c:pt>
                <c:pt idx="32">
                  <c:v>47.9</c:v>
                </c:pt>
              </c:numCache>
            </c:numRef>
          </c:yVal>
          <c:smooth val="0"/>
          <c:extLst>
            <c:ext xmlns:c16="http://schemas.microsoft.com/office/drawing/2014/chart" uri="{C3380CC4-5D6E-409C-BE32-E72D297353CC}">
              <c16:uniqueId val="{00000013-FD39-43A8-B9E1-402313AE4DB5}"/>
            </c:ext>
          </c:extLst>
        </c:ser>
        <c:dLbls>
          <c:showLegendKey val="0"/>
          <c:showVal val="1"/>
          <c:showCatName val="0"/>
          <c:showSerName val="0"/>
          <c:showPercent val="0"/>
          <c:showBubbleSize val="0"/>
        </c:dLbls>
        <c:axId val="408349312"/>
        <c:axId val="408349704"/>
      </c:scatterChart>
      <c:valAx>
        <c:axId val="408349312"/>
        <c:scaling>
          <c:orientation val="minMax"/>
          <c:max val="11.4"/>
          <c:min val="7.5"/>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08349704"/>
        <c:crosses val="autoZero"/>
        <c:crossBetween val="midCat"/>
      </c:valAx>
      <c:valAx>
        <c:axId val="408349704"/>
        <c:scaling>
          <c:orientation val="minMax"/>
          <c:max val="91"/>
          <c:min val="4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0834931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平成</a:t>
          </a:r>
          <a:r>
            <a:rPr kumimoji="1" lang="en-US" altLang="ja-JP" sz="1200">
              <a:latin typeface="ＭＳ ゴシック" pitchFamily="49" charset="-128"/>
              <a:ea typeface="ＭＳ ゴシック" pitchFamily="49" charset="-128"/>
            </a:rPr>
            <a:t>30</a:t>
          </a:r>
          <a:r>
            <a:rPr kumimoji="1" lang="ja-JP" altLang="en-US" sz="1200">
              <a:latin typeface="ＭＳ ゴシック" pitchFamily="49" charset="-128"/>
              <a:ea typeface="ＭＳ ゴシック" pitchFamily="49" charset="-128"/>
            </a:rPr>
            <a:t>年度の元利償還金については、学校教育施設等整備事業債等の償還が進んだことによる利子分の減により、</a:t>
          </a:r>
          <a:r>
            <a:rPr kumimoji="1" lang="en-US" altLang="ja-JP" sz="1200">
              <a:latin typeface="ＭＳ ゴシック" pitchFamily="49" charset="-128"/>
              <a:ea typeface="ＭＳ ゴシック" pitchFamily="49" charset="-128"/>
            </a:rPr>
            <a:t>48</a:t>
          </a:r>
          <a:r>
            <a:rPr kumimoji="1" lang="ja-JP" altLang="en-US" sz="1200">
              <a:latin typeface="ＭＳ ゴシック" pitchFamily="49" charset="-128"/>
              <a:ea typeface="ＭＳ ゴシック" pitchFamily="49" charset="-128"/>
            </a:rPr>
            <a:t>百万円減少した。また、組合等が起こした地方債の元利償還金に対する負担金等については、一部事務組合の借入金の据え置き期間が終了し、元利償還が開始したことにより、</a:t>
          </a:r>
          <a:r>
            <a:rPr kumimoji="1" lang="en-US" altLang="ja-JP" sz="1200">
              <a:latin typeface="ＭＳ ゴシック" pitchFamily="49" charset="-128"/>
              <a:ea typeface="ＭＳ ゴシック" pitchFamily="49" charset="-128"/>
            </a:rPr>
            <a:t>51</a:t>
          </a:r>
          <a:r>
            <a:rPr kumimoji="1" lang="ja-JP" altLang="en-US" sz="1200">
              <a:latin typeface="ＭＳ ゴシック" pitchFamily="49" charset="-128"/>
              <a:ea typeface="ＭＳ ゴシック" pitchFamily="49" charset="-128"/>
            </a:rPr>
            <a:t>百万円増加した。算入公債費等は前年度と同程度の数値となった。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実質公債費比率については、元利償還金等</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分子</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は減少したが、普通交付税の減等により標準財政規模</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分母</a:t>
          </a:r>
          <a:r>
            <a:rPr kumimoji="1" lang="en-US" altLang="ja-JP" sz="1200">
              <a:latin typeface="ＭＳ ゴシック" pitchFamily="49" charset="-128"/>
              <a:ea typeface="ＭＳ ゴシック" pitchFamily="49" charset="-128"/>
            </a:rPr>
            <a:t>)</a:t>
          </a:r>
          <a:r>
            <a:rPr kumimoji="1" lang="ja-JP" altLang="en-US" sz="1200">
              <a:latin typeface="ＭＳ ゴシック" pitchFamily="49" charset="-128"/>
              <a:ea typeface="ＭＳ ゴシック" pitchFamily="49" charset="-128"/>
            </a:rPr>
            <a:t>も減となったため、若干減少となった。今後は新幹線嬉野温泉駅周辺整備事業などの大型事業も控えているため、減債基金の確保及び計画的な起債により償還額の平準化に努める。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満期一括償還地方債は発行していない。</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latin typeface="ＭＳ ゴシック" pitchFamily="49" charset="-128"/>
              <a:ea typeface="ＭＳ ゴシック" pitchFamily="49" charset="-128"/>
            </a:rPr>
            <a:t>将来負担比率の分子は、平成</a:t>
          </a:r>
          <a:r>
            <a:rPr kumimoji="1" lang="en-US" altLang="ja-JP" sz="1200">
              <a:latin typeface="ＭＳ ゴシック" pitchFamily="49" charset="-128"/>
              <a:ea typeface="ＭＳ ゴシック" pitchFamily="49" charset="-128"/>
            </a:rPr>
            <a:t>29</a:t>
          </a:r>
          <a:r>
            <a:rPr kumimoji="1" lang="ja-JP" altLang="en-US" sz="1200">
              <a:latin typeface="ＭＳ ゴシック" pitchFamily="49" charset="-128"/>
              <a:ea typeface="ＭＳ ゴシック" pitchFamily="49" charset="-128"/>
            </a:rPr>
            <a:t>年度と比べて、地方債残高が中央体育館及び市民センター等の大型事業の地方債借入に伴い増加したが、公営企業債等繰入見込み額などが減少したため、将来負担額は</a:t>
          </a:r>
          <a:r>
            <a:rPr kumimoji="1" lang="en-US" altLang="ja-JP" sz="1200">
              <a:latin typeface="ＭＳ ゴシック" pitchFamily="49" charset="-128"/>
              <a:ea typeface="ＭＳ ゴシック" pitchFamily="49" charset="-128"/>
            </a:rPr>
            <a:t>368</a:t>
          </a:r>
          <a:r>
            <a:rPr kumimoji="1" lang="ja-JP" altLang="en-US" sz="1200">
              <a:latin typeface="ＭＳ ゴシック" pitchFamily="49" charset="-128"/>
              <a:ea typeface="ＭＳ ゴシック" pitchFamily="49" charset="-128"/>
            </a:rPr>
            <a:t>百万円減少した。また充当可能財源も基準財政需要額算入見込額等の減により</a:t>
          </a:r>
          <a:r>
            <a:rPr kumimoji="1" lang="en-US" altLang="ja-JP" sz="1200">
              <a:latin typeface="ＭＳ ゴシック" pitchFamily="49" charset="-128"/>
              <a:ea typeface="ＭＳ ゴシック" pitchFamily="49" charset="-128"/>
            </a:rPr>
            <a:t>301</a:t>
          </a:r>
          <a:r>
            <a:rPr kumimoji="1" lang="ja-JP" altLang="en-US" sz="1200">
              <a:latin typeface="ＭＳ ゴシック" pitchFamily="49" charset="-128"/>
              <a:ea typeface="ＭＳ ゴシック" pitchFamily="49" charset="-128"/>
            </a:rPr>
            <a:t>百万円の減となったため、将来負担比率の分子は減少している。</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今後は、地方債の計画的な借入や新幹線駅周辺整備事業に関しては、補助事業等を有効に活用し、先行取得用地を早期に買い戻すことなど、将来負担額の軽減を図る。</a:t>
          </a:r>
          <a:endParaRPr kumimoji="1" lang="en-US" altLang="ja-JP" sz="12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佐賀県嬉野市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財政調整基金が</a:t>
          </a:r>
          <a:r>
            <a:rPr kumimoji="1" lang="en-US" altLang="ja-JP" sz="1600">
              <a:solidFill>
                <a:schemeClr val="dk1"/>
              </a:solidFill>
              <a:effectLst/>
              <a:latin typeface="+mn-lt"/>
              <a:ea typeface="+mn-ea"/>
              <a:cs typeface="+mn-cs"/>
            </a:rPr>
            <a:t>221</a:t>
          </a:r>
          <a:r>
            <a:rPr kumimoji="1" lang="ja-JP" altLang="en-US" sz="1600">
              <a:solidFill>
                <a:schemeClr val="dk1"/>
              </a:solidFill>
              <a:effectLst/>
              <a:latin typeface="+mn-lt"/>
              <a:ea typeface="+mn-ea"/>
              <a:cs typeface="+mn-cs"/>
            </a:rPr>
            <a:t>百万円の増（</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29</a:t>
          </a:r>
          <a:r>
            <a:rPr kumimoji="1" lang="ja-JP" altLang="ja-JP" sz="1600">
              <a:solidFill>
                <a:schemeClr val="dk1"/>
              </a:solidFill>
              <a:effectLst/>
              <a:latin typeface="+mn-lt"/>
              <a:ea typeface="+mn-ea"/>
              <a:cs typeface="+mn-cs"/>
            </a:rPr>
            <a:t>年度の決算剰余金の</a:t>
          </a:r>
          <a:r>
            <a:rPr kumimoji="1" lang="en-US" altLang="ja-JP" sz="1600">
              <a:solidFill>
                <a:schemeClr val="dk1"/>
              </a:solidFill>
              <a:effectLst/>
              <a:latin typeface="+mn-lt"/>
              <a:ea typeface="+mn-ea"/>
              <a:cs typeface="+mn-cs"/>
            </a:rPr>
            <a:t>1/2</a:t>
          </a:r>
          <a:r>
            <a:rPr kumimoji="1" lang="ja-JP" altLang="ja-JP" sz="1600">
              <a:solidFill>
                <a:schemeClr val="dk1"/>
              </a:solidFill>
              <a:effectLst/>
              <a:latin typeface="+mn-lt"/>
              <a:ea typeface="+mn-ea"/>
              <a:cs typeface="+mn-cs"/>
            </a:rPr>
            <a:t>を下回らない額を積</a:t>
          </a:r>
          <a:r>
            <a:rPr kumimoji="1" lang="ja-JP" altLang="en-US" sz="1600">
              <a:solidFill>
                <a:schemeClr val="dk1"/>
              </a:solidFill>
              <a:effectLst/>
              <a:latin typeface="+mn-lt"/>
              <a:ea typeface="+mn-ea"/>
              <a:cs typeface="+mn-cs"/>
            </a:rPr>
            <a:t>立）となった。減債基金は</a:t>
          </a:r>
          <a:r>
            <a:rPr kumimoji="1" lang="en-US" altLang="ja-JP" sz="1600">
              <a:solidFill>
                <a:schemeClr val="dk1"/>
              </a:solidFill>
              <a:effectLst/>
              <a:latin typeface="+mn-lt"/>
              <a:ea typeface="+mn-ea"/>
              <a:cs typeface="+mn-cs"/>
            </a:rPr>
            <a:t>12</a:t>
          </a:r>
          <a:r>
            <a:rPr kumimoji="1" lang="ja-JP" altLang="en-US" sz="1600">
              <a:solidFill>
                <a:schemeClr val="dk1"/>
              </a:solidFill>
              <a:effectLst/>
              <a:latin typeface="+mn-lt"/>
              <a:ea typeface="+mn-ea"/>
              <a:cs typeface="+mn-cs"/>
            </a:rPr>
            <a:t>百万円の減となり、その他特定目的基金については、</a:t>
          </a:r>
          <a:r>
            <a:rPr kumimoji="1" lang="en-US" altLang="ja-JP" sz="1600">
              <a:solidFill>
                <a:schemeClr val="dk1"/>
              </a:solidFill>
              <a:effectLst/>
              <a:latin typeface="+mn-lt"/>
              <a:ea typeface="+mn-ea"/>
              <a:cs typeface="+mn-cs"/>
            </a:rPr>
            <a:t>197</a:t>
          </a:r>
          <a:r>
            <a:rPr kumimoji="1" lang="ja-JP" altLang="en-US" sz="1600">
              <a:solidFill>
                <a:schemeClr val="dk1"/>
              </a:solidFill>
              <a:effectLst/>
              <a:latin typeface="+mn-lt"/>
              <a:ea typeface="+mn-ea"/>
              <a:cs typeface="+mn-cs"/>
            </a:rPr>
            <a:t>百万円の減となった。</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基金全体としては、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百万円の増となっている。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今後は、合併特例期間の終了による普通交付税の減額や、新幹線嬉野温泉駅周辺事業などの大型事業の本格化に備え、可能な限り基金の積</a:t>
          </a:r>
          <a:r>
            <a:rPr kumimoji="1" lang="ja-JP" altLang="en-US" sz="1600">
              <a:solidFill>
                <a:schemeClr val="dk1"/>
              </a:solidFill>
              <a:effectLst/>
              <a:latin typeface="+mn-lt"/>
              <a:ea typeface="+mn-ea"/>
              <a:cs typeface="+mn-cs"/>
            </a:rPr>
            <a:t>み</a:t>
          </a:r>
          <a:r>
            <a:rPr kumimoji="1" lang="ja-JP" altLang="ja-JP" sz="1600">
              <a:solidFill>
                <a:schemeClr val="dk1"/>
              </a:solidFill>
              <a:effectLst/>
              <a:latin typeface="+mn-lt"/>
              <a:ea typeface="+mn-ea"/>
              <a:cs typeface="+mn-cs"/>
            </a:rPr>
            <a:t>増しに努め</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財政の安定化を図</a:t>
          </a:r>
          <a:r>
            <a:rPr kumimoji="1" lang="ja-JP" altLang="en-US" sz="1600">
              <a:solidFill>
                <a:schemeClr val="dk1"/>
              </a:solidFill>
              <a:effectLst/>
              <a:latin typeface="+mn-lt"/>
              <a:ea typeface="+mn-ea"/>
              <a:cs typeface="+mn-cs"/>
            </a:rPr>
            <a:t>っていく。</a:t>
          </a:r>
          <a:endParaRPr lang="ja-JP" altLang="ja-JP" sz="1600">
            <a:effectLst/>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600">
              <a:solidFill>
                <a:schemeClr val="dk1"/>
              </a:solidFill>
              <a:effectLst/>
              <a:latin typeface="+mn-lt"/>
              <a:ea typeface="+mn-ea"/>
              <a:cs typeface="+mn-cs"/>
            </a:rPr>
            <a:t>合併振興基金：市民の連携の強化及び一体感の醸成並びに本市の振興</a:t>
          </a:r>
          <a:endParaRPr lang="ja-JP" altLang="ja-JP" sz="1600">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地域づくり推進事業基金：地域づくり推進事業を円滑に推進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ふるさと応援寄附金基金：多様な人々の参加による個性と活力のあるふるさとづくりを推進</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公共施設建設基金：公共施設の建設資金</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地域福祉基金：地域における保健福祉活動の推進</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ふるさと応援寄附金：平成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年度分の基金積立金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寄附受入額－経費）は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323</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年度繰入金</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29</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年度積立金）は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545</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百万円。差引</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222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百万円の減となった。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合併振興基金：平成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百万円の積立てを行っているが、平成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年度事業へ</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4</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百万円を充当したため微増となった。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合併振興基金：市史編纂のため令和</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年度までに、</a:t>
          </a:r>
          <a:r>
            <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億円を取り崩す予定である。</a:t>
          </a:r>
          <a:endParaRPr kumimoji="1" lang="en-US" altLang="ja-JP" sz="16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mn-lt"/>
              <a:ea typeface="+mn-ea"/>
              <a:cs typeface="+mn-cs"/>
            </a:rPr>
            <a:t>地方財政法第７条第１項の規定に基づき、</a:t>
          </a:r>
          <a:r>
            <a:rPr kumimoji="1" lang="ja-JP" altLang="ja-JP"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29</a:t>
          </a:r>
          <a:r>
            <a:rPr kumimoji="1" lang="ja-JP" altLang="ja-JP" sz="1600">
              <a:solidFill>
                <a:schemeClr val="dk1"/>
              </a:solidFill>
              <a:effectLst/>
              <a:latin typeface="+mn-lt"/>
              <a:ea typeface="+mn-ea"/>
              <a:cs typeface="+mn-cs"/>
            </a:rPr>
            <a:t>年度の決算剰余金の</a:t>
          </a:r>
          <a:r>
            <a:rPr kumimoji="1" lang="en-US" altLang="ja-JP" sz="1600">
              <a:solidFill>
                <a:schemeClr val="dk1"/>
              </a:solidFill>
              <a:effectLst/>
              <a:latin typeface="+mn-lt"/>
              <a:ea typeface="+mn-ea"/>
              <a:cs typeface="+mn-cs"/>
            </a:rPr>
            <a:t>1/2</a:t>
          </a:r>
          <a:r>
            <a:rPr kumimoji="1" lang="ja-JP" altLang="ja-JP" sz="1600">
              <a:solidFill>
                <a:schemeClr val="dk1"/>
              </a:solidFill>
              <a:effectLst/>
              <a:latin typeface="+mn-lt"/>
              <a:ea typeface="+mn-ea"/>
              <a:cs typeface="+mn-cs"/>
            </a:rPr>
            <a:t>を下回らない額</a:t>
          </a:r>
          <a:r>
            <a:rPr kumimoji="1" lang="ja-JP" altLang="en-US" sz="1600">
              <a:solidFill>
                <a:schemeClr val="dk1"/>
              </a:solidFill>
              <a:effectLst/>
              <a:latin typeface="+mn-lt"/>
              <a:ea typeface="+mn-ea"/>
              <a:cs typeface="+mn-cs"/>
            </a:rPr>
            <a:t>を積立てたことにより、</a:t>
          </a:r>
          <a:r>
            <a:rPr kumimoji="1" lang="en-US" altLang="ja-JP" sz="1600">
              <a:solidFill>
                <a:schemeClr val="dk1"/>
              </a:solidFill>
              <a:effectLst/>
              <a:latin typeface="+mn-lt"/>
              <a:ea typeface="+mn-ea"/>
              <a:cs typeface="+mn-cs"/>
            </a:rPr>
            <a:t>221</a:t>
          </a:r>
          <a:r>
            <a:rPr kumimoji="1" lang="ja-JP" altLang="ja-JP" sz="1600">
              <a:solidFill>
                <a:schemeClr val="dk1"/>
              </a:solidFill>
              <a:effectLst/>
              <a:latin typeface="+mn-lt"/>
              <a:ea typeface="+mn-ea"/>
              <a:cs typeface="+mn-cs"/>
            </a:rPr>
            <a:t>百万円</a:t>
          </a:r>
          <a:r>
            <a:rPr kumimoji="1" lang="ja-JP" altLang="en-US" sz="1600">
              <a:solidFill>
                <a:schemeClr val="dk1"/>
              </a:solidFill>
              <a:effectLst/>
              <a:latin typeface="+mn-lt"/>
              <a:ea typeface="+mn-ea"/>
              <a:cs typeface="+mn-cs"/>
            </a:rPr>
            <a:t>の増となった。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今後は、合併特例期間の終了による普通交付税の減額や、新幹線嬉野温泉駅周辺事業などの大型事業の本格化に備え、可能な限り基金の積み増しに努める。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地方債の償還に備え、平成</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年度は</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百万円の積立てを行ったが、償還財源として</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20</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百万円の取崩しを行ったため、</a:t>
          </a:r>
          <a:r>
            <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rPr>
            <a:t>12</a:t>
          </a:r>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百万円減少した。</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600">
              <a:solidFill>
                <a:schemeClr val="dk1"/>
              </a:solidFill>
              <a:effectLst/>
              <a:latin typeface="+mn-lt"/>
              <a:ea typeface="+mn-ea"/>
              <a:cs typeface="+mn-cs"/>
            </a:rPr>
            <a:t>平成</a:t>
          </a:r>
          <a:r>
            <a:rPr kumimoji="1" lang="en-US" altLang="ja-JP" sz="1600">
              <a:solidFill>
                <a:schemeClr val="dk1"/>
              </a:solidFill>
              <a:effectLst/>
              <a:latin typeface="+mn-lt"/>
              <a:ea typeface="+mn-ea"/>
              <a:cs typeface="+mn-cs"/>
            </a:rPr>
            <a:t>30</a:t>
          </a:r>
          <a:r>
            <a:rPr kumimoji="1" lang="ja-JP" altLang="en-US" sz="1600">
              <a:solidFill>
                <a:schemeClr val="dk1"/>
              </a:solidFill>
              <a:effectLst/>
              <a:latin typeface="+mn-lt"/>
              <a:ea typeface="+mn-ea"/>
              <a:cs typeface="+mn-cs"/>
            </a:rPr>
            <a:t>年度の地方債残高は中央体育館及び市民センター等大型事業の借入に伴い増加している。</a:t>
          </a:r>
          <a:r>
            <a:rPr kumimoji="1" lang="ja-JP" altLang="ja-JP" sz="1600">
              <a:solidFill>
                <a:schemeClr val="dk1"/>
              </a:solidFill>
              <a:effectLst/>
              <a:latin typeface="+mn-lt"/>
              <a:ea typeface="+mn-ea"/>
              <a:cs typeface="+mn-cs"/>
            </a:rPr>
            <a:t>今後は</a:t>
          </a:r>
          <a:r>
            <a:rPr kumimoji="1" lang="ja-JP" altLang="en-US" sz="1600">
              <a:solidFill>
                <a:schemeClr val="dk1"/>
              </a:solidFill>
              <a:effectLst/>
              <a:latin typeface="+mn-lt"/>
              <a:ea typeface="+mn-ea"/>
              <a:cs typeface="+mn-cs"/>
            </a:rPr>
            <a:t>、</a:t>
          </a:r>
          <a:r>
            <a:rPr kumimoji="1" lang="ja-JP" altLang="ja-JP" sz="1600">
              <a:solidFill>
                <a:schemeClr val="dk1"/>
              </a:solidFill>
              <a:effectLst/>
              <a:latin typeface="+mn-lt"/>
              <a:ea typeface="+mn-ea"/>
              <a:cs typeface="+mn-cs"/>
            </a:rPr>
            <a:t>新幹線嬉野温泉駅周辺事業などの大型事業</a:t>
          </a:r>
          <a:r>
            <a:rPr kumimoji="1" lang="ja-JP" altLang="en-US" sz="1600">
              <a:solidFill>
                <a:schemeClr val="dk1"/>
              </a:solidFill>
              <a:effectLst/>
              <a:latin typeface="+mn-lt"/>
              <a:ea typeface="+mn-ea"/>
              <a:cs typeface="+mn-cs"/>
            </a:rPr>
            <a:t>も</a:t>
          </a:r>
          <a:r>
            <a:rPr kumimoji="1" lang="ja-JP" altLang="ja-JP" sz="1600">
              <a:solidFill>
                <a:schemeClr val="dk1"/>
              </a:solidFill>
              <a:effectLst/>
              <a:latin typeface="+mn-lt"/>
              <a:ea typeface="+mn-ea"/>
              <a:cs typeface="+mn-cs"/>
            </a:rPr>
            <a:t>本格化</a:t>
          </a:r>
          <a:r>
            <a:rPr kumimoji="1" lang="ja-JP" altLang="en-US" sz="1600">
              <a:solidFill>
                <a:schemeClr val="dk1"/>
              </a:solidFill>
              <a:effectLst/>
              <a:latin typeface="+mn-lt"/>
              <a:ea typeface="+mn-ea"/>
              <a:cs typeface="+mn-cs"/>
            </a:rPr>
            <a:t>するため、</a:t>
          </a:r>
          <a:r>
            <a:rPr kumimoji="1" lang="ja-JP" altLang="ja-JP" sz="1600">
              <a:solidFill>
                <a:schemeClr val="dk1"/>
              </a:solidFill>
              <a:effectLst/>
              <a:latin typeface="+mn-lt"/>
              <a:ea typeface="+mn-ea"/>
              <a:cs typeface="+mn-cs"/>
            </a:rPr>
            <a:t>可能な</a:t>
          </a:r>
          <a:r>
            <a:rPr kumimoji="1" lang="ja-JP" altLang="en-US" sz="1600">
              <a:solidFill>
                <a:schemeClr val="dk1"/>
              </a:solidFill>
              <a:effectLst/>
              <a:latin typeface="+mn-lt"/>
              <a:ea typeface="+mn-ea"/>
              <a:cs typeface="+mn-cs"/>
            </a:rPr>
            <a:t>限り基金の積み増しに努める。</a:t>
          </a:r>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6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00000000-0008-0000-0D00-000014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00000000-0008-0000-0D00-000018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00000000-0008-0000-0D00-000019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00000000-0008-0000-0D00-00001A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00000000-0008-0000-0D00-00001B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00000000-0008-0000-0D00-00001C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00000000-0008-0000-0D00-00001D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00000000-0008-0000-0D00-00001E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00000000-0008-0000-0D00-00001F000000}"/>
            </a:ext>
          </a:extLst>
        </xdr:cNvPr>
        <xdr:cNvSpPr txBox="1"/>
      </xdr:nvSpPr>
      <xdr:spPr>
        <a:xfrm>
          <a:off x="419100" y="27813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00000000-0008-0000-0D00-000020000000}"/>
            </a:ext>
          </a:extLst>
        </xdr:cNvPr>
        <xdr:cNvSpPr txBox="1"/>
      </xdr:nvSpPr>
      <xdr:spPr>
        <a:xfrm>
          <a:off x="419100" y="30734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00000000-0008-0000-0D00-000021000000}"/>
            </a:ext>
          </a:extLst>
        </xdr:cNvPr>
        <xdr:cNvSpPr txBox="1"/>
      </xdr:nvSpPr>
      <xdr:spPr>
        <a:xfrm>
          <a:off x="419100" y="3365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00000000-0008-0000-0D00-000022000000}"/>
            </a:ext>
          </a:extLst>
        </xdr:cNvPr>
        <xdr:cNvSpPr txBox="1"/>
      </xdr:nvSpPr>
      <xdr:spPr>
        <a:xfrm>
          <a:off x="419100" y="3657600"/>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00000000-0008-0000-0D00-000023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00000000-0008-0000-0D00-000024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00000000-0008-0000-0D00-000025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[ 57.7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00000000-0008-0000-0D00-000026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00000000-0008-0000-0D00-000027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00000000-0008-0000-0D00-000028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00000000-0008-0000-0D00-000029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0000000-0008-0000-0D00-00002A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00000000-0008-0000-0D00-00002B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00000000-0008-0000-0D00-00002C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00000000-0008-0000-0D00-00002D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00000000-0008-0000-0D00-00002F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年度に策定した公共施設等総合管理計画において、この先</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40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年間で公共施設等の延べ床面積を</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1.5</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万㎡削減する目標を掲げ、老朽化施設の集約化・複合化を進めている。</a:t>
          </a:r>
          <a:endParaRPr lang="ja-JP" altLang="ja-JP">
            <a:effectLst/>
            <a:latin typeface="ＭＳ Ｐゴシック" panose="020B0600070205080204" pitchFamily="50" charset="-128"/>
            <a:ea typeface="ＭＳ Ｐゴシック" panose="020B0600070205080204" pitchFamily="50" charset="-128"/>
          </a:endParaRPr>
        </a:p>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有形固定資産減価償却率については、類似団体と比較し</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やや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低</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水準である</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個別施設計画を策定し、更新時期や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更新</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費用について留意し、長寿命化保全等の具体的な実施計画の検討を含め、大規模改修や施設の建替え、集約化・複合化を計画的に推進していく。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en-US" altLang="ja-JP" sz="1100" baseline="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00000000-0008-0000-0D00-000030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000000-0008-0000-0D00-000031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31628</xdr:colOff>
      <xdr:row>36</xdr:row>
      <xdr:rowOff>74474</xdr:rowOff>
    </xdr:from>
    <xdr:ext cx="308097" cy="225703"/>
    <xdr:sp macro="" textlink="">
      <xdr:nvSpPr>
        <xdr:cNvPr id="50" name="テキスト ボックス 49">
          <a:extLst>
            <a:ext uri="{FF2B5EF4-FFF2-40B4-BE49-F238E27FC236}">
              <a16:creationId xmlns:a16="http://schemas.microsoft.com/office/drawing/2014/main" id="{00000000-0008-0000-0D00-000032000000}"/>
            </a:ext>
          </a:extLst>
        </xdr:cNvPr>
        <xdr:cNvSpPr txBox="1"/>
      </xdr:nvSpPr>
      <xdr:spPr>
        <a:xfrm>
          <a:off x="898403" y="7018199"/>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00000000-0008-0000-0D00-000033000000}"/>
            </a:ext>
          </a:extLst>
        </xdr:cNvPr>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00000000-0008-0000-0D00-000034000000}"/>
            </a:ext>
          </a:extLst>
        </xdr:cNvPr>
        <xdr:cNvSpPr txBox="1"/>
      </xdr:nvSpPr>
      <xdr:spPr>
        <a:xfrm>
          <a:off x="847106" y="66583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00000000-0008-0000-0D00-000035000000}"/>
            </a:ext>
          </a:extLst>
        </xdr:cNvPr>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00000000-0008-0000-0D00-000036000000}"/>
            </a:ext>
          </a:extLst>
        </xdr:cNvPr>
        <xdr:cNvSpPr txBox="1"/>
      </xdr:nvSpPr>
      <xdr:spPr>
        <a:xfrm>
          <a:off x="847106" y="62985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00000000-0008-0000-0D00-000037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00000000-0008-0000-0D00-000038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00000000-0008-0000-0D00-000039000000}"/>
            </a:ext>
          </a:extLst>
        </xdr:cNvPr>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00000000-0008-0000-0D00-00003A000000}"/>
            </a:ext>
          </a:extLst>
        </xdr:cNvPr>
        <xdr:cNvSpPr txBox="1"/>
      </xdr:nvSpPr>
      <xdr:spPr>
        <a:xfrm>
          <a:off x="847106" y="557886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00000000-0008-0000-0D00-00003B000000}"/>
            </a:ext>
          </a:extLst>
        </xdr:cNvPr>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25</xdr:row>
      <xdr:rowOff>161257</xdr:rowOff>
    </xdr:from>
    <xdr:ext cx="410689" cy="225703"/>
    <xdr:sp macro="" textlink="">
      <xdr:nvSpPr>
        <xdr:cNvPr id="60" name="テキスト ボックス 59">
          <a:extLst>
            <a:ext uri="{FF2B5EF4-FFF2-40B4-BE49-F238E27FC236}">
              <a16:creationId xmlns:a16="http://schemas.microsoft.com/office/drawing/2014/main" id="{00000000-0008-0000-0D00-00003C000000}"/>
            </a:ext>
          </a:extLst>
        </xdr:cNvPr>
        <xdr:cNvSpPr txBox="1"/>
      </xdr:nvSpPr>
      <xdr:spPr>
        <a:xfrm>
          <a:off x="795811" y="52190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00000000-0008-0000-0D00-00003D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23</xdr:row>
      <xdr:rowOff>144324</xdr:rowOff>
    </xdr:from>
    <xdr:ext cx="410689" cy="225703"/>
    <xdr:sp macro="" textlink="">
      <xdr:nvSpPr>
        <xdr:cNvPr id="62" name="テキスト ボックス 61">
          <a:extLst>
            <a:ext uri="{FF2B5EF4-FFF2-40B4-BE49-F238E27FC236}">
              <a16:creationId xmlns:a16="http://schemas.microsoft.com/office/drawing/2014/main" id="{00000000-0008-0000-0D00-00003E000000}"/>
            </a:ext>
          </a:extLst>
        </xdr:cNvPr>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00000000-0008-0000-0D00-00003F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27</xdr:row>
      <xdr:rowOff>162242</xdr:rowOff>
    </xdr:from>
    <xdr:to>
      <xdr:col>23</xdr:col>
      <xdr:colOff>85090</xdr:colOff>
      <xdr:row>33</xdr:row>
      <xdr:rowOff>121285</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flipV="1">
          <a:off x="4760595" y="5562917"/>
          <a:ext cx="1270" cy="987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125112</xdr:rowOff>
    </xdr:from>
    <xdr:ext cx="405111" cy="259045"/>
    <xdr:sp macro="" textlink="">
      <xdr:nvSpPr>
        <xdr:cNvPr id="65" name="有形固定資産減価償却率最小値テキスト">
          <a:extLst>
            <a:ext uri="{FF2B5EF4-FFF2-40B4-BE49-F238E27FC236}">
              <a16:creationId xmlns:a16="http://schemas.microsoft.com/office/drawing/2014/main" id="{00000000-0008-0000-0D00-000041000000}"/>
            </a:ext>
          </a:extLst>
        </xdr:cNvPr>
        <xdr:cNvSpPr txBox="1"/>
      </xdr:nvSpPr>
      <xdr:spPr>
        <a:xfrm>
          <a:off x="4813300" y="6554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121285</xdr:rowOff>
    </xdr:from>
    <xdr:to>
      <xdr:col>23</xdr:col>
      <xdr:colOff>174625</xdr:colOff>
      <xdr:row>33</xdr:row>
      <xdr:rowOff>121285</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4673600" y="6550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26</xdr:row>
      <xdr:rowOff>108919</xdr:rowOff>
    </xdr:from>
    <xdr:ext cx="405111" cy="259045"/>
    <xdr:sp macro="" textlink="">
      <xdr:nvSpPr>
        <xdr:cNvPr id="67" name="有形固定資産減価償却率最大値テキスト">
          <a:extLst>
            <a:ext uri="{FF2B5EF4-FFF2-40B4-BE49-F238E27FC236}">
              <a16:creationId xmlns:a16="http://schemas.microsoft.com/office/drawing/2014/main" id="{00000000-0008-0000-0D00-000043000000}"/>
            </a:ext>
          </a:extLst>
        </xdr:cNvPr>
        <xdr:cNvSpPr txBox="1"/>
      </xdr:nvSpPr>
      <xdr:spPr>
        <a:xfrm>
          <a:off x="4813300" y="5338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27</xdr:row>
      <xdr:rowOff>162242</xdr:rowOff>
    </xdr:from>
    <xdr:to>
      <xdr:col>23</xdr:col>
      <xdr:colOff>174625</xdr:colOff>
      <xdr:row>27</xdr:row>
      <xdr:rowOff>162242</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4673600" y="556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80556</xdr:rowOff>
    </xdr:from>
    <xdr:ext cx="405111" cy="259045"/>
    <xdr:sp macro="" textlink="">
      <xdr:nvSpPr>
        <xdr:cNvPr id="69" name="有形固定資産減価償却率平均値テキスト">
          <a:extLst>
            <a:ext uri="{FF2B5EF4-FFF2-40B4-BE49-F238E27FC236}">
              <a16:creationId xmlns:a16="http://schemas.microsoft.com/office/drawing/2014/main" id="{00000000-0008-0000-0D00-000045000000}"/>
            </a:ext>
          </a:extLst>
        </xdr:cNvPr>
        <xdr:cNvSpPr txBox="1"/>
      </xdr:nvSpPr>
      <xdr:spPr>
        <a:xfrm>
          <a:off x="4813300" y="582413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57679</xdr:rowOff>
    </xdr:from>
    <xdr:to>
      <xdr:col>23</xdr:col>
      <xdr:colOff>136525</xdr:colOff>
      <xdr:row>30</xdr:row>
      <xdr:rowOff>159279</xdr:rowOff>
    </xdr:to>
    <xdr:sp macro="" textlink="">
      <xdr:nvSpPr>
        <xdr:cNvPr id="70" name="フローチャート: 判断 69">
          <a:extLst>
            <a:ext uri="{FF2B5EF4-FFF2-40B4-BE49-F238E27FC236}">
              <a16:creationId xmlns:a16="http://schemas.microsoft.com/office/drawing/2014/main" id="{00000000-0008-0000-0D00-000046000000}"/>
            </a:ext>
          </a:extLst>
        </xdr:cNvPr>
        <xdr:cNvSpPr/>
      </xdr:nvSpPr>
      <xdr:spPr>
        <a:xfrm>
          <a:off x="4711700" y="597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73872</xdr:rowOff>
    </xdr:from>
    <xdr:to>
      <xdr:col>19</xdr:col>
      <xdr:colOff>187325</xdr:colOff>
      <xdr:row>31</xdr:row>
      <xdr:rowOff>4022</xdr:rowOff>
    </xdr:to>
    <xdr:sp macro="" textlink="">
      <xdr:nvSpPr>
        <xdr:cNvPr id="71" name="フローチャート: 判断 70">
          <a:extLst>
            <a:ext uri="{FF2B5EF4-FFF2-40B4-BE49-F238E27FC236}">
              <a16:creationId xmlns:a16="http://schemas.microsoft.com/office/drawing/2014/main" id="{00000000-0008-0000-0D00-000047000000}"/>
            </a:ext>
          </a:extLst>
        </xdr:cNvPr>
        <xdr:cNvSpPr/>
      </xdr:nvSpPr>
      <xdr:spPr>
        <a:xfrm>
          <a:off x="4000500" y="598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30</xdr:row>
      <xdr:rowOff>97261</xdr:rowOff>
    </xdr:from>
    <xdr:to>
      <xdr:col>15</xdr:col>
      <xdr:colOff>187325</xdr:colOff>
      <xdr:row>31</xdr:row>
      <xdr:rowOff>27411</xdr:rowOff>
    </xdr:to>
    <xdr:sp macro="" textlink="">
      <xdr:nvSpPr>
        <xdr:cNvPr id="72" name="フローチャート: 判断 71">
          <a:extLst>
            <a:ext uri="{FF2B5EF4-FFF2-40B4-BE49-F238E27FC236}">
              <a16:creationId xmlns:a16="http://schemas.microsoft.com/office/drawing/2014/main" id="{00000000-0008-0000-0D00-000048000000}"/>
            </a:ext>
          </a:extLst>
        </xdr:cNvPr>
        <xdr:cNvSpPr/>
      </xdr:nvSpPr>
      <xdr:spPr>
        <a:xfrm>
          <a:off x="3238500" y="6012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31</xdr:row>
      <xdr:rowOff>22966</xdr:rowOff>
    </xdr:from>
    <xdr:to>
      <xdr:col>11</xdr:col>
      <xdr:colOff>187325</xdr:colOff>
      <xdr:row>31</xdr:row>
      <xdr:rowOff>124566</xdr:rowOff>
    </xdr:to>
    <xdr:sp macro="" textlink="">
      <xdr:nvSpPr>
        <xdr:cNvPr id="73" name="フローチャート: 判断 72">
          <a:extLst>
            <a:ext uri="{FF2B5EF4-FFF2-40B4-BE49-F238E27FC236}">
              <a16:creationId xmlns:a16="http://schemas.microsoft.com/office/drawing/2014/main" id="{00000000-0008-0000-0D00-000049000000}"/>
            </a:ext>
          </a:extLst>
        </xdr:cNvPr>
        <xdr:cNvSpPr/>
      </xdr:nvSpPr>
      <xdr:spPr>
        <a:xfrm>
          <a:off x="2476500" y="6109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00000000-0008-0000-0D00-00004A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00000000-0008-0000-0D00-00004C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00000000-0008-0000-0D00-00004D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00000000-0008-0000-0D00-00004E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108056</xdr:rowOff>
    </xdr:from>
    <xdr:to>
      <xdr:col>23</xdr:col>
      <xdr:colOff>136525</xdr:colOff>
      <xdr:row>31</xdr:row>
      <xdr:rowOff>38206</xdr:rowOff>
    </xdr:to>
    <xdr:sp macro="" textlink="">
      <xdr:nvSpPr>
        <xdr:cNvPr id="79" name="楕円 78">
          <a:extLst>
            <a:ext uri="{FF2B5EF4-FFF2-40B4-BE49-F238E27FC236}">
              <a16:creationId xmlns:a16="http://schemas.microsoft.com/office/drawing/2014/main" id="{00000000-0008-0000-0D00-00004F000000}"/>
            </a:ext>
          </a:extLst>
        </xdr:cNvPr>
        <xdr:cNvSpPr/>
      </xdr:nvSpPr>
      <xdr:spPr>
        <a:xfrm>
          <a:off x="47117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30</xdr:row>
      <xdr:rowOff>86483</xdr:rowOff>
    </xdr:from>
    <xdr:ext cx="405111" cy="259045"/>
    <xdr:sp macro="" textlink="">
      <xdr:nvSpPr>
        <xdr:cNvPr id="80" name="有形固定資産減価償却率該当値テキスト">
          <a:extLst>
            <a:ext uri="{FF2B5EF4-FFF2-40B4-BE49-F238E27FC236}">
              <a16:creationId xmlns:a16="http://schemas.microsoft.com/office/drawing/2014/main" id="{00000000-0008-0000-0D00-000050000000}"/>
            </a:ext>
          </a:extLst>
        </xdr:cNvPr>
        <xdr:cNvSpPr txBox="1"/>
      </xdr:nvSpPr>
      <xdr:spPr>
        <a:xfrm>
          <a:off x="4813300" y="60015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108056</xdr:rowOff>
    </xdr:from>
    <xdr:to>
      <xdr:col>19</xdr:col>
      <xdr:colOff>187325</xdr:colOff>
      <xdr:row>31</xdr:row>
      <xdr:rowOff>38206</xdr:rowOff>
    </xdr:to>
    <xdr:sp macro="" textlink="">
      <xdr:nvSpPr>
        <xdr:cNvPr id="81" name="楕円 80">
          <a:extLst>
            <a:ext uri="{FF2B5EF4-FFF2-40B4-BE49-F238E27FC236}">
              <a16:creationId xmlns:a16="http://schemas.microsoft.com/office/drawing/2014/main" id="{00000000-0008-0000-0D00-000051000000}"/>
            </a:ext>
          </a:extLst>
        </xdr:cNvPr>
        <xdr:cNvSpPr/>
      </xdr:nvSpPr>
      <xdr:spPr>
        <a:xfrm>
          <a:off x="4000500" y="602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158856</xdr:rowOff>
    </xdr:from>
    <xdr:to>
      <xdr:col>23</xdr:col>
      <xdr:colOff>85725</xdr:colOff>
      <xdr:row>30</xdr:row>
      <xdr:rowOff>158856</xdr:rowOff>
    </xdr:to>
    <xdr:cxnSp macro="">
      <xdr:nvCxnSpPr>
        <xdr:cNvPr id="82" name="直線コネクタ 81">
          <a:extLst>
            <a:ext uri="{FF2B5EF4-FFF2-40B4-BE49-F238E27FC236}">
              <a16:creationId xmlns:a16="http://schemas.microsoft.com/office/drawing/2014/main" id="{00000000-0008-0000-0D00-000052000000}"/>
            </a:ext>
          </a:extLst>
        </xdr:cNvPr>
        <xdr:cNvCxnSpPr/>
      </xdr:nvCxnSpPr>
      <xdr:spPr>
        <a:xfrm>
          <a:off x="4051300" y="6073881"/>
          <a:ext cx="711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30</xdr:row>
      <xdr:rowOff>122449</xdr:rowOff>
    </xdr:from>
    <xdr:to>
      <xdr:col>15</xdr:col>
      <xdr:colOff>187325</xdr:colOff>
      <xdr:row>31</xdr:row>
      <xdr:rowOff>52599</xdr:rowOff>
    </xdr:to>
    <xdr:sp macro="" textlink="">
      <xdr:nvSpPr>
        <xdr:cNvPr id="83" name="楕円 82">
          <a:extLst>
            <a:ext uri="{FF2B5EF4-FFF2-40B4-BE49-F238E27FC236}">
              <a16:creationId xmlns:a16="http://schemas.microsoft.com/office/drawing/2014/main" id="{00000000-0008-0000-0D00-000053000000}"/>
            </a:ext>
          </a:extLst>
        </xdr:cNvPr>
        <xdr:cNvSpPr/>
      </xdr:nvSpPr>
      <xdr:spPr>
        <a:xfrm>
          <a:off x="3238500" y="6037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30</xdr:row>
      <xdr:rowOff>158856</xdr:rowOff>
    </xdr:from>
    <xdr:to>
      <xdr:col>19</xdr:col>
      <xdr:colOff>136525</xdr:colOff>
      <xdr:row>31</xdr:row>
      <xdr:rowOff>1799</xdr:rowOff>
    </xdr:to>
    <xdr:cxnSp macro="">
      <xdr:nvCxnSpPr>
        <xdr:cNvPr id="84" name="直線コネクタ 83">
          <a:extLst>
            <a:ext uri="{FF2B5EF4-FFF2-40B4-BE49-F238E27FC236}">
              <a16:creationId xmlns:a16="http://schemas.microsoft.com/office/drawing/2014/main" id="{00000000-0008-0000-0D00-000054000000}"/>
            </a:ext>
          </a:extLst>
        </xdr:cNvPr>
        <xdr:cNvCxnSpPr/>
      </xdr:nvCxnSpPr>
      <xdr:spPr>
        <a:xfrm flipV="1">
          <a:off x="3289300" y="6073881"/>
          <a:ext cx="762000" cy="143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30</xdr:row>
      <xdr:rowOff>129646</xdr:rowOff>
    </xdr:from>
    <xdr:to>
      <xdr:col>11</xdr:col>
      <xdr:colOff>187325</xdr:colOff>
      <xdr:row>31</xdr:row>
      <xdr:rowOff>59796</xdr:rowOff>
    </xdr:to>
    <xdr:sp macro="" textlink="">
      <xdr:nvSpPr>
        <xdr:cNvPr id="85" name="楕円 84">
          <a:extLst>
            <a:ext uri="{FF2B5EF4-FFF2-40B4-BE49-F238E27FC236}">
              <a16:creationId xmlns:a16="http://schemas.microsoft.com/office/drawing/2014/main" id="{00000000-0008-0000-0D00-000055000000}"/>
            </a:ext>
          </a:extLst>
        </xdr:cNvPr>
        <xdr:cNvSpPr/>
      </xdr:nvSpPr>
      <xdr:spPr>
        <a:xfrm>
          <a:off x="2476500" y="6044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31</xdr:row>
      <xdr:rowOff>1799</xdr:rowOff>
    </xdr:from>
    <xdr:to>
      <xdr:col>15</xdr:col>
      <xdr:colOff>136525</xdr:colOff>
      <xdr:row>31</xdr:row>
      <xdr:rowOff>8996</xdr:rowOff>
    </xdr:to>
    <xdr:cxnSp macro="">
      <xdr:nvCxnSpPr>
        <xdr:cNvPr id="86" name="直線コネクタ 85">
          <a:extLst>
            <a:ext uri="{FF2B5EF4-FFF2-40B4-BE49-F238E27FC236}">
              <a16:creationId xmlns:a16="http://schemas.microsoft.com/office/drawing/2014/main" id="{00000000-0008-0000-0D00-000056000000}"/>
            </a:ext>
          </a:extLst>
        </xdr:cNvPr>
        <xdr:cNvCxnSpPr/>
      </xdr:nvCxnSpPr>
      <xdr:spPr>
        <a:xfrm flipV="1">
          <a:off x="2527300" y="6088274"/>
          <a:ext cx="762000" cy="7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20549</xdr:rowOff>
    </xdr:from>
    <xdr:ext cx="405111" cy="259045"/>
    <xdr:sp macro="" textlink="">
      <xdr:nvSpPr>
        <xdr:cNvPr id="87" name="n_1aveValue有形固定資産減価償却率">
          <a:extLst>
            <a:ext uri="{FF2B5EF4-FFF2-40B4-BE49-F238E27FC236}">
              <a16:creationId xmlns:a16="http://schemas.microsoft.com/office/drawing/2014/main" id="{00000000-0008-0000-0D00-000057000000}"/>
            </a:ext>
          </a:extLst>
        </xdr:cNvPr>
        <xdr:cNvSpPr txBox="1"/>
      </xdr:nvSpPr>
      <xdr:spPr>
        <a:xfrm>
          <a:off x="3836044" y="57641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43938</xdr:rowOff>
    </xdr:from>
    <xdr:ext cx="405111" cy="259045"/>
    <xdr:sp macro="" textlink="">
      <xdr:nvSpPr>
        <xdr:cNvPr id="88" name="n_2aveValue有形固定資産減価償却率">
          <a:extLst>
            <a:ext uri="{FF2B5EF4-FFF2-40B4-BE49-F238E27FC236}">
              <a16:creationId xmlns:a16="http://schemas.microsoft.com/office/drawing/2014/main" id="{00000000-0008-0000-0D00-000058000000}"/>
            </a:ext>
          </a:extLst>
        </xdr:cNvPr>
        <xdr:cNvSpPr txBox="1"/>
      </xdr:nvSpPr>
      <xdr:spPr>
        <a:xfrm>
          <a:off x="3086744" y="57875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31</xdr:row>
      <xdr:rowOff>115693</xdr:rowOff>
    </xdr:from>
    <xdr:ext cx="405111" cy="259045"/>
    <xdr:sp macro="" textlink="">
      <xdr:nvSpPr>
        <xdr:cNvPr id="89" name="n_3aveValue有形固定資産減価償却率">
          <a:extLst>
            <a:ext uri="{FF2B5EF4-FFF2-40B4-BE49-F238E27FC236}">
              <a16:creationId xmlns:a16="http://schemas.microsoft.com/office/drawing/2014/main" id="{00000000-0008-0000-0D00-000059000000}"/>
            </a:ext>
          </a:extLst>
        </xdr:cNvPr>
        <xdr:cNvSpPr txBox="1"/>
      </xdr:nvSpPr>
      <xdr:spPr>
        <a:xfrm>
          <a:off x="2324744" y="620216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31</xdr:row>
      <xdr:rowOff>29333</xdr:rowOff>
    </xdr:from>
    <xdr:ext cx="405111" cy="259045"/>
    <xdr:sp macro="" textlink="">
      <xdr:nvSpPr>
        <xdr:cNvPr id="90" name="n_1mainValue有形固定資産減価償却率">
          <a:extLst>
            <a:ext uri="{FF2B5EF4-FFF2-40B4-BE49-F238E27FC236}">
              <a16:creationId xmlns:a16="http://schemas.microsoft.com/office/drawing/2014/main" id="{00000000-0008-0000-0D00-00005A000000}"/>
            </a:ext>
          </a:extLst>
        </xdr:cNvPr>
        <xdr:cNvSpPr txBox="1"/>
      </xdr:nvSpPr>
      <xdr:spPr>
        <a:xfrm>
          <a:off x="3836044" y="6115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31</xdr:row>
      <xdr:rowOff>43726</xdr:rowOff>
    </xdr:from>
    <xdr:ext cx="405111" cy="259045"/>
    <xdr:sp macro="" textlink="">
      <xdr:nvSpPr>
        <xdr:cNvPr id="91" name="n_2mainValue有形固定資産減価償却率">
          <a:extLst>
            <a:ext uri="{FF2B5EF4-FFF2-40B4-BE49-F238E27FC236}">
              <a16:creationId xmlns:a16="http://schemas.microsoft.com/office/drawing/2014/main" id="{00000000-0008-0000-0D00-00005B000000}"/>
            </a:ext>
          </a:extLst>
        </xdr:cNvPr>
        <xdr:cNvSpPr txBox="1"/>
      </xdr:nvSpPr>
      <xdr:spPr>
        <a:xfrm>
          <a:off x="3086744" y="61302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76323</xdr:rowOff>
    </xdr:from>
    <xdr:ext cx="405111" cy="259045"/>
    <xdr:sp macro="" textlink="">
      <xdr:nvSpPr>
        <xdr:cNvPr id="92" name="n_3mainValue有形固定資産減価償却率">
          <a:extLst>
            <a:ext uri="{FF2B5EF4-FFF2-40B4-BE49-F238E27FC236}">
              <a16:creationId xmlns:a16="http://schemas.microsoft.com/office/drawing/2014/main" id="{00000000-0008-0000-0D00-00005C000000}"/>
            </a:ext>
          </a:extLst>
        </xdr:cNvPr>
        <xdr:cNvSpPr txBox="1"/>
      </xdr:nvSpPr>
      <xdr:spPr>
        <a:xfrm>
          <a:off x="2324744" y="5819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3" name="正方形/長方形 92">
          <a:extLst>
            <a:ext uri="{FF2B5EF4-FFF2-40B4-BE49-F238E27FC236}">
              <a16:creationId xmlns:a16="http://schemas.microsoft.com/office/drawing/2014/main" id="{00000000-0008-0000-0D00-00005D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4" name="正方形/長方形 93">
          <a:extLst>
            <a:ext uri="{FF2B5EF4-FFF2-40B4-BE49-F238E27FC236}">
              <a16:creationId xmlns:a16="http://schemas.microsoft.com/office/drawing/2014/main" id="{00000000-0008-0000-0D00-00005E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5" name="正方形/長方形 94">
          <a:extLst>
            <a:ext uri="{FF2B5EF4-FFF2-40B4-BE49-F238E27FC236}">
              <a16:creationId xmlns:a16="http://schemas.microsoft.com/office/drawing/2014/main" id="{00000000-0008-0000-0D00-00005F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[ 683.1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6" name="正方形/長方形 95">
          <a:extLst>
            <a:ext uri="{FF2B5EF4-FFF2-40B4-BE49-F238E27FC236}">
              <a16:creationId xmlns:a16="http://schemas.microsoft.com/office/drawing/2014/main" id="{00000000-0008-0000-0D00-000060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7" name="正方形/長方形 96">
          <a:extLst>
            <a:ext uri="{FF2B5EF4-FFF2-40B4-BE49-F238E27FC236}">
              <a16:creationId xmlns:a16="http://schemas.microsoft.com/office/drawing/2014/main" id="{00000000-0008-0000-0D00-000061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8" name="正方形/長方形 97">
          <a:extLst>
            <a:ext uri="{FF2B5EF4-FFF2-40B4-BE49-F238E27FC236}">
              <a16:creationId xmlns:a16="http://schemas.microsoft.com/office/drawing/2014/main" id="{00000000-0008-0000-0D00-000062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9" name="正方形/長方形 98">
          <a:extLst>
            <a:ext uri="{FF2B5EF4-FFF2-40B4-BE49-F238E27FC236}">
              <a16:creationId xmlns:a16="http://schemas.microsoft.com/office/drawing/2014/main" id="{00000000-0008-0000-0D00-000063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0" name="正方形/長方形 99">
          <a:extLst>
            <a:ext uri="{FF2B5EF4-FFF2-40B4-BE49-F238E27FC236}">
              <a16:creationId xmlns:a16="http://schemas.microsoft.com/office/drawing/2014/main" id="{00000000-0008-0000-0D00-000064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1" name="正方形/長方形 100">
          <a:extLst>
            <a:ext uri="{FF2B5EF4-FFF2-40B4-BE49-F238E27FC236}">
              <a16:creationId xmlns:a16="http://schemas.microsoft.com/office/drawing/2014/main" id="{00000000-0008-0000-0D00-000065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2" name="正方形/長方形 101">
          <a:extLst>
            <a:ext uri="{FF2B5EF4-FFF2-40B4-BE49-F238E27FC236}">
              <a16:creationId xmlns:a16="http://schemas.microsoft.com/office/drawing/2014/main" id="{00000000-0008-0000-0D00-000066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3" name="正方形/長方形 102">
          <a:extLst>
            <a:ext uri="{FF2B5EF4-FFF2-40B4-BE49-F238E27FC236}">
              <a16:creationId xmlns:a16="http://schemas.microsoft.com/office/drawing/2014/main" id="{00000000-0008-0000-0D00-000067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4" name="正方形/長方形 103">
          <a:extLst>
            <a:ext uri="{FF2B5EF4-FFF2-40B4-BE49-F238E27FC236}">
              <a16:creationId xmlns:a16="http://schemas.microsoft.com/office/drawing/2014/main" id="{00000000-0008-0000-0D00-000068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5" name="テキスト ボックス 104">
          <a:extLst>
            <a:ext uri="{FF2B5EF4-FFF2-40B4-BE49-F238E27FC236}">
              <a16:creationId xmlns:a16="http://schemas.microsoft.com/office/drawing/2014/main" id="{00000000-0008-0000-0D00-000069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年度は、中央体育館及び市民センター建設等の大型事業の実施に伴い</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地方債現在高が</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増加したが、公営企業債等繰入見込額等の減少及び充当可能財源の減少等により将来</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負担</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額</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は減少している。債務償還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比率</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は平均値程度であるが、今後は事務事業の見直しによる業務支出の削減及び減債基金の確保、計画的な起債の発行に努めていく。</a:t>
          </a:r>
          <a:endParaRPr lang="ja-JP" altLang="ja-JP">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6" name="テキスト ボックス 105">
          <a:extLst>
            <a:ext uri="{FF2B5EF4-FFF2-40B4-BE49-F238E27FC236}">
              <a16:creationId xmlns:a16="http://schemas.microsoft.com/office/drawing/2014/main" id="{00000000-0008-0000-0D00-00006A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7" name="直線コネクタ 106">
          <a:extLst>
            <a:ext uri="{FF2B5EF4-FFF2-40B4-BE49-F238E27FC236}">
              <a16:creationId xmlns:a16="http://schemas.microsoft.com/office/drawing/2014/main" id="{00000000-0008-0000-0D00-00006B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8" name="直線コネクタ 107">
          <a:extLst>
            <a:ext uri="{FF2B5EF4-FFF2-40B4-BE49-F238E27FC236}">
              <a16:creationId xmlns:a16="http://schemas.microsoft.com/office/drawing/2014/main" id="{00000000-0008-0000-0D00-00006C000000}"/>
            </a:ext>
          </a:extLst>
        </xdr:cNvPr>
        <xdr:cNvCxnSpPr/>
      </xdr:nvCxnSpPr>
      <xdr:spPr>
        <a:xfrm>
          <a:off x="11303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9" name="テキスト ボックス 108">
          <a:extLst>
            <a:ext uri="{FF2B5EF4-FFF2-40B4-BE49-F238E27FC236}">
              <a16:creationId xmlns:a16="http://schemas.microsoft.com/office/drawing/2014/main" id="{00000000-0008-0000-0D00-00006D000000}"/>
            </a:ext>
          </a:extLst>
        </xdr:cNvPr>
        <xdr:cNvSpPr txBox="1"/>
      </xdr:nvSpPr>
      <xdr:spPr>
        <a:xfrm>
          <a:off x="10931403" y="670977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10" name="直線コネクタ 109">
          <a:extLst>
            <a:ext uri="{FF2B5EF4-FFF2-40B4-BE49-F238E27FC236}">
              <a16:creationId xmlns:a16="http://schemas.microsoft.com/office/drawing/2014/main" id="{00000000-0008-0000-0D00-00006E000000}"/>
            </a:ext>
          </a:extLst>
        </xdr:cNvPr>
        <xdr:cNvCxnSpPr/>
      </xdr:nvCxnSpPr>
      <xdr:spPr>
        <a:xfrm>
          <a:off x="11303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143417</xdr:rowOff>
    </xdr:from>
    <xdr:ext cx="410689" cy="225703"/>
    <xdr:sp macro="" textlink="">
      <xdr:nvSpPr>
        <xdr:cNvPr id="111" name="テキスト ボックス 110">
          <a:extLst>
            <a:ext uri="{FF2B5EF4-FFF2-40B4-BE49-F238E27FC236}">
              <a16:creationId xmlns:a16="http://schemas.microsoft.com/office/drawing/2014/main" id="{00000000-0008-0000-0D00-00006F000000}"/>
            </a:ext>
          </a:extLst>
        </xdr:cNvPr>
        <xdr:cNvSpPr txBox="1"/>
      </xdr:nvSpPr>
      <xdr:spPr>
        <a:xfrm>
          <a:off x="10828811" y="640134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12" name="直線コネクタ 111">
          <a:extLst>
            <a:ext uri="{FF2B5EF4-FFF2-40B4-BE49-F238E27FC236}">
              <a16:creationId xmlns:a16="http://schemas.microsoft.com/office/drawing/2014/main" id="{00000000-0008-0000-0D00-000070000000}"/>
            </a:ext>
          </a:extLst>
        </xdr:cNvPr>
        <xdr:cNvCxnSpPr/>
      </xdr:nvCxnSpPr>
      <xdr:spPr>
        <a:xfrm>
          <a:off x="11303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31</xdr:row>
      <xdr:rowOff>6438</xdr:rowOff>
    </xdr:from>
    <xdr:ext cx="410689" cy="225703"/>
    <xdr:sp macro="" textlink="">
      <xdr:nvSpPr>
        <xdr:cNvPr id="113" name="テキスト ボックス 112">
          <a:extLst>
            <a:ext uri="{FF2B5EF4-FFF2-40B4-BE49-F238E27FC236}">
              <a16:creationId xmlns:a16="http://schemas.microsoft.com/office/drawing/2014/main" id="{00000000-0008-0000-0D00-000071000000}"/>
            </a:ext>
          </a:extLst>
        </xdr:cNvPr>
        <xdr:cNvSpPr txBox="1"/>
      </xdr:nvSpPr>
      <xdr:spPr>
        <a:xfrm>
          <a:off x="10828811" y="6092913"/>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14" name="直線コネクタ 113">
          <a:extLst>
            <a:ext uri="{FF2B5EF4-FFF2-40B4-BE49-F238E27FC236}">
              <a16:creationId xmlns:a16="http://schemas.microsoft.com/office/drawing/2014/main" id="{00000000-0008-0000-0D00-000072000000}"/>
            </a:ext>
          </a:extLst>
        </xdr:cNvPr>
        <xdr:cNvCxnSpPr/>
      </xdr:nvCxnSpPr>
      <xdr:spPr>
        <a:xfrm>
          <a:off x="11303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29</xdr:row>
      <xdr:rowOff>40910</xdr:rowOff>
    </xdr:from>
    <xdr:ext cx="410689" cy="225703"/>
    <xdr:sp macro="" textlink="">
      <xdr:nvSpPr>
        <xdr:cNvPr id="115" name="テキスト ボックス 114">
          <a:extLst>
            <a:ext uri="{FF2B5EF4-FFF2-40B4-BE49-F238E27FC236}">
              <a16:creationId xmlns:a16="http://schemas.microsoft.com/office/drawing/2014/main" id="{00000000-0008-0000-0D00-000073000000}"/>
            </a:ext>
          </a:extLst>
        </xdr:cNvPr>
        <xdr:cNvSpPr txBox="1"/>
      </xdr:nvSpPr>
      <xdr:spPr>
        <a:xfrm>
          <a:off x="10828811" y="5784485"/>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16" name="直線コネクタ 115">
          <a:extLst>
            <a:ext uri="{FF2B5EF4-FFF2-40B4-BE49-F238E27FC236}">
              <a16:creationId xmlns:a16="http://schemas.microsoft.com/office/drawing/2014/main" id="{00000000-0008-0000-0D00-000074000000}"/>
            </a:ext>
          </a:extLst>
        </xdr:cNvPr>
        <xdr:cNvCxnSpPr/>
      </xdr:nvCxnSpPr>
      <xdr:spPr>
        <a:xfrm>
          <a:off x="11303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27</xdr:row>
      <xdr:rowOff>75381</xdr:rowOff>
    </xdr:from>
    <xdr:ext cx="482824" cy="225703"/>
    <xdr:sp macro="" textlink="">
      <xdr:nvSpPr>
        <xdr:cNvPr id="117" name="テキスト ボックス 116">
          <a:extLst>
            <a:ext uri="{FF2B5EF4-FFF2-40B4-BE49-F238E27FC236}">
              <a16:creationId xmlns:a16="http://schemas.microsoft.com/office/drawing/2014/main" id="{00000000-0008-0000-0D00-000075000000}"/>
            </a:ext>
          </a:extLst>
        </xdr:cNvPr>
        <xdr:cNvSpPr txBox="1"/>
      </xdr:nvSpPr>
      <xdr:spPr>
        <a:xfrm>
          <a:off x="10756676" y="547605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8" name="直線コネクタ 117">
          <a:extLst>
            <a:ext uri="{FF2B5EF4-FFF2-40B4-BE49-F238E27FC236}">
              <a16:creationId xmlns:a16="http://schemas.microsoft.com/office/drawing/2014/main" id="{00000000-0008-0000-0D00-000076000000}"/>
            </a:ext>
          </a:extLst>
        </xdr:cNvPr>
        <xdr:cNvCxnSpPr/>
      </xdr:nvCxnSpPr>
      <xdr:spPr>
        <a:xfrm>
          <a:off x="11303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109852</xdr:rowOff>
    </xdr:from>
    <xdr:ext cx="482824" cy="225703"/>
    <xdr:sp macro="" textlink="">
      <xdr:nvSpPr>
        <xdr:cNvPr id="119" name="テキスト ボックス 118">
          <a:extLst>
            <a:ext uri="{FF2B5EF4-FFF2-40B4-BE49-F238E27FC236}">
              <a16:creationId xmlns:a16="http://schemas.microsoft.com/office/drawing/2014/main" id="{00000000-0008-0000-0D00-000077000000}"/>
            </a:ext>
          </a:extLst>
        </xdr:cNvPr>
        <xdr:cNvSpPr txBox="1"/>
      </xdr:nvSpPr>
      <xdr:spPr>
        <a:xfrm>
          <a:off x="10756676" y="516762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00000000-0008-0000-0D00-000078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00000000-0008-0000-0D00-000079000000}"/>
            </a:ext>
          </a:extLst>
        </xdr:cNvPr>
        <xdr:cNvSpPr txBox="1"/>
      </xdr:nvSpPr>
      <xdr:spPr>
        <a:xfrm>
          <a:off x="10756676" y="4859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1,800.0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00000000-0008-0000-0D00-00007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52971</xdr:rowOff>
    </xdr:from>
    <xdr:to>
      <xdr:col>76</xdr:col>
      <xdr:colOff>21589</xdr:colOff>
      <xdr:row>34</xdr:row>
      <xdr:rowOff>31774</xdr:rowOff>
    </xdr:to>
    <xdr:cxnSp macro="">
      <xdr:nvCxnSpPr>
        <xdr:cNvPr id="123" name="直線コネクタ 122">
          <a:extLst>
            <a:ext uri="{FF2B5EF4-FFF2-40B4-BE49-F238E27FC236}">
              <a16:creationId xmlns:a16="http://schemas.microsoft.com/office/drawing/2014/main" id="{00000000-0008-0000-0D00-00007B000000}"/>
            </a:ext>
          </a:extLst>
        </xdr:cNvPr>
        <xdr:cNvCxnSpPr/>
      </xdr:nvCxnSpPr>
      <xdr:spPr>
        <a:xfrm flipV="1">
          <a:off x="14793595" y="5282196"/>
          <a:ext cx="1269" cy="13504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35601</xdr:rowOff>
    </xdr:from>
    <xdr:ext cx="469744" cy="259045"/>
    <xdr:sp macro="" textlink="">
      <xdr:nvSpPr>
        <xdr:cNvPr id="124" name="債務償還比率最小値テキスト">
          <a:extLst>
            <a:ext uri="{FF2B5EF4-FFF2-40B4-BE49-F238E27FC236}">
              <a16:creationId xmlns:a16="http://schemas.microsoft.com/office/drawing/2014/main" id="{00000000-0008-0000-0D00-00007C000000}"/>
            </a:ext>
          </a:extLst>
        </xdr:cNvPr>
        <xdr:cNvSpPr txBox="1"/>
      </xdr:nvSpPr>
      <xdr:spPr>
        <a:xfrm>
          <a:off x="14846300" y="663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31774</xdr:rowOff>
    </xdr:from>
    <xdr:to>
      <xdr:col>76</xdr:col>
      <xdr:colOff>111125</xdr:colOff>
      <xdr:row>34</xdr:row>
      <xdr:rowOff>31774</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4706600" y="66325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24</xdr:row>
      <xdr:rowOff>171098</xdr:rowOff>
    </xdr:from>
    <xdr:ext cx="560923" cy="259045"/>
    <xdr:sp macro="" textlink="">
      <xdr:nvSpPr>
        <xdr:cNvPr id="126" name="債務償還比率最大値テキスト">
          <a:extLst>
            <a:ext uri="{FF2B5EF4-FFF2-40B4-BE49-F238E27FC236}">
              <a16:creationId xmlns:a16="http://schemas.microsoft.com/office/drawing/2014/main" id="{00000000-0008-0000-0D00-00007E000000}"/>
            </a:ext>
          </a:extLst>
        </xdr:cNvPr>
        <xdr:cNvSpPr txBox="1"/>
      </xdr:nvSpPr>
      <xdr:spPr>
        <a:xfrm>
          <a:off x="14846300" y="5057423"/>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52971</xdr:rowOff>
    </xdr:from>
    <xdr:to>
      <xdr:col>76</xdr:col>
      <xdr:colOff>111125</xdr:colOff>
      <xdr:row>26</xdr:row>
      <xdr:rowOff>52971</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4706600" y="5282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147948</xdr:rowOff>
    </xdr:from>
    <xdr:ext cx="469744" cy="259045"/>
    <xdr:sp macro="" textlink="">
      <xdr:nvSpPr>
        <xdr:cNvPr id="128" name="債務償還比率平均値テキスト">
          <a:extLst>
            <a:ext uri="{FF2B5EF4-FFF2-40B4-BE49-F238E27FC236}">
              <a16:creationId xmlns:a16="http://schemas.microsoft.com/office/drawing/2014/main" id="{00000000-0008-0000-0D00-000080000000}"/>
            </a:ext>
          </a:extLst>
        </xdr:cNvPr>
        <xdr:cNvSpPr txBox="1"/>
      </xdr:nvSpPr>
      <xdr:spPr>
        <a:xfrm>
          <a:off x="14846300" y="589152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125071</xdr:rowOff>
    </xdr:from>
    <xdr:to>
      <xdr:col>76</xdr:col>
      <xdr:colOff>73025</xdr:colOff>
      <xdr:row>31</xdr:row>
      <xdr:rowOff>55221</xdr:rowOff>
    </xdr:to>
    <xdr:sp macro="" textlink="">
      <xdr:nvSpPr>
        <xdr:cNvPr id="129" name="フローチャート: 判断 128">
          <a:extLst>
            <a:ext uri="{FF2B5EF4-FFF2-40B4-BE49-F238E27FC236}">
              <a16:creationId xmlns:a16="http://schemas.microsoft.com/office/drawing/2014/main" id="{00000000-0008-0000-0D00-000081000000}"/>
            </a:ext>
          </a:extLst>
        </xdr:cNvPr>
        <xdr:cNvSpPr/>
      </xdr:nvSpPr>
      <xdr:spPr>
        <a:xfrm>
          <a:off x="14744700" y="6040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30</xdr:row>
      <xdr:rowOff>136277</xdr:rowOff>
    </xdr:from>
    <xdr:to>
      <xdr:col>72</xdr:col>
      <xdr:colOff>123825</xdr:colOff>
      <xdr:row>31</xdr:row>
      <xdr:rowOff>66427</xdr:rowOff>
    </xdr:to>
    <xdr:sp macro="" textlink="">
      <xdr:nvSpPr>
        <xdr:cNvPr id="130" name="フローチャート: 判断 129">
          <a:extLst>
            <a:ext uri="{FF2B5EF4-FFF2-40B4-BE49-F238E27FC236}">
              <a16:creationId xmlns:a16="http://schemas.microsoft.com/office/drawing/2014/main" id="{00000000-0008-0000-0D00-000082000000}"/>
            </a:ext>
          </a:extLst>
        </xdr:cNvPr>
        <xdr:cNvSpPr/>
      </xdr:nvSpPr>
      <xdr:spPr>
        <a:xfrm>
          <a:off x="14033500" y="6051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00000000-0008-0000-0D00-000083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00000000-0008-0000-0D00-000085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00000000-0008-0000-0D00-000087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135455</xdr:rowOff>
    </xdr:from>
    <xdr:to>
      <xdr:col>76</xdr:col>
      <xdr:colOff>73025</xdr:colOff>
      <xdr:row>31</xdr:row>
      <xdr:rowOff>65605</xdr:rowOff>
    </xdr:to>
    <xdr:sp macro="" textlink="">
      <xdr:nvSpPr>
        <xdr:cNvPr id="136" name="楕円 135">
          <a:extLst>
            <a:ext uri="{FF2B5EF4-FFF2-40B4-BE49-F238E27FC236}">
              <a16:creationId xmlns:a16="http://schemas.microsoft.com/office/drawing/2014/main" id="{00000000-0008-0000-0D00-000088000000}"/>
            </a:ext>
          </a:extLst>
        </xdr:cNvPr>
        <xdr:cNvSpPr/>
      </xdr:nvSpPr>
      <xdr:spPr>
        <a:xfrm>
          <a:off x="14744700" y="605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113882</xdr:rowOff>
    </xdr:from>
    <xdr:ext cx="469744" cy="259045"/>
    <xdr:sp macro="" textlink="">
      <xdr:nvSpPr>
        <xdr:cNvPr id="137" name="債務償還比率該当値テキスト">
          <a:extLst>
            <a:ext uri="{FF2B5EF4-FFF2-40B4-BE49-F238E27FC236}">
              <a16:creationId xmlns:a16="http://schemas.microsoft.com/office/drawing/2014/main" id="{00000000-0008-0000-0D00-000089000000}"/>
            </a:ext>
          </a:extLst>
        </xdr:cNvPr>
        <xdr:cNvSpPr txBox="1"/>
      </xdr:nvSpPr>
      <xdr:spPr>
        <a:xfrm>
          <a:off x="14846300" y="60289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30</xdr:row>
      <xdr:rowOff>136894</xdr:rowOff>
    </xdr:from>
    <xdr:to>
      <xdr:col>72</xdr:col>
      <xdr:colOff>123825</xdr:colOff>
      <xdr:row>31</xdr:row>
      <xdr:rowOff>67044</xdr:rowOff>
    </xdr:to>
    <xdr:sp macro="" textlink="">
      <xdr:nvSpPr>
        <xdr:cNvPr id="138" name="楕円 137">
          <a:extLst>
            <a:ext uri="{FF2B5EF4-FFF2-40B4-BE49-F238E27FC236}">
              <a16:creationId xmlns:a16="http://schemas.microsoft.com/office/drawing/2014/main" id="{00000000-0008-0000-0D00-00008A000000}"/>
            </a:ext>
          </a:extLst>
        </xdr:cNvPr>
        <xdr:cNvSpPr/>
      </xdr:nvSpPr>
      <xdr:spPr>
        <a:xfrm>
          <a:off x="14033500" y="6051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31</xdr:row>
      <xdr:rowOff>14805</xdr:rowOff>
    </xdr:from>
    <xdr:to>
      <xdr:col>76</xdr:col>
      <xdr:colOff>22225</xdr:colOff>
      <xdr:row>31</xdr:row>
      <xdr:rowOff>16244</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084300" y="6101280"/>
          <a:ext cx="711200" cy="14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82954</xdr:rowOff>
    </xdr:from>
    <xdr:ext cx="469744" cy="259045"/>
    <xdr:sp macro="" textlink="">
      <xdr:nvSpPr>
        <xdr:cNvPr id="140" name="n_1aveValue債務償還比率">
          <a:extLst>
            <a:ext uri="{FF2B5EF4-FFF2-40B4-BE49-F238E27FC236}">
              <a16:creationId xmlns:a16="http://schemas.microsoft.com/office/drawing/2014/main" id="{00000000-0008-0000-0D00-00008C000000}"/>
            </a:ext>
          </a:extLst>
        </xdr:cNvPr>
        <xdr:cNvSpPr txBox="1"/>
      </xdr:nvSpPr>
      <xdr:spPr>
        <a:xfrm>
          <a:off x="13836727" y="58265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31</xdr:row>
      <xdr:rowOff>58171</xdr:rowOff>
    </xdr:from>
    <xdr:ext cx="469744" cy="259045"/>
    <xdr:sp macro="" textlink="">
      <xdr:nvSpPr>
        <xdr:cNvPr id="141" name="n_1mainValue債務償還比率">
          <a:extLst>
            <a:ext uri="{FF2B5EF4-FFF2-40B4-BE49-F238E27FC236}">
              <a16:creationId xmlns:a16="http://schemas.microsoft.com/office/drawing/2014/main" id="{00000000-0008-0000-0D00-00008D000000}"/>
            </a:ext>
          </a:extLst>
        </xdr:cNvPr>
        <xdr:cNvSpPr txBox="1"/>
      </xdr:nvSpPr>
      <xdr:spPr>
        <a:xfrm>
          <a:off x="13836727" y="614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00000000-0008-0000-0D00-00008E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00000000-0008-0000-0D00-00008F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00000000-0008-0000-0D00-000090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00000000-0008-0000-0D00-000091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00000000-0008-0000-0D00-000092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00000000-0008-0000-0D00-000093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E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E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E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423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294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46808</xdr:rowOff>
    </xdr:from>
    <xdr:to>
      <xdr:col>24</xdr:col>
      <xdr:colOff>62865</xdr:colOff>
      <xdr:row>41</xdr:row>
      <xdr:rowOff>169273</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04658"/>
          <a:ext cx="0" cy="14940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1650</xdr:rowOff>
    </xdr:from>
    <xdr:ext cx="340478"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0255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169273</xdr:rowOff>
    </xdr:from>
    <xdr:to>
      <xdr:col>24</xdr:col>
      <xdr:colOff>152400</xdr:colOff>
      <xdr:row>41</xdr:row>
      <xdr:rowOff>169273</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1987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164935</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479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46808</xdr:rowOff>
    </xdr:from>
    <xdr:to>
      <xdr:col>24</xdr:col>
      <xdr:colOff>152400</xdr:colOff>
      <xdr:row>33</xdr:row>
      <xdr:rowOff>46808</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04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51180</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22338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72753</xdr:rowOff>
    </xdr:from>
    <xdr:to>
      <xdr:col>24</xdr:col>
      <xdr:colOff>114300</xdr:colOff>
      <xdr:row>37</xdr:row>
      <xdr:rowOff>2903</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244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93980</xdr:rowOff>
    </xdr:from>
    <xdr:to>
      <xdr:col>20</xdr:col>
      <xdr:colOff>38100</xdr:colOff>
      <xdr:row>37</xdr:row>
      <xdr:rowOff>24130</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26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105410</xdr:rowOff>
    </xdr:from>
    <xdr:to>
      <xdr:col>15</xdr:col>
      <xdr:colOff>101600</xdr:colOff>
      <xdr:row>37</xdr:row>
      <xdr:rowOff>35560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87449</xdr:rowOff>
    </xdr:from>
    <xdr:to>
      <xdr:col>10</xdr:col>
      <xdr:colOff>165100</xdr:colOff>
      <xdr:row>38</xdr:row>
      <xdr:rowOff>17599</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3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E00-000043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49893</xdr:rowOff>
    </xdr:from>
    <xdr:to>
      <xdr:col>24</xdr:col>
      <xdr:colOff>114300</xdr:colOff>
      <xdr:row>36</xdr:row>
      <xdr:rowOff>151493</xdr:rowOff>
    </xdr:to>
    <xdr:sp macro="" textlink="">
      <xdr:nvSpPr>
        <xdr:cNvPr id="72" name="楕円 71">
          <a:extLst>
            <a:ext uri="{FF2B5EF4-FFF2-40B4-BE49-F238E27FC236}">
              <a16:creationId xmlns:a16="http://schemas.microsoft.com/office/drawing/2014/main" id="{00000000-0008-0000-0E00-000048000000}"/>
            </a:ext>
          </a:extLst>
        </xdr:cNvPr>
        <xdr:cNvSpPr/>
      </xdr:nvSpPr>
      <xdr:spPr>
        <a:xfrm>
          <a:off x="4584700" y="6222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72770</xdr:rowOff>
    </xdr:from>
    <xdr:ext cx="405111" cy="259045"/>
    <xdr:sp macro="" textlink="">
      <xdr:nvSpPr>
        <xdr:cNvPr id="73" name="【道路】&#10;有形固定資産減価償却率該当値テキスト">
          <a:extLst>
            <a:ext uri="{FF2B5EF4-FFF2-40B4-BE49-F238E27FC236}">
              <a16:creationId xmlns:a16="http://schemas.microsoft.com/office/drawing/2014/main" id="{00000000-0008-0000-0E00-000049000000}"/>
            </a:ext>
          </a:extLst>
        </xdr:cNvPr>
        <xdr:cNvSpPr txBox="1"/>
      </xdr:nvSpPr>
      <xdr:spPr>
        <a:xfrm>
          <a:off x="4673600" y="60735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54792</xdr:rowOff>
    </xdr:from>
    <xdr:to>
      <xdr:col>20</xdr:col>
      <xdr:colOff>38100</xdr:colOff>
      <xdr:row>36</xdr:row>
      <xdr:rowOff>156392</xdr:rowOff>
    </xdr:to>
    <xdr:sp macro="" textlink="">
      <xdr:nvSpPr>
        <xdr:cNvPr id="74" name="楕円 73">
          <a:extLst>
            <a:ext uri="{FF2B5EF4-FFF2-40B4-BE49-F238E27FC236}">
              <a16:creationId xmlns:a16="http://schemas.microsoft.com/office/drawing/2014/main" id="{00000000-0008-0000-0E00-00004A000000}"/>
            </a:ext>
          </a:extLst>
        </xdr:cNvPr>
        <xdr:cNvSpPr/>
      </xdr:nvSpPr>
      <xdr:spPr>
        <a:xfrm>
          <a:off x="3746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100693</xdr:rowOff>
    </xdr:from>
    <xdr:to>
      <xdr:col>24</xdr:col>
      <xdr:colOff>63500</xdr:colOff>
      <xdr:row>36</xdr:row>
      <xdr:rowOff>105592</xdr:rowOff>
    </xdr:to>
    <xdr:cxnSp macro="">
      <xdr:nvCxnSpPr>
        <xdr:cNvPr id="75" name="直線コネクタ 74">
          <a:extLst>
            <a:ext uri="{FF2B5EF4-FFF2-40B4-BE49-F238E27FC236}">
              <a16:creationId xmlns:a16="http://schemas.microsoft.com/office/drawing/2014/main" id="{00000000-0008-0000-0E00-00004B000000}"/>
            </a:ext>
          </a:extLst>
        </xdr:cNvPr>
        <xdr:cNvCxnSpPr/>
      </xdr:nvCxnSpPr>
      <xdr:spPr>
        <a:xfrm flipV="1">
          <a:off x="3797300" y="6272893"/>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54792</xdr:rowOff>
    </xdr:from>
    <xdr:to>
      <xdr:col>15</xdr:col>
      <xdr:colOff>101600</xdr:colOff>
      <xdr:row>36</xdr:row>
      <xdr:rowOff>156392</xdr:rowOff>
    </xdr:to>
    <xdr:sp macro="" textlink="">
      <xdr:nvSpPr>
        <xdr:cNvPr id="76" name="楕円 75">
          <a:extLst>
            <a:ext uri="{FF2B5EF4-FFF2-40B4-BE49-F238E27FC236}">
              <a16:creationId xmlns:a16="http://schemas.microsoft.com/office/drawing/2014/main" id="{00000000-0008-0000-0E00-00004C000000}"/>
            </a:ext>
          </a:extLst>
        </xdr:cNvPr>
        <xdr:cNvSpPr/>
      </xdr:nvSpPr>
      <xdr:spPr>
        <a:xfrm>
          <a:off x="2857500" y="622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105592</xdr:rowOff>
    </xdr:from>
    <xdr:to>
      <xdr:col>19</xdr:col>
      <xdr:colOff>177800</xdr:colOff>
      <xdr:row>36</xdr:row>
      <xdr:rowOff>105592</xdr:rowOff>
    </xdr:to>
    <xdr:cxnSp macro="">
      <xdr:nvCxnSpPr>
        <xdr:cNvPr id="77" name="直線コネクタ 76">
          <a:extLst>
            <a:ext uri="{FF2B5EF4-FFF2-40B4-BE49-F238E27FC236}">
              <a16:creationId xmlns:a16="http://schemas.microsoft.com/office/drawing/2014/main" id="{00000000-0008-0000-0E00-00004D000000}"/>
            </a:ext>
          </a:extLst>
        </xdr:cNvPr>
        <xdr:cNvCxnSpPr/>
      </xdr:nvCxnSpPr>
      <xdr:spPr>
        <a:xfrm>
          <a:off x="2908300" y="62777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15257</xdr:rowOff>
    </xdr:from>
    <xdr:ext cx="405111" cy="259045"/>
    <xdr:sp macro="" textlink="">
      <xdr:nvSpPr>
        <xdr:cNvPr id="78" name="n_1aveValue【道路】&#10;有形固定資産減価償却率">
          <a:extLst>
            <a:ext uri="{FF2B5EF4-FFF2-40B4-BE49-F238E27FC236}">
              <a16:creationId xmlns:a16="http://schemas.microsoft.com/office/drawing/2014/main" id="{00000000-0008-0000-0E00-00004E000000}"/>
            </a:ext>
          </a:extLst>
        </xdr:cNvPr>
        <xdr:cNvSpPr txBox="1"/>
      </xdr:nvSpPr>
      <xdr:spPr>
        <a:xfrm>
          <a:off x="3582044" y="635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26687</xdr:rowOff>
    </xdr:from>
    <xdr:ext cx="405111" cy="259045"/>
    <xdr:sp macro="" textlink="">
      <xdr:nvSpPr>
        <xdr:cNvPr id="79" name="n_2aveValue【道路】&#10;有形固定資産減価償却率">
          <a:extLst>
            <a:ext uri="{FF2B5EF4-FFF2-40B4-BE49-F238E27FC236}">
              <a16:creationId xmlns:a16="http://schemas.microsoft.com/office/drawing/2014/main" id="{00000000-0008-0000-0E00-00004F000000}"/>
            </a:ext>
          </a:extLst>
        </xdr:cNvPr>
        <xdr:cNvSpPr txBox="1"/>
      </xdr:nvSpPr>
      <xdr:spPr>
        <a:xfrm>
          <a:off x="2705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34126</xdr:rowOff>
    </xdr:from>
    <xdr:ext cx="405111" cy="259045"/>
    <xdr:sp macro="" textlink="">
      <xdr:nvSpPr>
        <xdr:cNvPr id="80" name="n_3aveValue【道路】&#10;有形固定資産減価償却率">
          <a:extLst>
            <a:ext uri="{FF2B5EF4-FFF2-40B4-BE49-F238E27FC236}">
              <a16:creationId xmlns:a16="http://schemas.microsoft.com/office/drawing/2014/main" id="{00000000-0008-0000-0E00-000050000000}"/>
            </a:ext>
          </a:extLst>
        </xdr:cNvPr>
        <xdr:cNvSpPr txBox="1"/>
      </xdr:nvSpPr>
      <xdr:spPr>
        <a:xfrm>
          <a:off x="1816744" y="620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1469</xdr:rowOff>
    </xdr:from>
    <xdr:ext cx="405111" cy="259045"/>
    <xdr:sp macro="" textlink="">
      <xdr:nvSpPr>
        <xdr:cNvPr id="81" name="n_1mainValue【道路】&#10;有形固定資産減価償却率">
          <a:extLst>
            <a:ext uri="{FF2B5EF4-FFF2-40B4-BE49-F238E27FC236}">
              <a16:creationId xmlns:a16="http://schemas.microsoft.com/office/drawing/2014/main" id="{00000000-0008-0000-0E00-000051000000}"/>
            </a:ext>
          </a:extLst>
        </xdr:cNvPr>
        <xdr:cNvSpPr txBox="1"/>
      </xdr:nvSpPr>
      <xdr:spPr>
        <a:xfrm>
          <a:off x="35820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1469</xdr:rowOff>
    </xdr:from>
    <xdr:ext cx="405111" cy="259045"/>
    <xdr:sp macro="" textlink="">
      <xdr:nvSpPr>
        <xdr:cNvPr id="82" name="n_2mainValue【道路】&#10;有形固定資産減価償却率">
          <a:extLst>
            <a:ext uri="{FF2B5EF4-FFF2-40B4-BE49-F238E27FC236}">
              <a16:creationId xmlns:a16="http://schemas.microsoft.com/office/drawing/2014/main" id="{00000000-0008-0000-0E00-000052000000}"/>
            </a:ext>
          </a:extLst>
        </xdr:cNvPr>
        <xdr:cNvSpPr txBox="1"/>
      </xdr:nvSpPr>
      <xdr:spPr>
        <a:xfrm>
          <a:off x="2705744" y="600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3" name="正方形/長方形 82">
          <a:extLst>
            <a:ext uri="{FF2B5EF4-FFF2-40B4-BE49-F238E27FC236}">
              <a16:creationId xmlns:a16="http://schemas.microsoft.com/office/drawing/2014/main" id="{00000000-0008-0000-0E00-000053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4" name="正方形/長方形 83">
          <a:extLst>
            <a:ext uri="{FF2B5EF4-FFF2-40B4-BE49-F238E27FC236}">
              <a16:creationId xmlns:a16="http://schemas.microsoft.com/office/drawing/2014/main" id="{00000000-0008-0000-0E00-000054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5" name="正方形/長方形 84">
          <a:extLst>
            <a:ext uri="{FF2B5EF4-FFF2-40B4-BE49-F238E27FC236}">
              <a16:creationId xmlns:a16="http://schemas.microsoft.com/office/drawing/2014/main" id="{00000000-0008-0000-0E00-000055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E00-000056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E00-000057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8" name="正方形/長方形 87">
          <a:extLst>
            <a:ext uri="{FF2B5EF4-FFF2-40B4-BE49-F238E27FC236}">
              <a16:creationId xmlns:a16="http://schemas.microsoft.com/office/drawing/2014/main" id="{00000000-0008-0000-0E00-000058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9" name="正方形/長方形 88">
          <a:extLst>
            <a:ext uri="{FF2B5EF4-FFF2-40B4-BE49-F238E27FC236}">
              <a16:creationId xmlns:a16="http://schemas.microsoft.com/office/drawing/2014/main" id="{00000000-0008-0000-0E00-000059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0" name="正方形/長方形 89">
          <a:extLst>
            <a:ext uri="{FF2B5EF4-FFF2-40B4-BE49-F238E27FC236}">
              <a16:creationId xmlns:a16="http://schemas.microsoft.com/office/drawing/2014/main" id="{00000000-0008-0000-0E00-00005A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1" name="テキスト ボックス 90">
          <a:extLst>
            <a:ext uri="{FF2B5EF4-FFF2-40B4-BE49-F238E27FC236}">
              <a16:creationId xmlns:a16="http://schemas.microsoft.com/office/drawing/2014/main" id="{00000000-0008-0000-0E00-00005B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2" name="直線コネクタ 91">
          <a:extLst>
            <a:ext uri="{FF2B5EF4-FFF2-40B4-BE49-F238E27FC236}">
              <a16:creationId xmlns:a16="http://schemas.microsoft.com/office/drawing/2014/main" id="{00000000-0008-0000-0E00-00005C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3" name="直線コネクタ 92">
          <a:extLst>
            <a:ext uri="{FF2B5EF4-FFF2-40B4-BE49-F238E27FC236}">
              <a16:creationId xmlns:a16="http://schemas.microsoft.com/office/drawing/2014/main" id="{00000000-0008-0000-0E00-00005D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4" name="テキスト ボックス 93">
          <a:extLst>
            <a:ext uri="{FF2B5EF4-FFF2-40B4-BE49-F238E27FC236}">
              <a16:creationId xmlns:a16="http://schemas.microsoft.com/office/drawing/2014/main" id="{00000000-0008-0000-0E00-00005E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5" name="直線コネクタ 94">
          <a:extLst>
            <a:ext uri="{FF2B5EF4-FFF2-40B4-BE49-F238E27FC236}">
              <a16:creationId xmlns:a16="http://schemas.microsoft.com/office/drawing/2014/main" id="{00000000-0008-0000-0E00-00005F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6" name="テキスト ボックス 95">
          <a:extLst>
            <a:ext uri="{FF2B5EF4-FFF2-40B4-BE49-F238E27FC236}">
              <a16:creationId xmlns:a16="http://schemas.microsoft.com/office/drawing/2014/main" id="{00000000-0008-0000-0E00-000060000000}"/>
            </a:ext>
          </a:extLst>
        </xdr:cNvPr>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7" name="直線コネクタ 96">
          <a:extLst>
            <a:ext uri="{FF2B5EF4-FFF2-40B4-BE49-F238E27FC236}">
              <a16:creationId xmlns:a16="http://schemas.microsoft.com/office/drawing/2014/main" id="{00000000-0008-0000-0E00-000061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98" name="テキスト ボックス 97">
          <a:extLst>
            <a:ext uri="{FF2B5EF4-FFF2-40B4-BE49-F238E27FC236}">
              <a16:creationId xmlns:a16="http://schemas.microsoft.com/office/drawing/2014/main" id="{00000000-0008-0000-0E00-000062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9" name="直線コネクタ 98">
          <a:extLst>
            <a:ext uri="{FF2B5EF4-FFF2-40B4-BE49-F238E27FC236}">
              <a16:creationId xmlns:a16="http://schemas.microsoft.com/office/drawing/2014/main" id="{00000000-0008-0000-0E00-000063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0" name="テキスト ボックス 99">
          <a:extLst>
            <a:ext uri="{FF2B5EF4-FFF2-40B4-BE49-F238E27FC236}">
              <a16:creationId xmlns:a16="http://schemas.microsoft.com/office/drawing/2014/main" id="{00000000-0008-0000-0E00-000064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5" name="【道路】&#10;一人当たり延長グラフ枠">
          <a:extLst>
            <a:ext uri="{FF2B5EF4-FFF2-40B4-BE49-F238E27FC236}">
              <a16:creationId xmlns:a16="http://schemas.microsoft.com/office/drawing/2014/main" id="{00000000-0008-0000-0E00-000069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88087</xdr:rowOff>
    </xdr:from>
    <xdr:to>
      <xdr:col>54</xdr:col>
      <xdr:colOff>189865</xdr:colOff>
      <xdr:row>42</xdr:row>
      <xdr:rowOff>591</xdr:rowOff>
    </xdr:to>
    <xdr:cxnSp macro="">
      <xdr:nvCxnSpPr>
        <xdr:cNvPr id="106" name="直線コネクタ 105">
          <a:extLst>
            <a:ext uri="{FF2B5EF4-FFF2-40B4-BE49-F238E27FC236}">
              <a16:creationId xmlns:a16="http://schemas.microsoft.com/office/drawing/2014/main" id="{00000000-0008-0000-0E00-00006A000000}"/>
            </a:ext>
          </a:extLst>
        </xdr:cNvPr>
        <xdr:cNvCxnSpPr/>
      </xdr:nvCxnSpPr>
      <xdr:spPr>
        <a:xfrm flipV="1">
          <a:off x="10476865" y="5917387"/>
          <a:ext cx="0" cy="12841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4418</xdr:rowOff>
    </xdr:from>
    <xdr:ext cx="469744" cy="259045"/>
    <xdr:sp macro="" textlink="">
      <xdr:nvSpPr>
        <xdr:cNvPr id="107" name="【道路】&#10;一人当たり延長最小値テキスト">
          <a:extLst>
            <a:ext uri="{FF2B5EF4-FFF2-40B4-BE49-F238E27FC236}">
              <a16:creationId xmlns:a16="http://schemas.microsoft.com/office/drawing/2014/main" id="{00000000-0008-0000-0E00-00006B000000}"/>
            </a:ext>
          </a:extLst>
        </xdr:cNvPr>
        <xdr:cNvSpPr txBox="1"/>
      </xdr:nvSpPr>
      <xdr:spPr>
        <a:xfrm>
          <a:off x="10515600" y="72053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591</xdr:rowOff>
    </xdr:from>
    <xdr:to>
      <xdr:col>55</xdr:col>
      <xdr:colOff>88900</xdr:colOff>
      <xdr:row>42</xdr:row>
      <xdr:rowOff>591</xdr:rowOff>
    </xdr:to>
    <xdr:cxnSp macro="">
      <xdr:nvCxnSpPr>
        <xdr:cNvPr id="108" name="直線コネクタ 107">
          <a:extLst>
            <a:ext uri="{FF2B5EF4-FFF2-40B4-BE49-F238E27FC236}">
              <a16:creationId xmlns:a16="http://schemas.microsoft.com/office/drawing/2014/main" id="{00000000-0008-0000-0E00-00006C000000}"/>
            </a:ext>
          </a:extLst>
        </xdr:cNvPr>
        <xdr:cNvCxnSpPr/>
      </xdr:nvCxnSpPr>
      <xdr:spPr>
        <a:xfrm>
          <a:off x="10388600" y="7201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34764</xdr:rowOff>
    </xdr:from>
    <xdr:ext cx="534377" cy="259045"/>
    <xdr:sp macro="" textlink="">
      <xdr:nvSpPr>
        <xdr:cNvPr id="109" name="【道路】&#10;一人当たり延長最大値テキスト">
          <a:extLst>
            <a:ext uri="{FF2B5EF4-FFF2-40B4-BE49-F238E27FC236}">
              <a16:creationId xmlns:a16="http://schemas.microsoft.com/office/drawing/2014/main" id="{00000000-0008-0000-0E00-00006D000000}"/>
            </a:ext>
          </a:extLst>
        </xdr:cNvPr>
        <xdr:cNvSpPr txBox="1"/>
      </xdr:nvSpPr>
      <xdr:spPr>
        <a:xfrm>
          <a:off x="10515600" y="5692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69.376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88087</xdr:rowOff>
    </xdr:from>
    <xdr:to>
      <xdr:col>55</xdr:col>
      <xdr:colOff>88900</xdr:colOff>
      <xdr:row>34</xdr:row>
      <xdr:rowOff>88087</xdr:rowOff>
    </xdr:to>
    <xdr:cxnSp macro="">
      <xdr:nvCxnSpPr>
        <xdr:cNvPr id="110" name="直線コネクタ 109">
          <a:extLst>
            <a:ext uri="{FF2B5EF4-FFF2-40B4-BE49-F238E27FC236}">
              <a16:creationId xmlns:a16="http://schemas.microsoft.com/office/drawing/2014/main" id="{00000000-0008-0000-0E00-00006E000000}"/>
            </a:ext>
          </a:extLst>
        </xdr:cNvPr>
        <xdr:cNvCxnSpPr/>
      </xdr:nvCxnSpPr>
      <xdr:spPr>
        <a:xfrm>
          <a:off x="10388600" y="5917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66622</xdr:rowOff>
    </xdr:from>
    <xdr:ext cx="534377" cy="259045"/>
    <xdr:sp macro="" textlink="">
      <xdr:nvSpPr>
        <xdr:cNvPr id="111" name="【道路】&#10;一人当たり延長平均値テキスト">
          <a:extLst>
            <a:ext uri="{FF2B5EF4-FFF2-40B4-BE49-F238E27FC236}">
              <a16:creationId xmlns:a16="http://schemas.microsoft.com/office/drawing/2014/main" id="{00000000-0008-0000-0E00-00006F000000}"/>
            </a:ext>
          </a:extLst>
        </xdr:cNvPr>
        <xdr:cNvSpPr txBox="1"/>
      </xdr:nvSpPr>
      <xdr:spPr>
        <a:xfrm>
          <a:off x="10515600" y="6581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43745</xdr:rowOff>
    </xdr:from>
    <xdr:to>
      <xdr:col>55</xdr:col>
      <xdr:colOff>50800</xdr:colOff>
      <xdr:row>39</xdr:row>
      <xdr:rowOff>145345</xdr:rowOff>
    </xdr:to>
    <xdr:sp macro="" textlink="">
      <xdr:nvSpPr>
        <xdr:cNvPr id="112" name="フローチャート: 判断 111">
          <a:extLst>
            <a:ext uri="{FF2B5EF4-FFF2-40B4-BE49-F238E27FC236}">
              <a16:creationId xmlns:a16="http://schemas.microsoft.com/office/drawing/2014/main" id="{00000000-0008-0000-0E00-000070000000}"/>
            </a:ext>
          </a:extLst>
        </xdr:cNvPr>
        <xdr:cNvSpPr/>
      </xdr:nvSpPr>
      <xdr:spPr>
        <a:xfrm>
          <a:off x="10426700" y="6730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57804</xdr:rowOff>
    </xdr:from>
    <xdr:to>
      <xdr:col>50</xdr:col>
      <xdr:colOff>165100</xdr:colOff>
      <xdr:row>39</xdr:row>
      <xdr:rowOff>159404</xdr:rowOff>
    </xdr:to>
    <xdr:sp macro="" textlink="">
      <xdr:nvSpPr>
        <xdr:cNvPr id="113" name="フローチャート: 判断 112">
          <a:extLst>
            <a:ext uri="{FF2B5EF4-FFF2-40B4-BE49-F238E27FC236}">
              <a16:creationId xmlns:a16="http://schemas.microsoft.com/office/drawing/2014/main" id="{00000000-0008-0000-0E00-000071000000}"/>
            </a:ext>
          </a:extLst>
        </xdr:cNvPr>
        <xdr:cNvSpPr/>
      </xdr:nvSpPr>
      <xdr:spPr>
        <a:xfrm>
          <a:off x="9588500" y="674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52146</xdr:rowOff>
    </xdr:from>
    <xdr:to>
      <xdr:col>46</xdr:col>
      <xdr:colOff>38100</xdr:colOff>
      <xdr:row>39</xdr:row>
      <xdr:rowOff>153746</xdr:rowOff>
    </xdr:to>
    <xdr:sp macro="" textlink="">
      <xdr:nvSpPr>
        <xdr:cNvPr id="114" name="フローチャート: 判断 113">
          <a:extLst>
            <a:ext uri="{FF2B5EF4-FFF2-40B4-BE49-F238E27FC236}">
              <a16:creationId xmlns:a16="http://schemas.microsoft.com/office/drawing/2014/main" id="{00000000-0008-0000-0E00-000072000000}"/>
            </a:ext>
          </a:extLst>
        </xdr:cNvPr>
        <xdr:cNvSpPr/>
      </xdr:nvSpPr>
      <xdr:spPr>
        <a:xfrm>
          <a:off x="8699500" y="673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91446</xdr:rowOff>
    </xdr:from>
    <xdr:to>
      <xdr:col>41</xdr:col>
      <xdr:colOff>101600</xdr:colOff>
      <xdr:row>40</xdr:row>
      <xdr:rowOff>21596</xdr:rowOff>
    </xdr:to>
    <xdr:sp macro="" textlink="">
      <xdr:nvSpPr>
        <xdr:cNvPr id="115" name="フローチャート: 判断 114">
          <a:extLst>
            <a:ext uri="{FF2B5EF4-FFF2-40B4-BE49-F238E27FC236}">
              <a16:creationId xmlns:a16="http://schemas.microsoft.com/office/drawing/2014/main" id="{00000000-0008-0000-0E00-000073000000}"/>
            </a:ext>
          </a:extLst>
        </xdr:cNvPr>
        <xdr:cNvSpPr/>
      </xdr:nvSpPr>
      <xdr:spPr>
        <a:xfrm>
          <a:off x="7810500" y="6777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6" name="テキスト ボックス 115">
          <a:extLst>
            <a:ext uri="{FF2B5EF4-FFF2-40B4-BE49-F238E27FC236}">
              <a16:creationId xmlns:a16="http://schemas.microsoft.com/office/drawing/2014/main" id="{00000000-0008-0000-0E00-000074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7" name="テキスト ボックス 116">
          <a:extLst>
            <a:ext uri="{FF2B5EF4-FFF2-40B4-BE49-F238E27FC236}">
              <a16:creationId xmlns:a16="http://schemas.microsoft.com/office/drawing/2014/main" id="{00000000-0008-0000-0E00-000075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8" name="テキスト ボックス 117">
          <a:extLst>
            <a:ext uri="{FF2B5EF4-FFF2-40B4-BE49-F238E27FC236}">
              <a16:creationId xmlns:a16="http://schemas.microsoft.com/office/drawing/2014/main" id="{00000000-0008-0000-0E00-000076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00000000-0008-0000-0E00-000077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00000000-0008-0000-0E00-000078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16484</xdr:rowOff>
    </xdr:from>
    <xdr:to>
      <xdr:col>55</xdr:col>
      <xdr:colOff>50800</xdr:colOff>
      <xdr:row>40</xdr:row>
      <xdr:rowOff>118084</xdr:rowOff>
    </xdr:to>
    <xdr:sp macro="" textlink="">
      <xdr:nvSpPr>
        <xdr:cNvPr id="121" name="楕円 120">
          <a:extLst>
            <a:ext uri="{FF2B5EF4-FFF2-40B4-BE49-F238E27FC236}">
              <a16:creationId xmlns:a16="http://schemas.microsoft.com/office/drawing/2014/main" id="{00000000-0008-0000-0E00-000079000000}"/>
            </a:ext>
          </a:extLst>
        </xdr:cNvPr>
        <xdr:cNvSpPr/>
      </xdr:nvSpPr>
      <xdr:spPr>
        <a:xfrm>
          <a:off x="10426700" y="6874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166361</xdr:rowOff>
    </xdr:from>
    <xdr:ext cx="534377" cy="259045"/>
    <xdr:sp macro="" textlink="">
      <xdr:nvSpPr>
        <xdr:cNvPr id="122" name="【道路】&#10;一人当たり延長該当値テキスト">
          <a:extLst>
            <a:ext uri="{FF2B5EF4-FFF2-40B4-BE49-F238E27FC236}">
              <a16:creationId xmlns:a16="http://schemas.microsoft.com/office/drawing/2014/main" id="{00000000-0008-0000-0E00-00007A000000}"/>
            </a:ext>
          </a:extLst>
        </xdr:cNvPr>
        <xdr:cNvSpPr txBox="1"/>
      </xdr:nvSpPr>
      <xdr:spPr>
        <a:xfrm>
          <a:off x="10515600" y="6852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21095</xdr:rowOff>
    </xdr:from>
    <xdr:to>
      <xdr:col>50</xdr:col>
      <xdr:colOff>165100</xdr:colOff>
      <xdr:row>40</xdr:row>
      <xdr:rowOff>122695</xdr:rowOff>
    </xdr:to>
    <xdr:sp macro="" textlink="">
      <xdr:nvSpPr>
        <xdr:cNvPr id="123" name="楕円 122">
          <a:extLst>
            <a:ext uri="{FF2B5EF4-FFF2-40B4-BE49-F238E27FC236}">
              <a16:creationId xmlns:a16="http://schemas.microsoft.com/office/drawing/2014/main" id="{00000000-0008-0000-0E00-00007B000000}"/>
            </a:ext>
          </a:extLst>
        </xdr:cNvPr>
        <xdr:cNvSpPr/>
      </xdr:nvSpPr>
      <xdr:spPr>
        <a:xfrm>
          <a:off x="9588500" y="6879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67284</xdr:rowOff>
    </xdr:from>
    <xdr:to>
      <xdr:col>55</xdr:col>
      <xdr:colOff>0</xdr:colOff>
      <xdr:row>40</xdr:row>
      <xdr:rowOff>71895</xdr:rowOff>
    </xdr:to>
    <xdr:cxnSp macro="">
      <xdr:nvCxnSpPr>
        <xdr:cNvPr id="124" name="直線コネクタ 123">
          <a:extLst>
            <a:ext uri="{FF2B5EF4-FFF2-40B4-BE49-F238E27FC236}">
              <a16:creationId xmlns:a16="http://schemas.microsoft.com/office/drawing/2014/main" id="{00000000-0008-0000-0E00-00007C000000}"/>
            </a:ext>
          </a:extLst>
        </xdr:cNvPr>
        <xdr:cNvCxnSpPr/>
      </xdr:nvCxnSpPr>
      <xdr:spPr>
        <a:xfrm flipV="1">
          <a:off x="9639300" y="6925284"/>
          <a:ext cx="838200" cy="4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24962</xdr:rowOff>
    </xdr:from>
    <xdr:to>
      <xdr:col>46</xdr:col>
      <xdr:colOff>38100</xdr:colOff>
      <xdr:row>40</xdr:row>
      <xdr:rowOff>126562</xdr:rowOff>
    </xdr:to>
    <xdr:sp macro="" textlink="">
      <xdr:nvSpPr>
        <xdr:cNvPr id="125" name="楕円 124">
          <a:extLst>
            <a:ext uri="{FF2B5EF4-FFF2-40B4-BE49-F238E27FC236}">
              <a16:creationId xmlns:a16="http://schemas.microsoft.com/office/drawing/2014/main" id="{00000000-0008-0000-0E00-00007D000000}"/>
            </a:ext>
          </a:extLst>
        </xdr:cNvPr>
        <xdr:cNvSpPr/>
      </xdr:nvSpPr>
      <xdr:spPr>
        <a:xfrm>
          <a:off x="8699500" y="6882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71895</xdr:rowOff>
    </xdr:from>
    <xdr:to>
      <xdr:col>50</xdr:col>
      <xdr:colOff>114300</xdr:colOff>
      <xdr:row>40</xdr:row>
      <xdr:rowOff>75762</xdr:rowOff>
    </xdr:to>
    <xdr:cxnSp macro="">
      <xdr:nvCxnSpPr>
        <xdr:cNvPr id="126" name="直線コネクタ 125">
          <a:extLst>
            <a:ext uri="{FF2B5EF4-FFF2-40B4-BE49-F238E27FC236}">
              <a16:creationId xmlns:a16="http://schemas.microsoft.com/office/drawing/2014/main" id="{00000000-0008-0000-0E00-00007E000000}"/>
            </a:ext>
          </a:extLst>
        </xdr:cNvPr>
        <xdr:cNvCxnSpPr/>
      </xdr:nvCxnSpPr>
      <xdr:spPr>
        <a:xfrm flipV="1">
          <a:off x="8750300" y="6929895"/>
          <a:ext cx="889000" cy="3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38</xdr:row>
      <xdr:rowOff>4481</xdr:rowOff>
    </xdr:from>
    <xdr:ext cx="534377" cy="259045"/>
    <xdr:sp macro="" textlink="">
      <xdr:nvSpPr>
        <xdr:cNvPr id="127" name="n_1aveValue【道路】&#10;一人当たり延長">
          <a:extLst>
            <a:ext uri="{FF2B5EF4-FFF2-40B4-BE49-F238E27FC236}">
              <a16:creationId xmlns:a16="http://schemas.microsoft.com/office/drawing/2014/main" id="{00000000-0008-0000-0E00-00007F000000}"/>
            </a:ext>
          </a:extLst>
        </xdr:cNvPr>
        <xdr:cNvSpPr txBox="1"/>
      </xdr:nvSpPr>
      <xdr:spPr>
        <a:xfrm>
          <a:off x="9359411" y="6519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37</xdr:row>
      <xdr:rowOff>170273</xdr:rowOff>
    </xdr:from>
    <xdr:ext cx="534377" cy="259045"/>
    <xdr:sp macro="" textlink="">
      <xdr:nvSpPr>
        <xdr:cNvPr id="128" name="n_2aveValue【道路】&#10;一人当たり延長">
          <a:extLst>
            <a:ext uri="{FF2B5EF4-FFF2-40B4-BE49-F238E27FC236}">
              <a16:creationId xmlns:a16="http://schemas.microsoft.com/office/drawing/2014/main" id="{00000000-0008-0000-0E00-000080000000}"/>
            </a:ext>
          </a:extLst>
        </xdr:cNvPr>
        <xdr:cNvSpPr txBox="1"/>
      </xdr:nvSpPr>
      <xdr:spPr>
        <a:xfrm>
          <a:off x="8483111" y="651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38</xdr:row>
      <xdr:rowOff>38123</xdr:rowOff>
    </xdr:from>
    <xdr:ext cx="534377" cy="259045"/>
    <xdr:sp macro="" textlink="">
      <xdr:nvSpPr>
        <xdr:cNvPr id="129" name="n_3aveValue【道路】&#10;一人当たり延長">
          <a:extLst>
            <a:ext uri="{FF2B5EF4-FFF2-40B4-BE49-F238E27FC236}">
              <a16:creationId xmlns:a16="http://schemas.microsoft.com/office/drawing/2014/main" id="{00000000-0008-0000-0E00-000081000000}"/>
            </a:ext>
          </a:extLst>
        </xdr:cNvPr>
        <xdr:cNvSpPr txBox="1"/>
      </xdr:nvSpPr>
      <xdr:spPr>
        <a:xfrm>
          <a:off x="7594111" y="655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40</xdr:row>
      <xdr:rowOff>113822</xdr:rowOff>
    </xdr:from>
    <xdr:ext cx="534377" cy="259045"/>
    <xdr:sp macro="" textlink="">
      <xdr:nvSpPr>
        <xdr:cNvPr id="130" name="n_1mainValue【道路】&#10;一人当たり延長">
          <a:extLst>
            <a:ext uri="{FF2B5EF4-FFF2-40B4-BE49-F238E27FC236}">
              <a16:creationId xmlns:a16="http://schemas.microsoft.com/office/drawing/2014/main" id="{00000000-0008-0000-0E00-000082000000}"/>
            </a:ext>
          </a:extLst>
        </xdr:cNvPr>
        <xdr:cNvSpPr txBox="1"/>
      </xdr:nvSpPr>
      <xdr:spPr>
        <a:xfrm>
          <a:off x="9359411" y="6971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40</xdr:row>
      <xdr:rowOff>117689</xdr:rowOff>
    </xdr:from>
    <xdr:ext cx="534377" cy="259045"/>
    <xdr:sp macro="" textlink="">
      <xdr:nvSpPr>
        <xdr:cNvPr id="131" name="n_2mainValue【道路】&#10;一人当たり延長">
          <a:extLst>
            <a:ext uri="{FF2B5EF4-FFF2-40B4-BE49-F238E27FC236}">
              <a16:creationId xmlns:a16="http://schemas.microsoft.com/office/drawing/2014/main" id="{00000000-0008-0000-0E00-000083000000}"/>
            </a:ext>
          </a:extLst>
        </xdr:cNvPr>
        <xdr:cNvSpPr txBox="1"/>
      </xdr:nvSpPr>
      <xdr:spPr>
        <a:xfrm>
          <a:off x="8483111" y="6975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2" name="正方形/長方形 131">
          <a:extLst>
            <a:ext uri="{FF2B5EF4-FFF2-40B4-BE49-F238E27FC236}">
              <a16:creationId xmlns:a16="http://schemas.microsoft.com/office/drawing/2014/main" id="{00000000-0008-0000-0E00-000084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3" name="正方形/長方形 132">
          <a:extLst>
            <a:ext uri="{FF2B5EF4-FFF2-40B4-BE49-F238E27FC236}">
              <a16:creationId xmlns:a16="http://schemas.microsoft.com/office/drawing/2014/main" id="{00000000-0008-0000-0E00-000085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34" name="正方形/長方形 133">
          <a:extLst>
            <a:ext uri="{FF2B5EF4-FFF2-40B4-BE49-F238E27FC236}">
              <a16:creationId xmlns:a16="http://schemas.microsoft.com/office/drawing/2014/main" id="{00000000-0008-0000-0E00-000086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35" name="正方形/長方形 134">
          <a:extLst>
            <a:ext uri="{FF2B5EF4-FFF2-40B4-BE49-F238E27FC236}">
              <a16:creationId xmlns:a16="http://schemas.microsoft.com/office/drawing/2014/main" id="{00000000-0008-0000-0E00-000087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6" name="正方形/長方形 135">
          <a:extLst>
            <a:ext uri="{FF2B5EF4-FFF2-40B4-BE49-F238E27FC236}">
              <a16:creationId xmlns:a16="http://schemas.microsoft.com/office/drawing/2014/main" id="{00000000-0008-0000-0E00-000088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7" name="正方形/長方形 136">
          <a:extLst>
            <a:ext uri="{FF2B5EF4-FFF2-40B4-BE49-F238E27FC236}">
              <a16:creationId xmlns:a16="http://schemas.microsoft.com/office/drawing/2014/main" id="{00000000-0008-0000-0E00-000089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8" name="正方形/長方形 137">
          <a:extLst>
            <a:ext uri="{FF2B5EF4-FFF2-40B4-BE49-F238E27FC236}">
              <a16:creationId xmlns:a16="http://schemas.microsoft.com/office/drawing/2014/main" id="{00000000-0008-0000-0E00-00008A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9" name="正方形/長方形 138">
          <a:extLst>
            <a:ext uri="{FF2B5EF4-FFF2-40B4-BE49-F238E27FC236}">
              <a16:creationId xmlns:a16="http://schemas.microsoft.com/office/drawing/2014/main" id="{00000000-0008-0000-0E00-00008B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0" name="テキスト ボックス 139">
          <a:extLst>
            <a:ext uri="{FF2B5EF4-FFF2-40B4-BE49-F238E27FC236}">
              <a16:creationId xmlns:a16="http://schemas.microsoft.com/office/drawing/2014/main" id="{00000000-0008-0000-0E00-00008C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1" name="直線コネクタ 140">
          <a:extLst>
            <a:ext uri="{FF2B5EF4-FFF2-40B4-BE49-F238E27FC236}">
              <a16:creationId xmlns:a16="http://schemas.microsoft.com/office/drawing/2014/main" id="{00000000-0008-0000-0E00-00008D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2" name="直線コネクタ 141">
          <a:extLst>
            <a:ext uri="{FF2B5EF4-FFF2-40B4-BE49-F238E27FC236}">
              <a16:creationId xmlns:a16="http://schemas.microsoft.com/office/drawing/2014/main" id="{00000000-0008-0000-0E00-00008E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3" name="テキスト ボックス 142">
          <a:extLst>
            <a:ext uri="{FF2B5EF4-FFF2-40B4-BE49-F238E27FC236}">
              <a16:creationId xmlns:a16="http://schemas.microsoft.com/office/drawing/2014/main" id="{00000000-0008-0000-0E00-00008F000000}"/>
            </a:ext>
          </a:extLst>
        </xdr:cNvPr>
        <xdr:cNvSpPr txBox="1"/>
      </xdr:nvSpPr>
      <xdr:spPr>
        <a:xfrm>
          <a:off x="423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44" name="直線コネクタ 143">
          <a:extLst>
            <a:ext uri="{FF2B5EF4-FFF2-40B4-BE49-F238E27FC236}">
              <a16:creationId xmlns:a16="http://schemas.microsoft.com/office/drawing/2014/main" id="{00000000-0008-0000-0E00-000090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45" name="テキスト ボックス 144">
          <a:extLst>
            <a:ext uri="{FF2B5EF4-FFF2-40B4-BE49-F238E27FC236}">
              <a16:creationId xmlns:a16="http://schemas.microsoft.com/office/drawing/2014/main" id="{00000000-0008-0000-0E00-000091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46" name="直線コネクタ 145">
          <a:extLst>
            <a:ext uri="{FF2B5EF4-FFF2-40B4-BE49-F238E27FC236}">
              <a16:creationId xmlns:a16="http://schemas.microsoft.com/office/drawing/2014/main" id="{00000000-0008-0000-0E00-000092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47" name="テキスト ボックス 146">
          <a:extLst>
            <a:ext uri="{FF2B5EF4-FFF2-40B4-BE49-F238E27FC236}">
              <a16:creationId xmlns:a16="http://schemas.microsoft.com/office/drawing/2014/main" id="{00000000-0008-0000-0E00-000093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48" name="直線コネクタ 147">
          <a:extLst>
            <a:ext uri="{FF2B5EF4-FFF2-40B4-BE49-F238E27FC236}">
              <a16:creationId xmlns:a16="http://schemas.microsoft.com/office/drawing/2014/main" id="{00000000-0008-0000-0E00-000094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49" name="テキスト ボックス 148">
          <a:extLst>
            <a:ext uri="{FF2B5EF4-FFF2-40B4-BE49-F238E27FC236}">
              <a16:creationId xmlns:a16="http://schemas.microsoft.com/office/drawing/2014/main" id="{00000000-0008-0000-0E00-000095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0" name="直線コネクタ 149">
          <a:extLst>
            <a:ext uri="{FF2B5EF4-FFF2-40B4-BE49-F238E27FC236}">
              <a16:creationId xmlns:a16="http://schemas.microsoft.com/office/drawing/2014/main" id="{00000000-0008-0000-0E00-000096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1" name="テキスト ボックス 150">
          <a:extLst>
            <a:ext uri="{FF2B5EF4-FFF2-40B4-BE49-F238E27FC236}">
              <a16:creationId xmlns:a16="http://schemas.microsoft.com/office/drawing/2014/main" id="{00000000-0008-0000-0E00-000097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2" name="直線コネクタ 151">
          <a:extLst>
            <a:ext uri="{FF2B5EF4-FFF2-40B4-BE49-F238E27FC236}">
              <a16:creationId xmlns:a16="http://schemas.microsoft.com/office/drawing/2014/main" id="{00000000-0008-0000-0E00-000098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3" name="テキスト ボックス 152">
          <a:extLst>
            <a:ext uri="{FF2B5EF4-FFF2-40B4-BE49-F238E27FC236}">
              <a16:creationId xmlns:a16="http://schemas.microsoft.com/office/drawing/2014/main" id="{00000000-0008-0000-0E00-000099000000}"/>
            </a:ext>
          </a:extLst>
        </xdr:cNvPr>
        <xdr:cNvSpPr txBox="1"/>
      </xdr:nvSpPr>
      <xdr:spPr>
        <a:xfrm>
          <a:off x="294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4" name="直線コネクタ 153">
          <a:extLst>
            <a:ext uri="{FF2B5EF4-FFF2-40B4-BE49-F238E27FC236}">
              <a16:creationId xmlns:a16="http://schemas.microsoft.com/office/drawing/2014/main" id="{00000000-0008-0000-0E00-00009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55" name="テキスト ボックス 154">
          <a:extLst>
            <a:ext uri="{FF2B5EF4-FFF2-40B4-BE49-F238E27FC236}">
              <a16:creationId xmlns:a16="http://schemas.microsoft.com/office/drawing/2014/main" id="{00000000-0008-0000-0E00-00009B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56" name="【橋りょう・トンネル】&#10;有形固定資産減価償却率グラフ枠">
          <a:extLst>
            <a:ext uri="{FF2B5EF4-FFF2-40B4-BE49-F238E27FC236}">
              <a16:creationId xmlns:a16="http://schemas.microsoft.com/office/drawing/2014/main" id="{00000000-0008-0000-0E00-00009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57150</xdr:rowOff>
    </xdr:from>
    <xdr:to>
      <xdr:col>24</xdr:col>
      <xdr:colOff>62865</xdr:colOff>
      <xdr:row>64</xdr:row>
      <xdr:rowOff>102870</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flipV="1">
          <a:off x="4634865" y="9486900"/>
          <a:ext cx="0" cy="1588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106697</xdr:rowOff>
    </xdr:from>
    <xdr:ext cx="340478" cy="259045"/>
    <xdr:sp macro="" textlink="">
      <xdr:nvSpPr>
        <xdr:cNvPr id="158" name="【橋りょう・トンネル】&#10;有形固定資産減価償却率最小値テキスト">
          <a:extLst>
            <a:ext uri="{FF2B5EF4-FFF2-40B4-BE49-F238E27FC236}">
              <a16:creationId xmlns:a16="http://schemas.microsoft.com/office/drawing/2014/main" id="{00000000-0008-0000-0E00-00009E000000}"/>
            </a:ext>
          </a:extLst>
        </xdr:cNvPr>
        <xdr:cNvSpPr txBox="1"/>
      </xdr:nvSpPr>
      <xdr:spPr>
        <a:xfrm>
          <a:off x="4673600" y="1107949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102870</xdr:rowOff>
    </xdr:from>
    <xdr:to>
      <xdr:col>24</xdr:col>
      <xdr:colOff>152400</xdr:colOff>
      <xdr:row>64</xdr:row>
      <xdr:rowOff>102870</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4546600" y="11075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3827</xdr:rowOff>
    </xdr:from>
    <xdr:ext cx="405111" cy="259045"/>
    <xdr:sp macro="" textlink="">
      <xdr:nvSpPr>
        <xdr:cNvPr id="160" name="【橋りょう・トンネル】&#10;有形固定資産減価償却率最大値テキスト">
          <a:extLst>
            <a:ext uri="{FF2B5EF4-FFF2-40B4-BE49-F238E27FC236}">
              <a16:creationId xmlns:a16="http://schemas.microsoft.com/office/drawing/2014/main" id="{00000000-0008-0000-0E00-0000A0000000}"/>
            </a:ext>
          </a:extLst>
        </xdr:cNvPr>
        <xdr:cNvSpPr txBox="1"/>
      </xdr:nvSpPr>
      <xdr:spPr>
        <a:xfrm>
          <a:off x="4673600" y="9262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57150</xdr:rowOff>
    </xdr:from>
    <xdr:to>
      <xdr:col>24</xdr:col>
      <xdr:colOff>152400</xdr:colOff>
      <xdr:row>55</xdr:row>
      <xdr:rowOff>57150</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4546600" y="948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57</xdr:row>
      <xdr:rowOff>158223</xdr:rowOff>
    </xdr:from>
    <xdr:ext cx="405111" cy="259045"/>
    <xdr:sp macro="" textlink="">
      <xdr:nvSpPr>
        <xdr:cNvPr id="162" name="【橋りょう・トンネル】&#10;有形固定資産減価償却率平均値テキスト">
          <a:extLst>
            <a:ext uri="{FF2B5EF4-FFF2-40B4-BE49-F238E27FC236}">
              <a16:creationId xmlns:a16="http://schemas.microsoft.com/office/drawing/2014/main" id="{00000000-0008-0000-0E00-0000A2000000}"/>
            </a:ext>
          </a:extLst>
        </xdr:cNvPr>
        <xdr:cNvSpPr txBox="1"/>
      </xdr:nvSpPr>
      <xdr:spPr>
        <a:xfrm>
          <a:off x="4673600" y="993087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135346</xdr:rowOff>
    </xdr:from>
    <xdr:to>
      <xdr:col>24</xdr:col>
      <xdr:colOff>114300</xdr:colOff>
      <xdr:row>59</xdr:row>
      <xdr:rowOff>65496</xdr:rowOff>
    </xdr:to>
    <xdr:sp macro="" textlink="">
      <xdr:nvSpPr>
        <xdr:cNvPr id="163" name="フローチャート: 判断 162">
          <a:extLst>
            <a:ext uri="{FF2B5EF4-FFF2-40B4-BE49-F238E27FC236}">
              <a16:creationId xmlns:a16="http://schemas.microsoft.com/office/drawing/2014/main" id="{00000000-0008-0000-0E00-0000A3000000}"/>
            </a:ext>
          </a:extLst>
        </xdr:cNvPr>
        <xdr:cNvSpPr/>
      </xdr:nvSpPr>
      <xdr:spPr>
        <a:xfrm>
          <a:off x="4584700" y="10079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168003</xdr:rowOff>
    </xdr:from>
    <xdr:to>
      <xdr:col>20</xdr:col>
      <xdr:colOff>38100</xdr:colOff>
      <xdr:row>59</xdr:row>
      <xdr:rowOff>98153</xdr:rowOff>
    </xdr:to>
    <xdr:sp macro="" textlink="">
      <xdr:nvSpPr>
        <xdr:cNvPr id="164" name="フローチャート: 判断 163">
          <a:extLst>
            <a:ext uri="{FF2B5EF4-FFF2-40B4-BE49-F238E27FC236}">
              <a16:creationId xmlns:a16="http://schemas.microsoft.com/office/drawing/2014/main" id="{00000000-0008-0000-0E00-0000A4000000}"/>
            </a:ext>
          </a:extLst>
        </xdr:cNvPr>
        <xdr:cNvSpPr/>
      </xdr:nvSpPr>
      <xdr:spPr>
        <a:xfrm>
          <a:off x="3746500" y="1011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21046</xdr:rowOff>
    </xdr:from>
    <xdr:to>
      <xdr:col>15</xdr:col>
      <xdr:colOff>101600</xdr:colOff>
      <xdr:row>59</xdr:row>
      <xdr:rowOff>122646</xdr:rowOff>
    </xdr:to>
    <xdr:sp macro="" textlink="">
      <xdr:nvSpPr>
        <xdr:cNvPr id="165" name="フローチャート: 判断 164">
          <a:extLst>
            <a:ext uri="{FF2B5EF4-FFF2-40B4-BE49-F238E27FC236}">
              <a16:creationId xmlns:a16="http://schemas.microsoft.com/office/drawing/2014/main" id="{00000000-0008-0000-0E00-0000A5000000}"/>
            </a:ext>
          </a:extLst>
        </xdr:cNvPr>
        <xdr:cNvSpPr/>
      </xdr:nvSpPr>
      <xdr:spPr>
        <a:xfrm>
          <a:off x="2857500" y="1013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55335</xdr:rowOff>
    </xdr:from>
    <xdr:to>
      <xdr:col>10</xdr:col>
      <xdr:colOff>165100</xdr:colOff>
      <xdr:row>59</xdr:row>
      <xdr:rowOff>156935</xdr:rowOff>
    </xdr:to>
    <xdr:sp macro="" textlink="">
      <xdr:nvSpPr>
        <xdr:cNvPr id="166" name="フローチャート: 判断 165">
          <a:extLst>
            <a:ext uri="{FF2B5EF4-FFF2-40B4-BE49-F238E27FC236}">
              <a16:creationId xmlns:a16="http://schemas.microsoft.com/office/drawing/2014/main" id="{00000000-0008-0000-0E00-0000A6000000}"/>
            </a:ext>
          </a:extLst>
        </xdr:cNvPr>
        <xdr:cNvSpPr/>
      </xdr:nvSpPr>
      <xdr:spPr>
        <a:xfrm>
          <a:off x="1968500" y="10170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7" name="テキスト ボックス 166">
          <a:extLst>
            <a:ext uri="{FF2B5EF4-FFF2-40B4-BE49-F238E27FC236}">
              <a16:creationId xmlns:a16="http://schemas.microsoft.com/office/drawing/2014/main" id="{00000000-0008-0000-0E00-0000A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9" name="テキスト ボックス 168">
          <a:extLst>
            <a:ext uri="{FF2B5EF4-FFF2-40B4-BE49-F238E27FC236}">
              <a16:creationId xmlns:a16="http://schemas.microsoft.com/office/drawing/2014/main" id="{00000000-0008-0000-0E00-0000A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0" name="テキスト ボックス 169">
          <a:extLst>
            <a:ext uri="{FF2B5EF4-FFF2-40B4-BE49-F238E27FC236}">
              <a16:creationId xmlns:a16="http://schemas.microsoft.com/office/drawing/2014/main" id="{00000000-0008-0000-0E00-0000A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1" name="テキスト ボックス 170">
          <a:extLst>
            <a:ext uri="{FF2B5EF4-FFF2-40B4-BE49-F238E27FC236}">
              <a16:creationId xmlns:a16="http://schemas.microsoft.com/office/drawing/2014/main" id="{00000000-0008-0000-0E00-0000A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42273</xdr:rowOff>
    </xdr:from>
    <xdr:to>
      <xdr:col>24</xdr:col>
      <xdr:colOff>114300</xdr:colOff>
      <xdr:row>59</xdr:row>
      <xdr:rowOff>143873</xdr:rowOff>
    </xdr:to>
    <xdr:sp macro="" textlink="">
      <xdr:nvSpPr>
        <xdr:cNvPr id="172" name="楕円 171">
          <a:extLst>
            <a:ext uri="{FF2B5EF4-FFF2-40B4-BE49-F238E27FC236}">
              <a16:creationId xmlns:a16="http://schemas.microsoft.com/office/drawing/2014/main" id="{00000000-0008-0000-0E00-0000AC000000}"/>
            </a:ext>
          </a:extLst>
        </xdr:cNvPr>
        <xdr:cNvSpPr/>
      </xdr:nvSpPr>
      <xdr:spPr>
        <a:xfrm>
          <a:off x="4584700" y="1015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20700</xdr:rowOff>
    </xdr:from>
    <xdr:ext cx="405111" cy="259045"/>
    <xdr:sp macro="" textlink="">
      <xdr:nvSpPr>
        <xdr:cNvPr id="173" name="【橋りょう・トンネル】&#10;有形固定資産減価償却率該当値テキスト">
          <a:extLst>
            <a:ext uri="{FF2B5EF4-FFF2-40B4-BE49-F238E27FC236}">
              <a16:creationId xmlns:a16="http://schemas.microsoft.com/office/drawing/2014/main" id="{00000000-0008-0000-0E00-0000AD000000}"/>
            </a:ext>
          </a:extLst>
        </xdr:cNvPr>
        <xdr:cNvSpPr txBox="1"/>
      </xdr:nvSpPr>
      <xdr:spPr>
        <a:xfrm>
          <a:off x="4673600" y="101362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61867</xdr:rowOff>
    </xdr:from>
    <xdr:to>
      <xdr:col>20</xdr:col>
      <xdr:colOff>38100</xdr:colOff>
      <xdr:row>59</xdr:row>
      <xdr:rowOff>163467</xdr:rowOff>
    </xdr:to>
    <xdr:sp macro="" textlink="">
      <xdr:nvSpPr>
        <xdr:cNvPr id="174" name="楕円 173">
          <a:extLst>
            <a:ext uri="{FF2B5EF4-FFF2-40B4-BE49-F238E27FC236}">
              <a16:creationId xmlns:a16="http://schemas.microsoft.com/office/drawing/2014/main" id="{00000000-0008-0000-0E00-0000AE000000}"/>
            </a:ext>
          </a:extLst>
        </xdr:cNvPr>
        <xdr:cNvSpPr/>
      </xdr:nvSpPr>
      <xdr:spPr>
        <a:xfrm>
          <a:off x="3746500" y="10177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93073</xdr:rowOff>
    </xdr:from>
    <xdr:to>
      <xdr:col>24</xdr:col>
      <xdr:colOff>63500</xdr:colOff>
      <xdr:row>59</xdr:row>
      <xdr:rowOff>112667</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flipV="1">
          <a:off x="3797300" y="10208623"/>
          <a:ext cx="838200" cy="19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81462</xdr:rowOff>
    </xdr:from>
    <xdr:to>
      <xdr:col>15</xdr:col>
      <xdr:colOff>101600</xdr:colOff>
      <xdr:row>60</xdr:row>
      <xdr:rowOff>11612</xdr:rowOff>
    </xdr:to>
    <xdr:sp macro="" textlink="">
      <xdr:nvSpPr>
        <xdr:cNvPr id="176" name="楕円 175">
          <a:extLst>
            <a:ext uri="{FF2B5EF4-FFF2-40B4-BE49-F238E27FC236}">
              <a16:creationId xmlns:a16="http://schemas.microsoft.com/office/drawing/2014/main" id="{00000000-0008-0000-0E00-0000B0000000}"/>
            </a:ext>
          </a:extLst>
        </xdr:cNvPr>
        <xdr:cNvSpPr/>
      </xdr:nvSpPr>
      <xdr:spPr>
        <a:xfrm>
          <a:off x="2857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112667</xdr:rowOff>
    </xdr:from>
    <xdr:to>
      <xdr:col>19</xdr:col>
      <xdr:colOff>177800</xdr:colOff>
      <xdr:row>59</xdr:row>
      <xdr:rowOff>132262</xdr:rowOff>
    </xdr:to>
    <xdr:cxnSp macro="">
      <xdr:nvCxnSpPr>
        <xdr:cNvPr id="177" name="直線コネクタ 176">
          <a:extLst>
            <a:ext uri="{FF2B5EF4-FFF2-40B4-BE49-F238E27FC236}">
              <a16:creationId xmlns:a16="http://schemas.microsoft.com/office/drawing/2014/main" id="{00000000-0008-0000-0E00-0000B1000000}"/>
            </a:ext>
          </a:extLst>
        </xdr:cNvPr>
        <xdr:cNvCxnSpPr/>
      </xdr:nvCxnSpPr>
      <xdr:spPr>
        <a:xfrm flipV="1">
          <a:off x="2908300" y="10228217"/>
          <a:ext cx="8890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114680</xdr:rowOff>
    </xdr:from>
    <xdr:ext cx="405111" cy="259045"/>
    <xdr:sp macro="" textlink="">
      <xdr:nvSpPr>
        <xdr:cNvPr id="178" name="n_1aveValue【橋りょう・トンネル】&#10;有形固定資産減価償却率">
          <a:extLst>
            <a:ext uri="{FF2B5EF4-FFF2-40B4-BE49-F238E27FC236}">
              <a16:creationId xmlns:a16="http://schemas.microsoft.com/office/drawing/2014/main" id="{00000000-0008-0000-0E00-0000B2000000}"/>
            </a:ext>
          </a:extLst>
        </xdr:cNvPr>
        <xdr:cNvSpPr txBox="1"/>
      </xdr:nvSpPr>
      <xdr:spPr>
        <a:xfrm>
          <a:off x="3582044" y="98873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139173</xdr:rowOff>
    </xdr:from>
    <xdr:ext cx="405111" cy="259045"/>
    <xdr:sp macro="" textlink="">
      <xdr:nvSpPr>
        <xdr:cNvPr id="179" name="n_2aveValue【橋りょう・トンネル】&#10;有形固定資産減価償却率">
          <a:extLst>
            <a:ext uri="{FF2B5EF4-FFF2-40B4-BE49-F238E27FC236}">
              <a16:creationId xmlns:a16="http://schemas.microsoft.com/office/drawing/2014/main" id="{00000000-0008-0000-0E00-0000B3000000}"/>
            </a:ext>
          </a:extLst>
        </xdr:cNvPr>
        <xdr:cNvSpPr txBox="1"/>
      </xdr:nvSpPr>
      <xdr:spPr>
        <a:xfrm>
          <a:off x="2705744" y="9911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2012</xdr:rowOff>
    </xdr:from>
    <xdr:ext cx="405111" cy="259045"/>
    <xdr:sp macro="" textlink="">
      <xdr:nvSpPr>
        <xdr:cNvPr id="180" name="n_3aveValue【橋りょう・トンネル】&#10;有形固定資産減価償却率">
          <a:extLst>
            <a:ext uri="{FF2B5EF4-FFF2-40B4-BE49-F238E27FC236}">
              <a16:creationId xmlns:a16="http://schemas.microsoft.com/office/drawing/2014/main" id="{00000000-0008-0000-0E00-0000B4000000}"/>
            </a:ext>
          </a:extLst>
        </xdr:cNvPr>
        <xdr:cNvSpPr txBox="1"/>
      </xdr:nvSpPr>
      <xdr:spPr>
        <a:xfrm>
          <a:off x="1816744" y="9946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154594</xdr:rowOff>
    </xdr:from>
    <xdr:ext cx="405111" cy="259045"/>
    <xdr:sp macro="" textlink="">
      <xdr:nvSpPr>
        <xdr:cNvPr id="181" name="n_1mainValue【橋りょう・トンネル】&#10;有形固定資産減価償却率">
          <a:extLst>
            <a:ext uri="{FF2B5EF4-FFF2-40B4-BE49-F238E27FC236}">
              <a16:creationId xmlns:a16="http://schemas.microsoft.com/office/drawing/2014/main" id="{00000000-0008-0000-0E00-0000B5000000}"/>
            </a:ext>
          </a:extLst>
        </xdr:cNvPr>
        <xdr:cNvSpPr txBox="1"/>
      </xdr:nvSpPr>
      <xdr:spPr>
        <a:xfrm>
          <a:off x="3582044" y="10270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2739</xdr:rowOff>
    </xdr:from>
    <xdr:ext cx="405111" cy="259045"/>
    <xdr:sp macro="" textlink="">
      <xdr:nvSpPr>
        <xdr:cNvPr id="182" name="n_2mainValue【橋りょう・トンネル】&#10;有形固定資産減価償却率">
          <a:extLst>
            <a:ext uri="{FF2B5EF4-FFF2-40B4-BE49-F238E27FC236}">
              <a16:creationId xmlns:a16="http://schemas.microsoft.com/office/drawing/2014/main" id="{00000000-0008-0000-0E00-0000B6000000}"/>
            </a:ext>
          </a:extLst>
        </xdr:cNvPr>
        <xdr:cNvSpPr txBox="1"/>
      </xdr:nvSpPr>
      <xdr:spPr>
        <a:xfrm>
          <a:off x="2705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83" name="正方形/長方形 182">
          <a:extLst>
            <a:ext uri="{FF2B5EF4-FFF2-40B4-BE49-F238E27FC236}">
              <a16:creationId xmlns:a16="http://schemas.microsoft.com/office/drawing/2014/main" id="{00000000-0008-0000-0E00-0000B7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84" name="正方形/長方形 183">
          <a:extLst>
            <a:ext uri="{FF2B5EF4-FFF2-40B4-BE49-F238E27FC236}">
              <a16:creationId xmlns:a16="http://schemas.microsoft.com/office/drawing/2014/main" id="{00000000-0008-0000-0E00-0000B8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85" name="正方形/長方形 184">
          <a:extLst>
            <a:ext uri="{FF2B5EF4-FFF2-40B4-BE49-F238E27FC236}">
              <a16:creationId xmlns:a16="http://schemas.microsoft.com/office/drawing/2014/main" id="{00000000-0008-0000-0E00-0000B9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86" name="正方形/長方形 185">
          <a:extLst>
            <a:ext uri="{FF2B5EF4-FFF2-40B4-BE49-F238E27FC236}">
              <a16:creationId xmlns:a16="http://schemas.microsoft.com/office/drawing/2014/main" id="{00000000-0008-0000-0E00-0000BA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7" name="正方形/長方形 186">
          <a:extLst>
            <a:ext uri="{FF2B5EF4-FFF2-40B4-BE49-F238E27FC236}">
              <a16:creationId xmlns:a16="http://schemas.microsoft.com/office/drawing/2014/main" id="{00000000-0008-0000-0E00-0000BB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8" name="正方形/長方形 187">
          <a:extLst>
            <a:ext uri="{FF2B5EF4-FFF2-40B4-BE49-F238E27FC236}">
              <a16:creationId xmlns:a16="http://schemas.microsoft.com/office/drawing/2014/main" id="{00000000-0008-0000-0E00-0000BC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9" name="正方形/長方形 188">
          <a:extLst>
            <a:ext uri="{FF2B5EF4-FFF2-40B4-BE49-F238E27FC236}">
              <a16:creationId xmlns:a16="http://schemas.microsoft.com/office/drawing/2014/main" id="{00000000-0008-0000-0E00-0000BD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390,928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0" name="正方形/長方形 189">
          <a:extLst>
            <a:ext uri="{FF2B5EF4-FFF2-40B4-BE49-F238E27FC236}">
              <a16:creationId xmlns:a16="http://schemas.microsoft.com/office/drawing/2014/main" id="{00000000-0008-0000-0E00-0000BE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1" name="テキスト ボックス 190">
          <a:extLst>
            <a:ext uri="{FF2B5EF4-FFF2-40B4-BE49-F238E27FC236}">
              <a16:creationId xmlns:a16="http://schemas.microsoft.com/office/drawing/2014/main" id="{00000000-0008-0000-0E00-0000BF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93" name="直線コネクタ 192">
          <a:extLst>
            <a:ext uri="{FF2B5EF4-FFF2-40B4-BE49-F238E27FC236}">
              <a16:creationId xmlns:a16="http://schemas.microsoft.com/office/drawing/2014/main" id="{00000000-0008-0000-0E00-0000C1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29227</xdr:rowOff>
    </xdr:from>
    <xdr:ext cx="248786" cy="259045"/>
    <xdr:sp macro="" textlink="">
      <xdr:nvSpPr>
        <xdr:cNvPr id="194" name="テキスト ボックス 193">
          <a:extLst>
            <a:ext uri="{FF2B5EF4-FFF2-40B4-BE49-F238E27FC236}">
              <a16:creationId xmlns:a16="http://schemas.microsoft.com/office/drawing/2014/main" id="{00000000-0008-0000-0E00-0000C2000000}"/>
            </a:ext>
          </a:extLst>
        </xdr:cNvPr>
        <xdr:cNvSpPr txBox="1"/>
      </xdr:nvSpPr>
      <xdr:spPr>
        <a:xfrm>
          <a:off x="6355214" y="1083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95" name="直線コネクタ 194">
          <a:extLst>
            <a:ext uri="{FF2B5EF4-FFF2-40B4-BE49-F238E27FC236}">
              <a16:creationId xmlns:a16="http://schemas.microsoft.com/office/drawing/2014/main" id="{00000000-0008-0000-0E00-0000C3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86377</xdr:rowOff>
    </xdr:from>
    <xdr:ext cx="595419" cy="259045"/>
    <xdr:sp macro="" textlink="">
      <xdr:nvSpPr>
        <xdr:cNvPr id="196" name="テキスト ボックス 195">
          <a:extLst>
            <a:ext uri="{FF2B5EF4-FFF2-40B4-BE49-F238E27FC236}">
              <a16:creationId xmlns:a16="http://schemas.microsoft.com/office/drawing/2014/main" id="{00000000-0008-0000-0E00-0000C4000000}"/>
            </a:ext>
          </a:extLst>
        </xdr:cNvPr>
        <xdr:cNvSpPr txBox="1"/>
      </xdr:nvSpPr>
      <xdr:spPr>
        <a:xfrm>
          <a:off x="6008581" y="1037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7" name="直線コネクタ 196">
          <a:extLst>
            <a:ext uri="{FF2B5EF4-FFF2-40B4-BE49-F238E27FC236}">
              <a16:creationId xmlns:a16="http://schemas.microsoft.com/office/drawing/2014/main" id="{00000000-0008-0000-0E00-0000C5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57</xdr:row>
      <xdr:rowOff>143527</xdr:rowOff>
    </xdr:from>
    <xdr:ext cx="685572" cy="259045"/>
    <xdr:sp macro="" textlink="">
      <xdr:nvSpPr>
        <xdr:cNvPr id="198" name="テキスト ボックス 197">
          <a:extLst>
            <a:ext uri="{FF2B5EF4-FFF2-40B4-BE49-F238E27FC236}">
              <a16:creationId xmlns:a16="http://schemas.microsoft.com/office/drawing/2014/main" id="{00000000-0008-0000-0E00-0000C6000000}"/>
            </a:ext>
          </a:extLst>
        </xdr:cNvPr>
        <xdr:cNvSpPr txBox="1"/>
      </xdr:nvSpPr>
      <xdr:spPr>
        <a:xfrm>
          <a:off x="5918428" y="991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9" name="直線コネクタ 198">
          <a:extLst>
            <a:ext uri="{FF2B5EF4-FFF2-40B4-BE49-F238E27FC236}">
              <a16:creationId xmlns:a16="http://schemas.microsoft.com/office/drawing/2014/main" id="{00000000-0008-0000-0E00-0000C7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29227</xdr:rowOff>
    </xdr:from>
    <xdr:ext cx="685572" cy="259045"/>
    <xdr:sp macro="" textlink="">
      <xdr:nvSpPr>
        <xdr:cNvPr id="200" name="テキスト ボックス 199">
          <a:extLst>
            <a:ext uri="{FF2B5EF4-FFF2-40B4-BE49-F238E27FC236}">
              <a16:creationId xmlns:a16="http://schemas.microsoft.com/office/drawing/2014/main" id="{00000000-0008-0000-0E00-0000C8000000}"/>
            </a:ext>
          </a:extLst>
        </xdr:cNvPr>
        <xdr:cNvSpPr txBox="1"/>
      </xdr:nvSpPr>
      <xdr:spPr>
        <a:xfrm>
          <a:off x="5918428" y="945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01" name="直線コネクタ 200">
          <a:extLst>
            <a:ext uri="{FF2B5EF4-FFF2-40B4-BE49-F238E27FC236}">
              <a16:creationId xmlns:a16="http://schemas.microsoft.com/office/drawing/2014/main" id="{00000000-0008-0000-0E00-0000C9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02" name="テキスト ボックス 201">
          <a:extLst>
            <a:ext uri="{FF2B5EF4-FFF2-40B4-BE49-F238E27FC236}">
              <a16:creationId xmlns:a16="http://schemas.microsoft.com/office/drawing/2014/main" id="{00000000-0008-0000-0E00-0000CA000000}"/>
            </a:ext>
          </a:extLst>
        </xdr:cNvPr>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03" name="【橋りょう・トンネル】&#10;一人当たり有形固定資産（償却資産）額グラフ枠">
          <a:extLst>
            <a:ext uri="{FF2B5EF4-FFF2-40B4-BE49-F238E27FC236}">
              <a16:creationId xmlns:a16="http://schemas.microsoft.com/office/drawing/2014/main" id="{00000000-0008-0000-0E00-0000CB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82102</xdr:rowOff>
    </xdr:from>
    <xdr:to>
      <xdr:col>54</xdr:col>
      <xdr:colOff>189865</xdr:colOff>
      <xdr:row>63</xdr:row>
      <xdr:rowOff>170402</xdr:rowOff>
    </xdr:to>
    <xdr:cxnSp macro="">
      <xdr:nvCxnSpPr>
        <xdr:cNvPr id="204" name="直線コネクタ 203">
          <a:extLst>
            <a:ext uri="{FF2B5EF4-FFF2-40B4-BE49-F238E27FC236}">
              <a16:creationId xmlns:a16="http://schemas.microsoft.com/office/drawing/2014/main" id="{00000000-0008-0000-0E00-0000CC000000}"/>
            </a:ext>
          </a:extLst>
        </xdr:cNvPr>
        <xdr:cNvCxnSpPr/>
      </xdr:nvCxnSpPr>
      <xdr:spPr>
        <a:xfrm flipV="1">
          <a:off x="10476865" y="9511852"/>
          <a:ext cx="0" cy="1459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2779</xdr:rowOff>
    </xdr:from>
    <xdr:ext cx="469744" cy="259045"/>
    <xdr:sp macro="" textlink="">
      <xdr:nvSpPr>
        <xdr:cNvPr id="205" name="【橋りょう・トンネル】&#10;一人当たり有形固定資産（償却資産）額最小値テキスト">
          <a:extLst>
            <a:ext uri="{FF2B5EF4-FFF2-40B4-BE49-F238E27FC236}">
              <a16:creationId xmlns:a16="http://schemas.microsoft.com/office/drawing/2014/main" id="{00000000-0008-0000-0E00-0000CD000000}"/>
            </a:ext>
          </a:extLst>
        </xdr:cNvPr>
        <xdr:cNvSpPr txBox="1"/>
      </xdr:nvSpPr>
      <xdr:spPr>
        <a:xfrm>
          <a:off x="10515600" y="1097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170402</xdr:rowOff>
    </xdr:from>
    <xdr:to>
      <xdr:col>55</xdr:col>
      <xdr:colOff>88900</xdr:colOff>
      <xdr:row>63</xdr:row>
      <xdr:rowOff>170402</xdr:rowOff>
    </xdr:to>
    <xdr:cxnSp macro="">
      <xdr:nvCxnSpPr>
        <xdr:cNvPr id="206" name="直線コネクタ 205">
          <a:extLst>
            <a:ext uri="{FF2B5EF4-FFF2-40B4-BE49-F238E27FC236}">
              <a16:creationId xmlns:a16="http://schemas.microsoft.com/office/drawing/2014/main" id="{00000000-0008-0000-0E00-0000CE000000}"/>
            </a:ext>
          </a:extLst>
        </xdr:cNvPr>
        <xdr:cNvCxnSpPr/>
      </xdr:nvCxnSpPr>
      <xdr:spPr>
        <a:xfrm>
          <a:off x="10388600" y="10971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28779</xdr:rowOff>
    </xdr:from>
    <xdr:ext cx="690189" cy="259045"/>
    <xdr:sp macro="" textlink="">
      <xdr:nvSpPr>
        <xdr:cNvPr id="207" name="【橋りょう・トンネル】&#10;一人当たり有形固定資産（償却資産）額最大値テキスト">
          <a:extLst>
            <a:ext uri="{FF2B5EF4-FFF2-40B4-BE49-F238E27FC236}">
              <a16:creationId xmlns:a16="http://schemas.microsoft.com/office/drawing/2014/main" id="{00000000-0008-0000-0E00-0000CF000000}"/>
            </a:ext>
          </a:extLst>
        </xdr:cNvPr>
        <xdr:cNvSpPr txBox="1"/>
      </xdr:nvSpPr>
      <xdr:spPr>
        <a:xfrm>
          <a:off x="10515600" y="928707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1,597,712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82102</xdr:rowOff>
    </xdr:from>
    <xdr:to>
      <xdr:col>55</xdr:col>
      <xdr:colOff>88900</xdr:colOff>
      <xdr:row>55</xdr:row>
      <xdr:rowOff>82102</xdr:rowOff>
    </xdr:to>
    <xdr:cxnSp macro="">
      <xdr:nvCxnSpPr>
        <xdr:cNvPr id="208" name="直線コネクタ 207">
          <a:extLst>
            <a:ext uri="{FF2B5EF4-FFF2-40B4-BE49-F238E27FC236}">
              <a16:creationId xmlns:a16="http://schemas.microsoft.com/office/drawing/2014/main" id="{00000000-0008-0000-0E00-0000D0000000}"/>
            </a:ext>
          </a:extLst>
        </xdr:cNvPr>
        <xdr:cNvCxnSpPr/>
      </xdr:nvCxnSpPr>
      <xdr:spPr>
        <a:xfrm>
          <a:off x="10388600" y="95118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145909</xdr:rowOff>
    </xdr:from>
    <xdr:ext cx="599010" cy="259045"/>
    <xdr:sp macro="" textlink="">
      <xdr:nvSpPr>
        <xdr:cNvPr id="209" name="【橋りょう・トンネル】&#10;一人当たり有形固定資産（償却資産）額平均値テキスト">
          <a:extLst>
            <a:ext uri="{FF2B5EF4-FFF2-40B4-BE49-F238E27FC236}">
              <a16:creationId xmlns:a16="http://schemas.microsoft.com/office/drawing/2014/main" id="{00000000-0008-0000-0E00-0000D1000000}"/>
            </a:ext>
          </a:extLst>
        </xdr:cNvPr>
        <xdr:cNvSpPr txBox="1"/>
      </xdr:nvSpPr>
      <xdr:spPr>
        <a:xfrm>
          <a:off x="10515600" y="104329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372,395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123032</xdr:rowOff>
    </xdr:from>
    <xdr:to>
      <xdr:col>55</xdr:col>
      <xdr:colOff>50800</xdr:colOff>
      <xdr:row>62</xdr:row>
      <xdr:rowOff>53182</xdr:rowOff>
    </xdr:to>
    <xdr:sp macro="" textlink="">
      <xdr:nvSpPr>
        <xdr:cNvPr id="210" name="フローチャート: 判断 209">
          <a:extLst>
            <a:ext uri="{FF2B5EF4-FFF2-40B4-BE49-F238E27FC236}">
              <a16:creationId xmlns:a16="http://schemas.microsoft.com/office/drawing/2014/main" id="{00000000-0008-0000-0E00-0000D2000000}"/>
            </a:ext>
          </a:extLst>
        </xdr:cNvPr>
        <xdr:cNvSpPr/>
      </xdr:nvSpPr>
      <xdr:spPr>
        <a:xfrm>
          <a:off x="10426700" y="10581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137719</xdr:rowOff>
    </xdr:from>
    <xdr:to>
      <xdr:col>50</xdr:col>
      <xdr:colOff>165100</xdr:colOff>
      <xdr:row>62</xdr:row>
      <xdr:rowOff>67869</xdr:rowOff>
    </xdr:to>
    <xdr:sp macro="" textlink="">
      <xdr:nvSpPr>
        <xdr:cNvPr id="211" name="フローチャート: 判断 210">
          <a:extLst>
            <a:ext uri="{FF2B5EF4-FFF2-40B4-BE49-F238E27FC236}">
              <a16:creationId xmlns:a16="http://schemas.microsoft.com/office/drawing/2014/main" id="{00000000-0008-0000-0E00-0000D3000000}"/>
            </a:ext>
          </a:extLst>
        </xdr:cNvPr>
        <xdr:cNvSpPr/>
      </xdr:nvSpPr>
      <xdr:spPr>
        <a:xfrm>
          <a:off x="9588500" y="10596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147317</xdr:rowOff>
    </xdr:from>
    <xdr:to>
      <xdr:col>46</xdr:col>
      <xdr:colOff>38100</xdr:colOff>
      <xdr:row>62</xdr:row>
      <xdr:rowOff>77467</xdr:rowOff>
    </xdr:to>
    <xdr:sp macro="" textlink="">
      <xdr:nvSpPr>
        <xdr:cNvPr id="212" name="フローチャート: 判断 211">
          <a:extLst>
            <a:ext uri="{FF2B5EF4-FFF2-40B4-BE49-F238E27FC236}">
              <a16:creationId xmlns:a16="http://schemas.microsoft.com/office/drawing/2014/main" id="{00000000-0008-0000-0E00-0000D4000000}"/>
            </a:ext>
          </a:extLst>
        </xdr:cNvPr>
        <xdr:cNvSpPr/>
      </xdr:nvSpPr>
      <xdr:spPr>
        <a:xfrm>
          <a:off x="8699500" y="10605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45409</xdr:rowOff>
    </xdr:from>
    <xdr:to>
      <xdr:col>41</xdr:col>
      <xdr:colOff>101600</xdr:colOff>
      <xdr:row>62</xdr:row>
      <xdr:rowOff>147009</xdr:rowOff>
    </xdr:to>
    <xdr:sp macro="" textlink="">
      <xdr:nvSpPr>
        <xdr:cNvPr id="213" name="フローチャート: 判断 212">
          <a:extLst>
            <a:ext uri="{FF2B5EF4-FFF2-40B4-BE49-F238E27FC236}">
              <a16:creationId xmlns:a16="http://schemas.microsoft.com/office/drawing/2014/main" id="{00000000-0008-0000-0E00-0000D5000000}"/>
            </a:ext>
          </a:extLst>
        </xdr:cNvPr>
        <xdr:cNvSpPr/>
      </xdr:nvSpPr>
      <xdr:spPr>
        <a:xfrm>
          <a:off x="7810500" y="10675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E00-0000D6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15" name="テキスト ボックス 214">
          <a:extLst>
            <a:ext uri="{FF2B5EF4-FFF2-40B4-BE49-F238E27FC236}">
              <a16:creationId xmlns:a16="http://schemas.microsoft.com/office/drawing/2014/main" id="{00000000-0008-0000-0E00-0000D7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7" name="テキスト ボックス 216">
          <a:extLst>
            <a:ext uri="{FF2B5EF4-FFF2-40B4-BE49-F238E27FC236}">
              <a16:creationId xmlns:a16="http://schemas.microsoft.com/office/drawing/2014/main" id="{00000000-0008-0000-0E00-0000D9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53032</xdr:rowOff>
    </xdr:from>
    <xdr:to>
      <xdr:col>55</xdr:col>
      <xdr:colOff>50800</xdr:colOff>
      <xdr:row>62</xdr:row>
      <xdr:rowOff>154632</xdr:rowOff>
    </xdr:to>
    <xdr:sp macro="" textlink="">
      <xdr:nvSpPr>
        <xdr:cNvPr id="219" name="楕円 218">
          <a:extLst>
            <a:ext uri="{FF2B5EF4-FFF2-40B4-BE49-F238E27FC236}">
              <a16:creationId xmlns:a16="http://schemas.microsoft.com/office/drawing/2014/main" id="{00000000-0008-0000-0E00-0000DB000000}"/>
            </a:ext>
          </a:extLst>
        </xdr:cNvPr>
        <xdr:cNvSpPr/>
      </xdr:nvSpPr>
      <xdr:spPr>
        <a:xfrm>
          <a:off x="10426700" y="10682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31459</xdr:rowOff>
    </xdr:from>
    <xdr:ext cx="599010" cy="259045"/>
    <xdr:sp macro="" textlink="">
      <xdr:nvSpPr>
        <xdr:cNvPr id="220" name="【橋りょう・トンネル】&#10;一人当たり有形固定資産（償却資産）額該当値テキスト">
          <a:extLst>
            <a:ext uri="{FF2B5EF4-FFF2-40B4-BE49-F238E27FC236}">
              <a16:creationId xmlns:a16="http://schemas.microsoft.com/office/drawing/2014/main" id="{00000000-0008-0000-0E00-0000DC000000}"/>
            </a:ext>
          </a:extLst>
        </xdr:cNvPr>
        <xdr:cNvSpPr txBox="1"/>
      </xdr:nvSpPr>
      <xdr:spPr>
        <a:xfrm>
          <a:off x="10515600" y="1066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57933</xdr:rowOff>
    </xdr:from>
    <xdr:to>
      <xdr:col>50</xdr:col>
      <xdr:colOff>165100</xdr:colOff>
      <xdr:row>62</xdr:row>
      <xdr:rowOff>159533</xdr:rowOff>
    </xdr:to>
    <xdr:sp macro="" textlink="">
      <xdr:nvSpPr>
        <xdr:cNvPr id="221" name="楕円 220">
          <a:extLst>
            <a:ext uri="{FF2B5EF4-FFF2-40B4-BE49-F238E27FC236}">
              <a16:creationId xmlns:a16="http://schemas.microsoft.com/office/drawing/2014/main" id="{00000000-0008-0000-0E00-0000DD000000}"/>
            </a:ext>
          </a:extLst>
        </xdr:cNvPr>
        <xdr:cNvSpPr/>
      </xdr:nvSpPr>
      <xdr:spPr>
        <a:xfrm>
          <a:off x="9588500" y="10687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103832</xdr:rowOff>
    </xdr:from>
    <xdr:to>
      <xdr:col>55</xdr:col>
      <xdr:colOff>0</xdr:colOff>
      <xdr:row>62</xdr:row>
      <xdr:rowOff>108733</xdr:rowOff>
    </xdr:to>
    <xdr:cxnSp macro="">
      <xdr:nvCxnSpPr>
        <xdr:cNvPr id="222" name="直線コネクタ 221">
          <a:extLst>
            <a:ext uri="{FF2B5EF4-FFF2-40B4-BE49-F238E27FC236}">
              <a16:creationId xmlns:a16="http://schemas.microsoft.com/office/drawing/2014/main" id="{00000000-0008-0000-0E00-0000DE000000}"/>
            </a:ext>
          </a:extLst>
        </xdr:cNvPr>
        <xdr:cNvCxnSpPr/>
      </xdr:nvCxnSpPr>
      <xdr:spPr>
        <a:xfrm flipV="1">
          <a:off x="9639300" y="10733732"/>
          <a:ext cx="838200" cy="4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62336</xdr:rowOff>
    </xdr:from>
    <xdr:to>
      <xdr:col>46</xdr:col>
      <xdr:colOff>38100</xdr:colOff>
      <xdr:row>62</xdr:row>
      <xdr:rowOff>163936</xdr:rowOff>
    </xdr:to>
    <xdr:sp macro="" textlink="">
      <xdr:nvSpPr>
        <xdr:cNvPr id="223" name="楕円 222">
          <a:extLst>
            <a:ext uri="{FF2B5EF4-FFF2-40B4-BE49-F238E27FC236}">
              <a16:creationId xmlns:a16="http://schemas.microsoft.com/office/drawing/2014/main" id="{00000000-0008-0000-0E00-0000DF000000}"/>
            </a:ext>
          </a:extLst>
        </xdr:cNvPr>
        <xdr:cNvSpPr/>
      </xdr:nvSpPr>
      <xdr:spPr>
        <a:xfrm>
          <a:off x="8699500" y="10692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108733</xdr:rowOff>
    </xdr:from>
    <xdr:to>
      <xdr:col>50</xdr:col>
      <xdr:colOff>114300</xdr:colOff>
      <xdr:row>62</xdr:row>
      <xdr:rowOff>113136</xdr:rowOff>
    </xdr:to>
    <xdr:cxnSp macro="">
      <xdr:nvCxnSpPr>
        <xdr:cNvPr id="224" name="直線コネクタ 223">
          <a:extLst>
            <a:ext uri="{FF2B5EF4-FFF2-40B4-BE49-F238E27FC236}">
              <a16:creationId xmlns:a16="http://schemas.microsoft.com/office/drawing/2014/main" id="{00000000-0008-0000-0E00-0000E0000000}"/>
            </a:ext>
          </a:extLst>
        </xdr:cNvPr>
        <xdr:cNvCxnSpPr/>
      </xdr:nvCxnSpPr>
      <xdr:spPr>
        <a:xfrm flipV="1">
          <a:off x="8750300" y="10738633"/>
          <a:ext cx="889000" cy="4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84396</xdr:rowOff>
    </xdr:from>
    <xdr:ext cx="599010" cy="259045"/>
    <xdr:sp macro="" textlink="">
      <xdr:nvSpPr>
        <xdr:cNvPr id="225" name="n_1aveValue【橋りょう・トンネル】&#10;一人当たり有形固定資産（償却資産）額">
          <a:extLst>
            <a:ext uri="{FF2B5EF4-FFF2-40B4-BE49-F238E27FC236}">
              <a16:creationId xmlns:a16="http://schemas.microsoft.com/office/drawing/2014/main" id="{00000000-0008-0000-0E00-0000E1000000}"/>
            </a:ext>
          </a:extLst>
        </xdr:cNvPr>
        <xdr:cNvSpPr txBox="1"/>
      </xdr:nvSpPr>
      <xdr:spPr>
        <a:xfrm>
          <a:off x="9327095" y="10371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93994</xdr:rowOff>
    </xdr:from>
    <xdr:ext cx="599010" cy="259045"/>
    <xdr:sp macro="" textlink="">
      <xdr:nvSpPr>
        <xdr:cNvPr id="226" name="n_2aveValue【橋りょう・トンネル】&#10;一人当たり有形固定資産（償却資産）額">
          <a:extLst>
            <a:ext uri="{FF2B5EF4-FFF2-40B4-BE49-F238E27FC236}">
              <a16:creationId xmlns:a16="http://schemas.microsoft.com/office/drawing/2014/main" id="{00000000-0008-0000-0E00-0000E2000000}"/>
            </a:ext>
          </a:extLst>
        </xdr:cNvPr>
        <xdr:cNvSpPr txBox="1"/>
      </xdr:nvSpPr>
      <xdr:spPr>
        <a:xfrm>
          <a:off x="8450795" y="10380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345,836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163536</xdr:rowOff>
    </xdr:from>
    <xdr:ext cx="599010" cy="259045"/>
    <xdr:sp macro="" textlink="">
      <xdr:nvSpPr>
        <xdr:cNvPr id="227" name="n_3aveValue【橋りょう・トンネル】&#10;一人当たり有形固定資産（償却資産）額">
          <a:extLst>
            <a:ext uri="{FF2B5EF4-FFF2-40B4-BE49-F238E27FC236}">
              <a16:creationId xmlns:a16="http://schemas.microsoft.com/office/drawing/2014/main" id="{00000000-0008-0000-0E00-0000E3000000}"/>
            </a:ext>
          </a:extLst>
        </xdr:cNvPr>
        <xdr:cNvSpPr txBox="1"/>
      </xdr:nvSpPr>
      <xdr:spPr>
        <a:xfrm>
          <a:off x="7561795" y="104505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62</xdr:row>
      <xdr:rowOff>150660</xdr:rowOff>
    </xdr:from>
    <xdr:ext cx="599010" cy="259045"/>
    <xdr:sp macro="" textlink="">
      <xdr:nvSpPr>
        <xdr:cNvPr id="228" name="n_1mainValue【橋りょう・トンネル】&#10;一人当たり有形固定資産（償却資産）額">
          <a:extLst>
            <a:ext uri="{FF2B5EF4-FFF2-40B4-BE49-F238E27FC236}">
              <a16:creationId xmlns:a16="http://schemas.microsoft.com/office/drawing/2014/main" id="{00000000-0008-0000-0E00-0000E4000000}"/>
            </a:ext>
          </a:extLst>
        </xdr:cNvPr>
        <xdr:cNvSpPr txBox="1"/>
      </xdr:nvSpPr>
      <xdr:spPr>
        <a:xfrm>
          <a:off x="9327095" y="107805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155063</xdr:rowOff>
    </xdr:from>
    <xdr:ext cx="599010" cy="259045"/>
    <xdr:sp macro="" textlink="">
      <xdr:nvSpPr>
        <xdr:cNvPr id="229" name="n_2mainValue【橋りょう・トンネル】&#10;一人当たり有形固定資産（償却資産）額">
          <a:extLst>
            <a:ext uri="{FF2B5EF4-FFF2-40B4-BE49-F238E27FC236}">
              <a16:creationId xmlns:a16="http://schemas.microsoft.com/office/drawing/2014/main" id="{00000000-0008-0000-0E00-0000E5000000}"/>
            </a:ext>
          </a:extLst>
        </xdr:cNvPr>
        <xdr:cNvSpPr txBox="1"/>
      </xdr:nvSpPr>
      <xdr:spPr>
        <a:xfrm>
          <a:off x="8450795" y="10784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30" name="正方形/長方形 229">
          <a:extLst>
            <a:ext uri="{FF2B5EF4-FFF2-40B4-BE49-F238E27FC236}">
              <a16:creationId xmlns:a16="http://schemas.microsoft.com/office/drawing/2014/main" id="{00000000-0008-0000-0E00-0000E6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31" name="正方形/長方形 230">
          <a:extLst>
            <a:ext uri="{FF2B5EF4-FFF2-40B4-BE49-F238E27FC236}">
              <a16:creationId xmlns:a16="http://schemas.microsoft.com/office/drawing/2014/main" id="{00000000-0008-0000-0E00-0000E7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32" name="正方形/長方形 231">
          <a:extLst>
            <a:ext uri="{FF2B5EF4-FFF2-40B4-BE49-F238E27FC236}">
              <a16:creationId xmlns:a16="http://schemas.microsoft.com/office/drawing/2014/main" id="{00000000-0008-0000-0E00-0000E8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33" name="正方形/長方形 232">
          <a:extLst>
            <a:ext uri="{FF2B5EF4-FFF2-40B4-BE49-F238E27FC236}">
              <a16:creationId xmlns:a16="http://schemas.microsoft.com/office/drawing/2014/main" id="{00000000-0008-0000-0E00-0000E9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34" name="正方形/長方形 233">
          <a:extLst>
            <a:ext uri="{FF2B5EF4-FFF2-40B4-BE49-F238E27FC236}">
              <a16:creationId xmlns:a16="http://schemas.microsoft.com/office/drawing/2014/main" id="{00000000-0008-0000-0E00-0000EA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35" name="正方形/長方形 234">
          <a:extLst>
            <a:ext uri="{FF2B5EF4-FFF2-40B4-BE49-F238E27FC236}">
              <a16:creationId xmlns:a16="http://schemas.microsoft.com/office/drawing/2014/main" id="{00000000-0008-0000-0E00-0000EB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36" name="正方形/長方形 235">
          <a:extLst>
            <a:ext uri="{FF2B5EF4-FFF2-40B4-BE49-F238E27FC236}">
              <a16:creationId xmlns:a16="http://schemas.microsoft.com/office/drawing/2014/main" id="{00000000-0008-0000-0E00-0000EC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7" name="正方形/長方形 236">
          <a:extLst>
            <a:ext uri="{FF2B5EF4-FFF2-40B4-BE49-F238E27FC236}">
              <a16:creationId xmlns:a16="http://schemas.microsoft.com/office/drawing/2014/main" id="{00000000-0008-0000-0E00-0000ED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8" name="テキスト ボックス 237">
          <a:extLst>
            <a:ext uri="{FF2B5EF4-FFF2-40B4-BE49-F238E27FC236}">
              <a16:creationId xmlns:a16="http://schemas.microsoft.com/office/drawing/2014/main" id="{00000000-0008-0000-0E00-0000EE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9" name="直線コネクタ 238">
          <a:extLst>
            <a:ext uri="{FF2B5EF4-FFF2-40B4-BE49-F238E27FC236}">
              <a16:creationId xmlns:a16="http://schemas.microsoft.com/office/drawing/2014/main" id="{00000000-0008-0000-0E00-0000EF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41" name="直線コネクタ 240">
          <a:extLst>
            <a:ext uri="{FF2B5EF4-FFF2-40B4-BE49-F238E27FC236}">
              <a16:creationId xmlns:a16="http://schemas.microsoft.com/office/drawing/2014/main" id="{00000000-0008-0000-0E00-0000F1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43" name="直線コネクタ 242">
          <a:extLst>
            <a:ext uri="{FF2B5EF4-FFF2-40B4-BE49-F238E27FC236}">
              <a16:creationId xmlns:a16="http://schemas.microsoft.com/office/drawing/2014/main" id="{00000000-0008-0000-0E00-0000F3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44" name="テキスト ボックス 243">
          <a:extLst>
            <a:ext uri="{FF2B5EF4-FFF2-40B4-BE49-F238E27FC236}">
              <a16:creationId xmlns:a16="http://schemas.microsoft.com/office/drawing/2014/main" id="{00000000-0008-0000-0E00-0000F4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45" name="直線コネクタ 244">
          <a:extLst>
            <a:ext uri="{FF2B5EF4-FFF2-40B4-BE49-F238E27FC236}">
              <a16:creationId xmlns:a16="http://schemas.microsoft.com/office/drawing/2014/main" id="{00000000-0008-0000-0E00-0000F5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46" name="テキスト ボックス 245">
          <a:extLst>
            <a:ext uri="{FF2B5EF4-FFF2-40B4-BE49-F238E27FC236}">
              <a16:creationId xmlns:a16="http://schemas.microsoft.com/office/drawing/2014/main" id="{00000000-0008-0000-0E00-0000F6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8" name="テキスト ボックス 247">
          <a:extLst>
            <a:ext uri="{FF2B5EF4-FFF2-40B4-BE49-F238E27FC236}">
              <a16:creationId xmlns:a16="http://schemas.microsoft.com/office/drawing/2014/main" id="{00000000-0008-0000-0E00-0000F8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50" name="テキスト ボックス 249">
          <a:extLst>
            <a:ext uri="{FF2B5EF4-FFF2-40B4-BE49-F238E27FC236}">
              <a16:creationId xmlns:a16="http://schemas.microsoft.com/office/drawing/2014/main" id="{00000000-0008-0000-0E00-0000FA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52" name="テキスト ボックス 251">
          <a:extLst>
            <a:ext uri="{FF2B5EF4-FFF2-40B4-BE49-F238E27FC236}">
              <a16:creationId xmlns:a16="http://schemas.microsoft.com/office/drawing/2014/main" id="{00000000-0008-0000-0E00-0000FC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53" name="【公営住宅】&#10;有形固定資産減価償却率グラフ枠">
          <a:extLst>
            <a:ext uri="{FF2B5EF4-FFF2-40B4-BE49-F238E27FC236}">
              <a16:creationId xmlns:a16="http://schemas.microsoft.com/office/drawing/2014/main" id="{00000000-0008-0000-0E00-0000FD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135255</xdr:rowOff>
    </xdr:from>
    <xdr:to>
      <xdr:col>24</xdr:col>
      <xdr:colOff>62865</xdr:colOff>
      <xdr:row>85</xdr:row>
      <xdr:rowOff>78105</xdr:rowOff>
    </xdr:to>
    <xdr:cxnSp macro="">
      <xdr:nvCxnSpPr>
        <xdr:cNvPr id="254" name="直線コネクタ 253">
          <a:extLst>
            <a:ext uri="{FF2B5EF4-FFF2-40B4-BE49-F238E27FC236}">
              <a16:creationId xmlns:a16="http://schemas.microsoft.com/office/drawing/2014/main" id="{00000000-0008-0000-0E00-0000FE000000}"/>
            </a:ext>
          </a:extLst>
        </xdr:cNvPr>
        <xdr:cNvCxnSpPr/>
      </xdr:nvCxnSpPr>
      <xdr:spPr>
        <a:xfrm flipV="1">
          <a:off x="4634865" y="13336905"/>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81932</xdr:rowOff>
    </xdr:from>
    <xdr:ext cx="405111" cy="259045"/>
    <xdr:sp macro="" textlink="">
      <xdr:nvSpPr>
        <xdr:cNvPr id="255" name="【公営住宅】&#10;有形固定資産減価償却率最小値テキスト">
          <a:extLst>
            <a:ext uri="{FF2B5EF4-FFF2-40B4-BE49-F238E27FC236}">
              <a16:creationId xmlns:a16="http://schemas.microsoft.com/office/drawing/2014/main" id="{00000000-0008-0000-0E00-0000FF000000}"/>
            </a:ext>
          </a:extLst>
        </xdr:cNvPr>
        <xdr:cNvSpPr txBox="1"/>
      </xdr:nvSpPr>
      <xdr:spPr>
        <a:xfrm>
          <a:off x="4673600" y="146551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78105</xdr:rowOff>
    </xdr:from>
    <xdr:to>
      <xdr:col>24</xdr:col>
      <xdr:colOff>152400</xdr:colOff>
      <xdr:row>85</xdr:row>
      <xdr:rowOff>78105</xdr:rowOff>
    </xdr:to>
    <xdr:cxnSp macro="">
      <xdr:nvCxnSpPr>
        <xdr:cNvPr id="256" name="直線コネクタ 255">
          <a:extLst>
            <a:ext uri="{FF2B5EF4-FFF2-40B4-BE49-F238E27FC236}">
              <a16:creationId xmlns:a16="http://schemas.microsoft.com/office/drawing/2014/main" id="{00000000-0008-0000-0E00-000000010000}"/>
            </a:ext>
          </a:extLst>
        </xdr:cNvPr>
        <xdr:cNvCxnSpPr/>
      </xdr:nvCxnSpPr>
      <xdr:spPr>
        <a:xfrm>
          <a:off x="4546600" y="146513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81932</xdr:rowOff>
    </xdr:from>
    <xdr:ext cx="405111" cy="259045"/>
    <xdr:sp macro="" textlink="">
      <xdr:nvSpPr>
        <xdr:cNvPr id="257" name="【公営住宅】&#10;有形固定資産減価償却率最大値テキスト">
          <a:extLst>
            <a:ext uri="{FF2B5EF4-FFF2-40B4-BE49-F238E27FC236}">
              <a16:creationId xmlns:a16="http://schemas.microsoft.com/office/drawing/2014/main" id="{00000000-0008-0000-0E00-000001010000}"/>
            </a:ext>
          </a:extLst>
        </xdr:cNvPr>
        <xdr:cNvSpPr txBox="1"/>
      </xdr:nvSpPr>
      <xdr:spPr>
        <a:xfrm>
          <a:off x="4673600" y="13112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135255</xdr:rowOff>
    </xdr:from>
    <xdr:to>
      <xdr:col>24</xdr:col>
      <xdr:colOff>152400</xdr:colOff>
      <xdr:row>77</xdr:row>
      <xdr:rowOff>135255</xdr:rowOff>
    </xdr:to>
    <xdr:cxnSp macro="">
      <xdr:nvCxnSpPr>
        <xdr:cNvPr id="258" name="直線コネクタ 257">
          <a:extLst>
            <a:ext uri="{FF2B5EF4-FFF2-40B4-BE49-F238E27FC236}">
              <a16:creationId xmlns:a16="http://schemas.microsoft.com/office/drawing/2014/main" id="{00000000-0008-0000-0E00-000002010000}"/>
            </a:ext>
          </a:extLst>
        </xdr:cNvPr>
        <xdr:cNvCxnSpPr/>
      </xdr:nvCxnSpPr>
      <xdr:spPr>
        <a:xfrm>
          <a:off x="4546600" y="1333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26688</xdr:rowOff>
    </xdr:from>
    <xdr:ext cx="405111" cy="259045"/>
    <xdr:sp macro="" textlink="">
      <xdr:nvSpPr>
        <xdr:cNvPr id="259" name="【公営住宅】&#10;有形固定資産減価償却率平均値テキスト">
          <a:extLst>
            <a:ext uri="{FF2B5EF4-FFF2-40B4-BE49-F238E27FC236}">
              <a16:creationId xmlns:a16="http://schemas.microsoft.com/office/drawing/2014/main" id="{00000000-0008-0000-0E00-000003010000}"/>
            </a:ext>
          </a:extLst>
        </xdr:cNvPr>
        <xdr:cNvSpPr txBox="1"/>
      </xdr:nvSpPr>
      <xdr:spPr>
        <a:xfrm>
          <a:off x="4673600" y="13914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48261</xdr:rowOff>
    </xdr:from>
    <xdr:to>
      <xdr:col>24</xdr:col>
      <xdr:colOff>114300</xdr:colOff>
      <xdr:row>81</xdr:row>
      <xdr:rowOff>149861</xdr:rowOff>
    </xdr:to>
    <xdr:sp macro="" textlink="">
      <xdr:nvSpPr>
        <xdr:cNvPr id="260" name="フローチャート: 判断 259">
          <a:extLst>
            <a:ext uri="{FF2B5EF4-FFF2-40B4-BE49-F238E27FC236}">
              <a16:creationId xmlns:a16="http://schemas.microsoft.com/office/drawing/2014/main" id="{00000000-0008-0000-0E00-000004010000}"/>
            </a:ext>
          </a:extLst>
        </xdr:cNvPr>
        <xdr:cNvSpPr/>
      </xdr:nvSpPr>
      <xdr:spPr>
        <a:xfrm>
          <a:off x="4584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61595</xdr:rowOff>
    </xdr:from>
    <xdr:to>
      <xdr:col>20</xdr:col>
      <xdr:colOff>38100</xdr:colOff>
      <xdr:row>81</xdr:row>
      <xdr:rowOff>163195</xdr:rowOff>
    </xdr:to>
    <xdr:sp macro="" textlink="">
      <xdr:nvSpPr>
        <xdr:cNvPr id="261" name="フローチャート: 判断 260">
          <a:extLst>
            <a:ext uri="{FF2B5EF4-FFF2-40B4-BE49-F238E27FC236}">
              <a16:creationId xmlns:a16="http://schemas.microsoft.com/office/drawing/2014/main" id="{00000000-0008-0000-0E00-000005010000}"/>
            </a:ext>
          </a:extLst>
        </xdr:cNvPr>
        <xdr:cNvSpPr/>
      </xdr:nvSpPr>
      <xdr:spPr>
        <a:xfrm>
          <a:off x="3746500" y="13949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90170</xdr:rowOff>
    </xdr:from>
    <xdr:to>
      <xdr:col>15</xdr:col>
      <xdr:colOff>101600</xdr:colOff>
      <xdr:row>82</xdr:row>
      <xdr:rowOff>20320</xdr:rowOff>
    </xdr:to>
    <xdr:sp macro="" textlink="">
      <xdr:nvSpPr>
        <xdr:cNvPr id="262" name="フローチャート: 判断 261">
          <a:extLst>
            <a:ext uri="{FF2B5EF4-FFF2-40B4-BE49-F238E27FC236}">
              <a16:creationId xmlns:a16="http://schemas.microsoft.com/office/drawing/2014/main" id="{00000000-0008-0000-0E00-000006010000}"/>
            </a:ext>
          </a:extLst>
        </xdr:cNvPr>
        <xdr:cNvSpPr/>
      </xdr:nvSpPr>
      <xdr:spPr>
        <a:xfrm>
          <a:off x="2857500" y="1397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116839</xdr:rowOff>
    </xdr:from>
    <xdr:to>
      <xdr:col>10</xdr:col>
      <xdr:colOff>165100</xdr:colOff>
      <xdr:row>82</xdr:row>
      <xdr:rowOff>46989</xdr:rowOff>
    </xdr:to>
    <xdr:sp macro="" textlink="">
      <xdr:nvSpPr>
        <xdr:cNvPr id="263" name="フローチャート: 判断 262">
          <a:extLst>
            <a:ext uri="{FF2B5EF4-FFF2-40B4-BE49-F238E27FC236}">
              <a16:creationId xmlns:a16="http://schemas.microsoft.com/office/drawing/2014/main" id="{00000000-0008-0000-0E00-000007010000}"/>
            </a:ext>
          </a:extLst>
        </xdr:cNvPr>
        <xdr:cNvSpPr/>
      </xdr:nvSpPr>
      <xdr:spPr>
        <a:xfrm>
          <a:off x="1968500" y="14004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E00-000008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E00-000009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E00-00000A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7" name="テキスト ボックス 266">
          <a:extLst>
            <a:ext uri="{FF2B5EF4-FFF2-40B4-BE49-F238E27FC236}">
              <a16:creationId xmlns:a16="http://schemas.microsoft.com/office/drawing/2014/main" id="{00000000-0008-0000-0E00-00000B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8" name="テキスト ボックス 267">
          <a:extLst>
            <a:ext uri="{FF2B5EF4-FFF2-40B4-BE49-F238E27FC236}">
              <a16:creationId xmlns:a16="http://schemas.microsoft.com/office/drawing/2014/main" id="{00000000-0008-0000-0E00-00000C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79</xdr:row>
      <xdr:rowOff>40639</xdr:rowOff>
    </xdr:from>
    <xdr:to>
      <xdr:col>24</xdr:col>
      <xdr:colOff>114300</xdr:colOff>
      <xdr:row>79</xdr:row>
      <xdr:rowOff>142239</xdr:rowOff>
    </xdr:to>
    <xdr:sp macro="" textlink="">
      <xdr:nvSpPr>
        <xdr:cNvPr id="269" name="楕円 268">
          <a:extLst>
            <a:ext uri="{FF2B5EF4-FFF2-40B4-BE49-F238E27FC236}">
              <a16:creationId xmlns:a16="http://schemas.microsoft.com/office/drawing/2014/main" id="{00000000-0008-0000-0E00-00000D010000}"/>
            </a:ext>
          </a:extLst>
        </xdr:cNvPr>
        <xdr:cNvSpPr/>
      </xdr:nvSpPr>
      <xdr:spPr>
        <a:xfrm>
          <a:off x="4584700" y="13585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78</xdr:row>
      <xdr:rowOff>63516</xdr:rowOff>
    </xdr:from>
    <xdr:ext cx="405111" cy="259045"/>
    <xdr:sp macro="" textlink="">
      <xdr:nvSpPr>
        <xdr:cNvPr id="270" name="【公営住宅】&#10;有形固定資産減価償却率該当値テキスト">
          <a:extLst>
            <a:ext uri="{FF2B5EF4-FFF2-40B4-BE49-F238E27FC236}">
              <a16:creationId xmlns:a16="http://schemas.microsoft.com/office/drawing/2014/main" id="{00000000-0008-0000-0E00-00000E010000}"/>
            </a:ext>
          </a:extLst>
        </xdr:cNvPr>
        <xdr:cNvSpPr txBox="1"/>
      </xdr:nvSpPr>
      <xdr:spPr>
        <a:xfrm>
          <a:off x="4673600"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79</xdr:row>
      <xdr:rowOff>78739</xdr:rowOff>
    </xdr:from>
    <xdr:to>
      <xdr:col>20</xdr:col>
      <xdr:colOff>38100</xdr:colOff>
      <xdr:row>80</xdr:row>
      <xdr:rowOff>8889</xdr:rowOff>
    </xdr:to>
    <xdr:sp macro="" textlink="">
      <xdr:nvSpPr>
        <xdr:cNvPr id="271" name="楕円 270">
          <a:extLst>
            <a:ext uri="{FF2B5EF4-FFF2-40B4-BE49-F238E27FC236}">
              <a16:creationId xmlns:a16="http://schemas.microsoft.com/office/drawing/2014/main" id="{00000000-0008-0000-0E00-00000F010000}"/>
            </a:ext>
          </a:extLst>
        </xdr:cNvPr>
        <xdr:cNvSpPr/>
      </xdr:nvSpPr>
      <xdr:spPr>
        <a:xfrm>
          <a:off x="3746500" y="13623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79</xdr:row>
      <xdr:rowOff>91439</xdr:rowOff>
    </xdr:from>
    <xdr:to>
      <xdr:col>24</xdr:col>
      <xdr:colOff>63500</xdr:colOff>
      <xdr:row>79</xdr:row>
      <xdr:rowOff>129539</xdr:rowOff>
    </xdr:to>
    <xdr:cxnSp macro="">
      <xdr:nvCxnSpPr>
        <xdr:cNvPr id="272" name="直線コネクタ 271">
          <a:extLst>
            <a:ext uri="{FF2B5EF4-FFF2-40B4-BE49-F238E27FC236}">
              <a16:creationId xmlns:a16="http://schemas.microsoft.com/office/drawing/2014/main" id="{00000000-0008-0000-0E00-000010010000}"/>
            </a:ext>
          </a:extLst>
        </xdr:cNvPr>
        <xdr:cNvCxnSpPr/>
      </xdr:nvCxnSpPr>
      <xdr:spPr>
        <a:xfrm flipV="1">
          <a:off x="3797300" y="13635989"/>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79</xdr:row>
      <xdr:rowOff>107314</xdr:rowOff>
    </xdr:from>
    <xdr:to>
      <xdr:col>15</xdr:col>
      <xdr:colOff>101600</xdr:colOff>
      <xdr:row>80</xdr:row>
      <xdr:rowOff>37464</xdr:rowOff>
    </xdr:to>
    <xdr:sp macro="" textlink="">
      <xdr:nvSpPr>
        <xdr:cNvPr id="273" name="楕円 272">
          <a:extLst>
            <a:ext uri="{FF2B5EF4-FFF2-40B4-BE49-F238E27FC236}">
              <a16:creationId xmlns:a16="http://schemas.microsoft.com/office/drawing/2014/main" id="{00000000-0008-0000-0E00-000011010000}"/>
            </a:ext>
          </a:extLst>
        </xdr:cNvPr>
        <xdr:cNvSpPr/>
      </xdr:nvSpPr>
      <xdr:spPr>
        <a:xfrm>
          <a:off x="2857500" y="13651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129539</xdr:rowOff>
    </xdr:from>
    <xdr:to>
      <xdr:col>19</xdr:col>
      <xdr:colOff>177800</xdr:colOff>
      <xdr:row>79</xdr:row>
      <xdr:rowOff>158114</xdr:rowOff>
    </xdr:to>
    <xdr:cxnSp macro="">
      <xdr:nvCxnSpPr>
        <xdr:cNvPr id="274" name="直線コネクタ 273">
          <a:extLst>
            <a:ext uri="{FF2B5EF4-FFF2-40B4-BE49-F238E27FC236}">
              <a16:creationId xmlns:a16="http://schemas.microsoft.com/office/drawing/2014/main" id="{00000000-0008-0000-0E00-000012010000}"/>
            </a:ext>
          </a:extLst>
        </xdr:cNvPr>
        <xdr:cNvCxnSpPr/>
      </xdr:nvCxnSpPr>
      <xdr:spPr>
        <a:xfrm flipV="1">
          <a:off x="2908300" y="13674089"/>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154322</xdr:rowOff>
    </xdr:from>
    <xdr:ext cx="405111" cy="259045"/>
    <xdr:sp macro="" textlink="">
      <xdr:nvSpPr>
        <xdr:cNvPr id="275" name="n_1aveValue【公営住宅】&#10;有形固定資産減価償却率">
          <a:extLst>
            <a:ext uri="{FF2B5EF4-FFF2-40B4-BE49-F238E27FC236}">
              <a16:creationId xmlns:a16="http://schemas.microsoft.com/office/drawing/2014/main" id="{00000000-0008-0000-0E00-000013010000}"/>
            </a:ext>
          </a:extLst>
        </xdr:cNvPr>
        <xdr:cNvSpPr txBox="1"/>
      </xdr:nvSpPr>
      <xdr:spPr>
        <a:xfrm>
          <a:off x="3582044" y="140417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11447</xdr:rowOff>
    </xdr:from>
    <xdr:ext cx="405111" cy="259045"/>
    <xdr:sp macro="" textlink="">
      <xdr:nvSpPr>
        <xdr:cNvPr id="276" name="n_2aveValue【公営住宅】&#10;有形固定資産減価償却率">
          <a:extLst>
            <a:ext uri="{FF2B5EF4-FFF2-40B4-BE49-F238E27FC236}">
              <a16:creationId xmlns:a16="http://schemas.microsoft.com/office/drawing/2014/main" id="{00000000-0008-0000-0E00-000014010000}"/>
            </a:ext>
          </a:extLst>
        </xdr:cNvPr>
        <xdr:cNvSpPr txBox="1"/>
      </xdr:nvSpPr>
      <xdr:spPr>
        <a:xfrm>
          <a:off x="2705744" y="1407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63516</xdr:rowOff>
    </xdr:from>
    <xdr:ext cx="405111" cy="259045"/>
    <xdr:sp macro="" textlink="">
      <xdr:nvSpPr>
        <xdr:cNvPr id="277" name="n_3aveValue【公営住宅】&#10;有形固定資産減価償却率">
          <a:extLst>
            <a:ext uri="{FF2B5EF4-FFF2-40B4-BE49-F238E27FC236}">
              <a16:creationId xmlns:a16="http://schemas.microsoft.com/office/drawing/2014/main" id="{00000000-0008-0000-0E00-000015010000}"/>
            </a:ext>
          </a:extLst>
        </xdr:cNvPr>
        <xdr:cNvSpPr txBox="1"/>
      </xdr:nvSpPr>
      <xdr:spPr>
        <a:xfrm>
          <a:off x="1816744" y="13779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78</xdr:row>
      <xdr:rowOff>25416</xdr:rowOff>
    </xdr:from>
    <xdr:ext cx="405111" cy="259045"/>
    <xdr:sp macro="" textlink="">
      <xdr:nvSpPr>
        <xdr:cNvPr id="278" name="n_1mainValue【公営住宅】&#10;有形固定資産減価償却率">
          <a:extLst>
            <a:ext uri="{FF2B5EF4-FFF2-40B4-BE49-F238E27FC236}">
              <a16:creationId xmlns:a16="http://schemas.microsoft.com/office/drawing/2014/main" id="{00000000-0008-0000-0E00-000016010000}"/>
            </a:ext>
          </a:extLst>
        </xdr:cNvPr>
        <xdr:cNvSpPr txBox="1"/>
      </xdr:nvSpPr>
      <xdr:spPr>
        <a:xfrm>
          <a:off x="3582044" y="13398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78</xdr:row>
      <xdr:rowOff>53991</xdr:rowOff>
    </xdr:from>
    <xdr:ext cx="405111" cy="259045"/>
    <xdr:sp macro="" textlink="">
      <xdr:nvSpPr>
        <xdr:cNvPr id="279" name="n_2mainValue【公営住宅】&#10;有形固定資産減価償却率">
          <a:extLst>
            <a:ext uri="{FF2B5EF4-FFF2-40B4-BE49-F238E27FC236}">
              <a16:creationId xmlns:a16="http://schemas.microsoft.com/office/drawing/2014/main" id="{00000000-0008-0000-0E00-000017010000}"/>
            </a:ext>
          </a:extLst>
        </xdr:cNvPr>
        <xdr:cNvSpPr txBox="1"/>
      </xdr:nvSpPr>
      <xdr:spPr>
        <a:xfrm>
          <a:off x="2705744" y="134270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80" name="正方形/長方形 279">
          <a:extLst>
            <a:ext uri="{FF2B5EF4-FFF2-40B4-BE49-F238E27FC236}">
              <a16:creationId xmlns:a16="http://schemas.microsoft.com/office/drawing/2014/main" id="{00000000-0008-0000-0E00-000018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81" name="正方形/長方形 280">
          <a:extLst>
            <a:ext uri="{FF2B5EF4-FFF2-40B4-BE49-F238E27FC236}">
              <a16:creationId xmlns:a16="http://schemas.microsoft.com/office/drawing/2014/main" id="{00000000-0008-0000-0E00-000019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82" name="正方形/長方形 281">
          <a:extLst>
            <a:ext uri="{FF2B5EF4-FFF2-40B4-BE49-F238E27FC236}">
              <a16:creationId xmlns:a16="http://schemas.microsoft.com/office/drawing/2014/main" id="{00000000-0008-0000-0E00-00001A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83" name="正方形/長方形 282">
          <a:extLst>
            <a:ext uri="{FF2B5EF4-FFF2-40B4-BE49-F238E27FC236}">
              <a16:creationId xmlns:a16="http://schemas.microsoft.com/office/drawing/2014/main" id="{00000000-0008-0000-0E00-00001B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84" name="正方形/長方形 283">
          <a:extLst>
            <a:ext uri="{FF2B5EF4-FFF2-40B4-BE49-F238E27FC236}">
              <a16:creationId xmlns:a16="http://schemas.microsoft.com/office/drawing/2014/main" id="{00000000-0008-0000-0E00-00001C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85" name="正方形/長方形 284">
          <a:extLst>
            <a:ext uri="{FF2B5EF4-FFF2-40B4-BE49-F238E27FC236}">
              <a16:creationId xmlns:a16="http://schemas.microsoft.com/office/drawing/2014/main" id="{00000000-0008-0000-0E00-00001D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86" name="正方形/長方形 285">
          <a:extLst>
            <a:ext uri="{FF2B5EF4-FFF2-40B4-BE49-F238E27FC236}">
              <a16:creationId xmlns:a16="http://schemas.microsoft.com/office/drawing/2014/main" id="{00000000-0008-0000-0E00-00001E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7" name="正方形/長方形 286">
          <a:extLst>
            <a:ext uri="{FF2B5EF4-FFF2-40B4-BE49-F238E27FC236}">
              <a16:creationId xmlns:a16="http://schemas.microsoft.com/office/drawing/2014/main" id="{00000000-0008-0000-0E00-00001F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8" name="テキスト ボックス 287">
          <a:extLst>
            <a:ext uri="{FF2B5EF4-FFF2-40B4-BE49-F238E27FC236}">
              <a16:creationId xmlns:a16="http://schemas.microsoft.com/office/drawing/2014/main" id="{00000000-0008-0000-0E00-000020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168729</xdr:rowOff>
    </xdr:from>
    <xdr:to>
      <xdr:col>59</xdr:col>
      <xdr:colOff>50800</xdr:colOff>
      <xdr:row>86</xdr:row>
      <xdr:rowOff>168729</xdr:rowOff>
    </xdr:to>
    <xdr:cxnSp macro="">
      <xdr:nvCxnSpPr>
        <xdr:cNvPr id="290" name="直線コネクタ 289">
          <a:extLst>
            <a:ext uri="{FF2B5EF4-FFF2-40B4-BE49-F238E27FC236}">
              <a16:creationId xmlns:a16="http://schemas.microsoft.com/office/drawing/2014/main" id="{00000000-0008-0000-0E00-000022010000}"/>
            </a:ext>
          </a:extLst>
        </xdr:cNvPr>
        <xdr:cNvCxnSpPr/>
      </xdr:nvCxnSpPr>
      <xdr:spPr>
        <a:xfrm>
          <a:off x="6604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86</xdr:row>
      <xdr:rowOff>26506</xdr:rowOff>
    </xdr:from>
    <xdr:ext cx="467179" cy="259045"/>
    <xdr:sp macro="" textlink="">
      <xdr:nvSpPr>
        <xdr:cNvPr id="291" name="テキスト ボックス 290">
          <a:extLst>
            <a:ext uri="{FF2B5EF4-FFF2-40B4-BE49-F238E27FC236}">
              <a16:creationId xmlns:a16="http://schemas.microsoft.com/office/drawing/2014/main" id="{00000000-0008-0000-0E00-000023010000}"/>
            </a:ext>
          </a:extLst>
        </xdr:cNvPr>
        <xdr:cNvSpPr txBox="1"/>
      </xdr:nvSpPr>
      <xdr:spPr>
        <a:xfrm>
          <a:off x="6136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85</xdr:row>
      <xdr:rowOff>13607</xdr:rowOff>
    </xdr:from>
    <xdr:to>
      <xdr:col>59</xdr:col>
      <xdr:colOff>50800</xdr:colOff>
      <xdr:row>85</xdr:row>
      <xdr:rowOff>13607</xdr:rowOff>
    </xdr:to>
    <xdr:cxnSp macro="">
      <xdr:nvCxnSpPr>
        <xdr:cNvPr id="292" name="直線コネクタ 291">
          <a:extLst>
            <a:ext uri="{FF2B5EF4-FFF2-40B4-BE49-F238E27FC236}">
              <a16:creationId xmlns:a16="http://schemas.microsoft.com/office/drawing/2014/main" id="{00000000-0008-0000-0E00-000024010000}"/>
            </a:ext>
          </a:extLst>
        </xdr:cNvPr>
        <xdr:cNvCxnSpPr/>
      </xdr:nvCxnSpPr>
      <xdr:spPr>
        <a:xfrm>
          <a:off x="6604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42834</xdr:rowOff>
    </xdr:from>
    <xdr:ext cx="467179" cy="259045"/>
    <xdr:sp macro="" textlink="">
      <xdr:nvSpPr>
        <xdr:cNvPr id="293" name="テキスト ボックス 292">
          <a:extLst>
            <a:ext uri="{FF2B5EF4-FFF2-40B4-BE49-F238E27FC236}">
              <a16:creationId xmlns:a16="http://schemas.microsoft.com/office/drawing/2014/main" id="{00000000-0008-0000-0E00-000025010000}"/>
            </a:ext>
          </a:extLst>
        </xdr:cNvPr>
        <xdr:cNvSpPr txBox="1"/>
      </xdr:nvSpPr>
      <xdr:spPr>
        <a:xfrm>
          <a:off x="6136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29936</xdr:rowOff>
    </xdr:from>
    <xdr:to>
      <xdr:col>59</xdr:col>
      <xdr:colOff>50800</xdr:colOff>
      <xdr:row>83</xdr:row>
      <xdr:rowOff>29936</xdr:rowOff>
    </xdr:to>
    <xdr:cxnSp macro="">
      <xdr:nvCxnSpPr>
        <xdr:cNvPr id="294" name="直線コネクタ 293">
          <a:extLst>
            <a:ext uri="{FF2B5EF4-FFF2-40B4-BE49-F238E27FC236}">
              <a16:creationId xmlns:a16="http://schemas.microsoft.com/office/drawing/2014/main" id="{00000000-0008-0000-0E00-000026010000}"/>
            </a:ext>
          </a:extLst>
        </xdr:cNvPr>
        <xdr:cNvCxnSpPr/>
      </xdr:nvCxnSpPr>
      <xdr:spPr>
        <a:xfrm>
          <a:off x="6604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59163</xdr:rowOff>
    </xdr:from>
    <xdr:ext cx="467179" cy="259045"/>
    <xdr:sp macro="" textlink="">
      <xdr:nvSpPr>
        <xdr:cNvPr id="295" name="テキスト ボックス 294">
          <a:extLst>
            <a:ext uri="{FF2B5EF4-FFF2-40B4-BE49-F238E27FC236}">
              <a16:creationId xmlns:a16="http://schemas.microsoft.com/office/drawing/2014/main" id="{00000000-0008-0000-0E00-000027010000}"/>
            </a:ext>
          </a:extLst>
        </xdr:cNvPr>
        <xdr:cNvSpPr txBox="1"/>
      </xdr:nvSpPr>
      <xdr:spPr>
        <a:xfrm>
          <a:off x="6136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46264</xdr:rowOff>
    </xdr:from>
    <xdr:to>
      <xdr:col>59</xdr:col>
      <xdr:colOff>50800</xdr:colOff>
      <xdr:row>81</xdr:row>
      <xdr:rowOff>46264</xdr:rowOff>
    </xdr:to>
    <xdr:cxnSp macro="">
      <xdr:nvCxnSpPr>
        <xdr:cNvPr id="296" name="直線コネクタ 295">
          <a:extLst>
            <a:ext uri="{FF2B5EF4-FFF2-40B4-BE49-F238E27FC236}">
              <a16:creationId xmlns:a16="http://schemas.microsoft.com/office/drawing/2014/main" id="{00000000-0008-0000-0E00-000028010000}"/>
            </a:ext>
          </a:extLst>
        </xdr:cNvPr>
        <xdr:cNvCxnSpPr/>
      </xdr:nvCxnSpPr>
      <xdr:spPr>
        <a:xfrm>
          <a:off x="6604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75491</xdr:rowOff>
    </xdr:from>
    <xdr:ext cx="467179" cy="259045"/>
    <xdr:sp macro="" textlink="">
      <xdr:nvSpPr>
        <xdr:cNvPr id="297" name="テキスト ボックス 296">
          <a:extLst>
            <a:ext uri="{FF2B5EF4-FFF2-40B4-BE49-F238E27FC236}">
              <a16:creationId xmlns:a16="http://schemas.microsoft.com/office/drawing/2014/main" id="{00000000-0008-0000-0E00-000029010000}"/>
            </a:ext>
          </a:extLst>
        </xdr:cNvPr>
        <xdr:cNvSpPr txBox="1"/>
      </xdr:nvSpPr>
      <xdr:spPr>
        <a:xfrm>
          <a:off x="6136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79</xdr:row>
      <xdr:rowOff>62593</xdr:rowOff>
    </xdr:from>
    <xdr:to>
      <xdr:col>59</xdr:col>
      <xdr:colOff>50800</xdr:colOff>
      <xdr:row>79</xdr:row>
      <xdr:rowOff>62593</xdr:rowOff>
    </xdr:to>
    <xdr:cxnSp macro="">
      <xdr:nvCxnSpPr>
        <xdr:cNvPr id="298" name="直線コネクタ 297">
          <a:extLst>
            <a:ext uri="{FF2B5EF4-FFF2-40B4-BE49-F238E27FC236}">
              <a16:creationId xmlns:a16="http://schemas.microsoft.com/office/drawing/2014/main" id="{00000000-0008-0000-0E00-00002A010000}"/>
            </a:ext>
          </a:extLst>
        </xdr:cNvPr>
        <xdr:cNvCxnSpPr/>
      </xdr:nvCxnSpPr>
      <xdr:spPr>
        <a:xfrm>
          <a:off x="6604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91820</xdr:rowOff>
    </xdr:from>
    <xdr:ext cx="467179"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6136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78921</xdr:rowOff>
    </xdr:from>
    <xdr:to>
      <xdr:col>59</xdr:col>
      <xdr:colOff>50800</xdr:colOff>
      <xdr:row>77</xdr:row>
      <xdr:rowOff>78921</xdr:rowOff>
    </xdr:to>
    <xdr:cxnSp macro="">
      <xdr:nvCxnSpPr>
        <xdr:cNvPr id="300" name="直線コネクタ 299">
          <a:extLst>
            <a:ext uri="{FF2B5EF4-FFF2-40B4-BE49-F238E27FC236}">
              <a16:creationId xmlns:a16="http://schemas.microsoft.com/office/drawing/2014/main" id="{00000000-0008-0000-0E00-00002C010000}"/>
            </a:ext>
          </a:extLst>
        </xdr:cNvPr>
        <xdr:cNvCxnSpPr/>
      </xdr:nvCxnSpPr>
      <xdr:spPr>
        <a:xfrm>
          <a:off x="6604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108148</xdr:rowOff>
    </xdr:from>
    <xdr:ext cx="531299"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6072701" y="13138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02" name="直線コネクタ 301">
          <a:extLst>
            <a:ext uri="{FF2B5EF4-FFF2-40B4-BE49-F238E27FC236}">
              <a16:creationId xmlns:a16="http://schemas.microsoft.com/office/drawing/2014/main" id="{00000000-0008-0000-0E00-00002E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03" name="テキスト ボックス 302">
          <a:extLst>
            <a:ext uri="{FF2B5EF4-FFF2-40B4-BE49-F238E27FC236}">
              <a16:creationId xmlns:a16="http://schemas.microsoft.com/office/drawing/2014/main" id="{00000000-0008-0000-0E00-00002F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04" name="【公営住宅】&#10;一人当たり面積グラフ枠">
          <a:extLst>
            <a:ext uri="{FF2B5EF4-FFF2-40B4-BE49-F238E27FC236}">
              <a16:creationId xmlns:a16="http://schemas.microsoft.com/office/drawing/2014/main" id="{00000000-0008-0000-0E00-000030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77</xdr:row>
      <xdr:rowOff>74349</xdr:rowOff>
    </xdr:from>
    <xdr:to>
      <xdr:col>54</xdr:col>
      <xdr:colOff>189865</xdr:colOff>
      <xdr:row>86</xdr:row>
      <xdr:rowOff>147011</xdr:rowOff>
    </xdr:to>
    <xdr:cxnSp macro="">
      <xdr:nvCxnSpPr>
        <xdr:cNvPr id="305" name="直線コネクタ 304">
          <a:extLst>
            <a:ext uri="{FF2B5EF4-FFF2-40B4-BE49-F238E27FC236}">
              <a16:creationId xmlns:a16="http://schemas.microsoft.com/office/drawing/2014/main" id="{00000000-0008-0000-0E00-000031010000}"/>
            </a:ext>
          </a:extLst>
        </xdr:cNvPr>
        <xdr:cNvCxnSpPr/>
      </xdr:nvCxnSpPr>
      <xdr:spPr>
        <a:xfrm flipV="1">
          <a:off x="10476865" y="13275999"/>
          <a:ext cx="0" cy="1615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150838</xdr:rowOff>
    </xdr:from>
    <xdr:ext cx="469744" cy="259045"/>
    <xdr:sp macro="" textlink="">
      <xdr:nvSpPr>
        <xdr:cNvPr id="306" name="【公営住宅】&#10;一人当たり面積最小値テキスト">
          <a:extLst>
            <a:ext uri="{FF2B5EF4-FFF2-40B4-BE49-F238E27FC236}">
              <a16:creationId xmlns:a16="http://schemas.microsoft.com/office/drawing/2014/main" id="{00000000-0008-0000-0E00-000032010000}"/>
            </a:ext>
          </a:extLst>
        </xdr:cNvPr>
        <xdr:cNvSpPr txBox="1"/>
      </xdr:nvSpPr>
      <xdr:spPr>
        <a:xfrm>
          <a:off x="10515600" y="148955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147011</xdr:rowOff>
    </xdr:from>
    <xdr:to>
      <xdr:col>55</xdr:col>
      <xdr:colOff>88900</xdr:colOff>
      <xdr:row>86</xdr:row>
      <xdr:rowOff>147011</xdr:rowOff>
    </xdr:to>
    <xdr:cxnSp macro="">
      <xdr:nvCxnSpPr>
        <xdr:cNvPr id="307" name="直線コネクタ 306">
          <a:extLst>
            <a:ext uri="{FF2B5EF4-FFF2-40B4-BE49-F238E27FC236}">
              <a16:creationId xmlns:a16="http://schemas.microsoft.com/office/drawing/2014/main" id="{00000000-0008-0000-0E00-000033010000}"/>
            </a:ext>
          </a:extLst>
        </xdr:cNvPr>
        <xdr:cNvCxnSpPr/>
      </xdr:nvCxnSpPr>
      <xdr:spPr>
        <a:xfrm>
          <a:off x="10388600" y="148917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21026</xdr:rowOff>
    </xdr:from>
    <xdr:ext cx="534377" cy="259045"/>
    <xdr:sp macro="" textlink="">
      <xdr:nvSpPr>
        <xdr:cNvPr id="308" name="【公営住宅】&#10;一人当たり面積最大値テキスト">
          <a:extLst>
            <a:ext uri="{FF2B5EF4-FFF2-40B4-BE49-F238E27FC236}">
              <a16:creationId xmlns:a16="http://schemas.microsoft.com/office/drawing/2014/main" id="{00000000-0008-0000-0E00-000034010000}"/>
            </a:ext>
          </a:extLst>
        </xdr:cNvPr>
        <xdr:cNvSpPr txBox="1"/>
      </xdr:nvSpPr>
      <xdr:spPr>
        <a:xfrm>
          <a:off x="10515600" y="13051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77</xdr:row>
      <xdr:rowOff>74349</xdr:rowOff>
    </xdr:from>
    <xdr:to>
      <xdr:col>55</xdr:col>
      <xdr:colOff>88900</xdr:colOff>
      <xdr:row>77</xdr:row>
      <xdr:rowOff>74349</xdr:rowOff>
    </xdr:to>
    <xdr:cxnSp macro="">
      <xdr:nvCxnSpPr>
        <xdr:cNvPr id="309" name="直線コネクタ 308">
          <a:extLst>
            <a:ext uri="{FF2B5EF4-FFF2-40B4-BE49-F238E27FC236}">
              <a16:creationId xmlns:a16="http://schemas.microsoft.com/office/drawing/2014/main" id="{00000000-0008-0000-0E00-000035010000}"/>
            </a:ext>
          </a:extLst>
        </xdr:cNvPr>
        <xdr:cNvCxnSpPr/>
      </xdr:nvCxnSpPr>
      <xdr:spPr>
        <a:xfrm>
          <a:off x="10388600" y="13275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110272</xdr:rowOff>
    </xdr:from>
    <xdr:ext cx="469744" cy="259045"/>
    <xdr:sp macro="" textlink="">
      <xdr:nvSpPr>
        <xdr:cNvPr id="310" name="【公営住宅】&#10;一人当たり面積平均値テキスト">
          <a:extLst>
            <a:ext uri="{FF2B5EF4-FFF2-40B4-BE49-F238E27FC236}">
              <a16:creationId xmlns:a16="http://schemas.microsoft.com/office/drawing/2014/main" id="{00000000-0008-0000-0E00-000036010000}"/>
            </a:ext>
          </a:extLst>
        </xdr:cNvPr>
        <xdr:cNvSpPr txBox="1"/>
      </xdr:nvSpPr>
      <xdr:spPr>
        <a:xfrm>
          <a:off x="10515600" y="1451207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87395</xdr:rowOff>
    </xdr:from>
    <xdr:to>
      <xdr:col>55</xdr:col>
      <xdr:colOff>50800</xdr:colOff>
      <xdr:row>86</xdr:row>
      <xdr:rowOff>17545</xdr:rowOff>
    </xdr:to>
    <xdr:sp macro="" textlink="">
      <xdr:nvSpPr>
        <xdr:cNvPr id="311" name="フローチャート: 判断 310">
          <a:extLst>
            <a:ext uri="{FF2B5EF4-FFF2-40B4-BE49-F238E27FC236}">
              <a16:creationId xmlns:a16="http://schemas.microsoft.com/office/drawing/2014/main" id="{00000000-0008-0000-0E00-000037010000}"/>
            </a:ext>
          </a:extLst>
        </xdr:cNvPr>
        <xdr:cNvSpPr/>
      </xdr:nvSpPr>
      <xdr:spPr>
        <a:xfrm>
          <a:off x="10426700" y="14660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93926</xdr:rowOff>
    </xdr:from>
    <xdr:to>
      <xdr:col>50</xdr:col>
      <xdr:colOff>165100</xdr:colOff>
      <xdr:row>86</xdr:row>
      <xdr:rowOff>24076</xdr:rowOff>
    </xdr:to>
    <xdr:sp macro="" textlink="">
      <xdr:nvSpPr>
        <xdr:cNvPr id="312" name="フローチャート: 判断 311">
          <a:extLst>
            <a:ext uri="{FF2B5EF4-FFF2-40B4-BE49-F238E27FC236}">
              <a16:creationId xmlns:a16="http://schemas.microsoft.com/office/drawing/2014/main" id="{00000000-0008-0000-0E00-000038010000}"/>
            </a:ext>
          </a:extLst>
        </xdr:cNvPr>
        <xdr:cNvSpPr/>
      </xdr:nvSpPr>
      <xdr:spPr>
        <a:xfrm>
          <a:off x="9588500" y="1466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96376</xdr:rowOff>
    </xdr:from>
    <xdr:to>
      <xdr:col>46</xdr:col>
      <xdr:colOff>38100</xdr:colOff>
      <xdr:row>86</xdr:row>
      <xdr:rowOff>26526</xdr:rowOff>
    </xdr:to>
    <xdr:sp macro="" textlink="">
      <xdr:nvSpPr>
        <xdr:cNvPr id="313" name="フローチャート: 判断 312">
          <a:extLst>
            <a:ext uri="{FF2B5EF4-FFF2-40B4-BE49-F238E27FC236}">
              <a16:creationId xmlns:a16="http://schemas.microsoft.com/office/drawing/2014/main" id="{00000000-0008-0000-0E00-000039010000}"/>
            </a:ext>
          </a:extLst>
        </xdr:cNvPr>
        <xdr:cNvSpPr/>
      </xdr:nvSpPr>
      <xdr:spPr>
        <a:xfrm>
          <a:off x="8699500" y="1466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106824</xdr:rowOff>
    </xdr:from>
    <xdr:to>
      <xdr:col>41</xdr:col>
      <xdr:colOff>101600</xdr:colOff>
      <xdr:row>86</xdr:row>
      <xdr:rowOff>36974</xdr:rowOff>
    </xdr:to>
    <xdr:sp macro="" textlink="">
      <xdr:nvSpPr>
        <xdr:cNvPr id="314" name="フローチャート: 判断 313">
          <a:extLst>
            <a:ext uri="{FF2B5EF4-FFF2-40B4-BE49-F238E27FC236}">
              <a16:creationId xmlns:a16="http://schemas.microsoft.com/office/drawing/2014/main" id="{00000000-0008-0000-0E00-00003A010000}"/>
            </a:ext>
          </a:extLst>
        </xdr:cNvPr>
        <xdr:cNvSpPr/>
      </xdr:nvSpPr>
      <xdr:spPr>
        <a:xfrm>
          <a:off x="7810500" y="14680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15" name="テキスト ボックス 314">
          <a:extLst>
            <a:ext uri="{FF2B5EF4-FFF2-40B4-BE49-F238E27FC236}">
              <a16:creationId xmlns:a16="http://schemas.microsoft.com/office/drawing/2014/main" id="{00000000-0008-0000-0E00-00003B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16" name="テキスト ボックス 315">
          <a:extLst>
            <a:ext uri="{FF2B5EF4-FFF2-40B4-BE49-F238E27FC236}">
              <a16:creationId xmlns:a16="http://schemas.microsoft.com/office/drawing/2014/main" id="{00000000-0008-0000-0E00-00003C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E00-00003D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E00-00003E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E00-00003F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86</xdr:row>
      <xdr:rowOff>74985</xdr:rowOff>
    </xdr:from>
    <xdr:to>
      <xdr:col>55</xdr:col>
      <xdr:colOff>50800</xdr:colOff>
      <xdr:row>87</xdr:row>
      <xdr:rowOff>5135</xdr:rowOff>
    </xdr:to>
    <xdr:sp macro="" textlink="">
      <xdr:nvSpPr>
        <xdr:cNvPr id="320" name="楕円 319">
          <a:extLst>
            <a:ext uri="{FF2B5EF4-FFF2-40B4-BE49-F238E27FC236}">
              <a16:creationId xmlns:a16="http://schemas.microsoft.com/office/drawing/2014/main" id="{00000000-0008-0000-0E00-000040010000}"/>
            </a:ext>
          </a:extLst>
        </xdr:cNvPr>
        <xdr:cNvSpPr/>
      </xdr:nvSpPr>
      <xdr:spPr>
        <a:xfrm>
          <a:off x="10426700" y="14819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161362</xdr:rowOff>
    </xdr:from>
    <xdr:ext cx="469744" cy="259045"/>
    <xdr:sp macro="" textlink="">
      <xdr:nvSpPr>
        <xdr:cNvPr id="321" name="【公営住宅】&#10;一人当たり面積該当値テキスト">
          <a:extLst>
            <a:ext uri="{FF2B5EF4-FFF2-40B4-BE49-F238E27FC236}">
              <a16:creationId xmlns:a16="http://schemas.microsoft.com/office/drawing/2014/main" id="{00000000-0008-0000-0E00-000041010000}"/>
            </a:ext>
          </a:extLst>
        </xdr:cNvPr>
        <xdr:cNvSpPr txBox="1"/>
      </xdr:nvSpPr>
      <xdr:spPr>
        <a:xfrm>
          <a:off x="10515600" y="147346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75637</xdr:rowOff>
    </xdr:from>
    <xdr:to>
      <xdr:col>50</xdr:col>
      <xdr:colOff>165100</xdr:colOff>
      <xdr:row>87</xdr:row>
      <xdr:rowOff>5787</xdr:rowOff>
    </xdr:to>
    <xdr:sp macro="" textlink="">
      <xdr:nvSpPr>
        <xdr:cNvPr id="322" name="楕円 321">
          <a:extLst>
            <a:ext uri="{FF2B5EF4-FFF2-40B4-BE49-F238E27FC236}">
              <a16:creationId xmlns:a16="http://schemas.microsoft.com/office/drawing/2014/main" id="{00000000-0008-0000-0E00-000042010000}"/>
            </a:ext>
          </a:extLst>
        </xdr:cNvPr>
        <xdr:cNvSpPr/>
      </xdr:nvSpPr>
      <xdr:spPr>
        <a:xfrm>
          <a:off x="9588500" y="148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125785</xdr:rowOff>
    </xdr:from>
    <xdr:to>
      <xdr:col>55</xdr:col>
      <xdr:colOff>0</xdr:colOff>
      <xdr:row>86</xdr:row>
      <xdr:rowOff>126437</xdr:rowOff>
    </xdr:to>
    <xdr:cxnSp macro="">
      <xdr:nvCxnSpPr>
        <xdr:cNvPr id="323" name="直線コネクタ 322">
          <a:extLst>
            <a:ext uri="{FF2B5EF4-FFF2-40B4-BE49-F238E27FC236}">
              <a16:creationId xmlns:a16="http://schemas.microsoft.com/office/drawing/2014/main" id="{00000000-0008-0000-0E00-000043010000}"/>
            </a:ext>
          </a:extLst>
        </xdr:cNvPr>
        <xdr:cNvCxnSpPr/>
      </xdr:nvCxnSpPr>
      <xdr:spPr>
        <a:xfrm flipV="1">
          <a:off x="9639300" y="14870485"/>
          <a:ext cx="838200" cy="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86</xdr:row>
      <xdr:rowOff>76127</xdr:rowOff>
    </xdr:from>
    <xdr:to>
      <xdr:col>46</xdr:col>
      <xdr:colOff>38100</xdr:colOff>
      <xdr:row>87</xdr:row>
      <xdr:rowOff>6277</xdr:rowOff>
    </xdr:to>
    <xdr:sp macro="" textlink="">
      <xdr:nvSpPr>
        <xdr:cNvPr id="324" name="楕円 323">
          <a:extLst>
            <a:ext uri="{FF2B5EF4-FFF2-40B4-BE49-F238E27FC236}">
              <a16:creationId xmlns:a16="http://schemas.microsoft.com/office/drawing/2014/main" id="{00000000-0008-0000-0E00-000044010000}"/>
            </a:ext>
          </a:extLst>
        </xdr:cNvPr>
        <xdr:cNvSpPr/>
      </xdr:nvSpPr>
      <xdr:spPr>
        <a:xfrm>
          <a:off x="8699500" y="148208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126437</xdr:rowOff>
    </xdr:from>
    <xdr:to>
      <xdr:col>50</xdr:col>
      <xdr:colOff>114300</xdr:colOff>
      <xdr:row>86</xdr:row>
      <xdr:rowOff>126927</xdr:rowOff>
    </xdr:to>
    <xdr:cxnSp macro="">
      <xdr:nvCxnSpPr>
        <xdr:cNvPr id="325" name="直線コネクタ 324">
          <a:extLst>
            <a:ext uri="{FF2B5EF4-FFF2-40B4-BE49-F238E27FC236}">
              <a16:creationId xmlns:a16="http://schemas.microsoft.com/office/drawing/2014/main" id="{00000000-0008-0000-0E00-000045010000}"/>
            </a:ext>
          </a:extLst>
        </xdr:cNvPr>
        <xdr:cNvCxnSpPr/>
      </xdr:nvCxnSpPr>
      <xdr:spPr>
        <a:xfrm flipV="1">
          <a:off x="8750300" y="14871137"/>
          <a:ext cx="889000" cy="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40603</xdr:rowOff>
    </xdr:from>
    <xdr:ext cx="469744" cy="259045"/>
    <xdr:sp macro="" textlink="">
      <xdr:nvSpPr>
        <xdr:cNvPr id="326" name="n_1aveValue【公営住宅】&#10;一人当たり面積">
          <a:extLst>
            <a:ext uri="{FF2B5EF4-FFF2-40B4-BE49-F238E27FC236}">
              <a16:creationId xmlns:a16="http://schemas.microsoft.com/office/drawing/2014/main" id="{00000000-0008-0000-0E00-000046010000}"/>
            </a:ext>
          </a:extLst>
        </xdr:cNvPr>
        <xdr:cNvSpPr txBox="1"/>
      </xdr:nvSpPr>
      <xdr:spPr>
        <a:xfrm>
          <a:off x="9391727" y="14442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43053</xdr:rowOff>
    </xdr:from>
    <xdr:ext cx="469744" cy="259045"/>
    <xdr:sp macro="" textlink="">
      <xdr:nvSpPr>
        <xdr:cNvPr id="327" name="n_2aveValue【公営住宅】&#10;一人当たり面積">
          <a:extLst>
            <a:ext uri="{FF2B5EF4-FFF2-40B4-BE49-F238E27FC236}">
              <a16:creationId xmlns:a16="http://schemas.microsoft.com/office/drawing/2014/main" id="{00000000-0008-0000-0E00-000047010000}"/>
            </a:ext>
          </a:extLst>
        </xdr:cNvPr>
        <xdr:cNvSpPr txBox="1"/>
      </xdr:nvSpPr>
      <xdr:spPr>
        <a:xfrm>
          <a:off x="8515427" y="14444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53501</xdr:rowOff>
    </xdr:from>
    <xdr:ext cx="469744" cy="259045"/>
    <xdr:sp macro="" textlink="">
      <xdr:nvSpPr>
        <xdr:cNvPr id="328" name="n_3aveValue【公営住宅】&#10;一人当たり面積">
          <a:extLst>
            <a:ext uri="{FF2B5EF4-FFF2-40B4-BE49-F238E27FC236}">
              <a16:creationId xmlns:a16="http://schemas.microsoft.com/office/drawing/2014/main" id="{00000000-0008-0000-0E00-000048010000}"/>
            </a:ext>
          </a:extLst>
        </xdr:cNvPr>
        <xdr:cNvSpPr txBox="1"/>
      </xdr:nvSpPr>
      <xdr:spPr>
        <a:xfrm>
          <a:off x="7626427" y="144553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168364</xdr:rowOff>
    </xdr:from>
    <xdr:ext cx="469744" cy="259045"/>
    <xdr:sp macro="" textlink="">
      <xdr:nvSpPr>
        <xdr:cNvPr id="329" name="n_1mainValue【公営住宅】&#10;一人当たり面積">
          <a:extLst>
            <a:ext uri="{FF2B5EF4-FFF2-40B4-BE49-F238E27FC236}">
              <a16:creationId xmlns:a16="http://schemas.microsoft.com/office/drawing/2014/main" id="{00000000-0008-0000-0E00-000049010000}"/>
            </a:ext>
          </a:extLst>
        </xdr:cNvPr>
        <xdr:cNvSpPr txBox="1"/>
      </xdr:nvSpPr>
      <xdr:spPr>
        <a:xfrm>
          <a:off x="9391727" y="14913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168854</xdr:rowOff>
    </xdr:from>
    <xdr:ext cx="469744" cy="259045"/>
    <xdr:sp macro="" textlink="">
      <xdr:nvSpPr>
        <xdr:cNvPr id="330" name="n_2mainValue【公営住宅】&#10;一人当たり面積">
          <a:extLst>
            <a:ext uri="{FF2B5EF4-FFF2-40B4-BE49-F238E27FC236}">
              <a16:creationId xmlns:a16="http://schemas.microsoft.com/office/drawing/2014/main" id="{00000000-0008-0000-0E00-00004A010000}"/>
            </a:ext>
          </a:extLst>
        </xdr:cNvPr>
        <xdr:cNvSpPr txBox="1"/>
      </xdr:nvSpPr>
      <xdr:spPr>
        <a:xfrm>
          <a:off x="8515427" y="1491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31" name="正方形/長方形 330">
          <a:extLst>
            <a:ext uri="{FF2B5EF4-FFF2-40B4-BE49-F238E27FC236}">
              <a16:creationId xmlns:a16="http://schemas.microsoft.com/office/drawing/2014/main" id="{00000000-0008-0000-0E00-00004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32" name="正方形/長方形 331">
          <a:extLst>
            <a:ext uri="{FF2B5EF4-FFF2-40B4-BE49-F238E27FC236}">
              <a16:creationId xmlns:a16="http://schemas.microsoft.com/office/drawing/2014/main" id="{00000000-0008-0000-0E00-00004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33" name="正方形/長方形 332">
          <a:extLst>
            <a:ext uri="{FF2B5EF4-FFF2-40B4-BE49-F238E27FC236}">
              <a16:creationId xmlns:a16="http://schemas.microsoft.com/office/drawing/2014/main" id="{00000000-0008-0000-0E00-00004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34" name="正方形/長方形 333">
          <a:extLst>
            <a:ext uri="{FF2B5EF4-FFF2-40B4-BE49-F238E27FC236}">
              <a16:creationId xmlns:a16="http://schemas.microsoft.com/office/drawing/2014/main" id="{00000000-0008-0000-0E00-00004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35" name="正方形/長方形 334">
          <a:extLst>
            <a:ext uri="{FF2B5EF4-FFF2-40B4-BE49-F238E27FC236}">
              <a16:creationId xmlns:a16="http://schemas.microsoft.com/office/drawing/2014/main" id="{00000000-0008-0000-0E00-00004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36" name="正方形/長方形 335">
          <a:extLst>
            <a:ext uri="{FF2B5EF4-FFF2-40B4-BE49-F238E27FC236}">
              <a16:creationId xmlns:a16="http://schemas.microsoft.com/office/drawing/2014/main" id="{00000000-0008-0000-0E00-00005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37" name="正方形/長方形 336">
          <a:extLst>
            <a:ext uri="{FF2B5EF4-FFF2-40B4-BE49-F238E27FC236}">
              <a16:creationId xmlns:a16="http://schemas.microsoft.com/office/drawing/2014/main" id="{00000000-0008-0000-0E00-00005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38" name="正方形/長方形 337">
          <a:extLst>
            <a:ext uri="{FF2B5EF4-FFF2-40B4-BE49-F238E27FC236}">
              <a16:creationId xmlns:a16="http://schemas.microsoft.com/office/drawing/2014/main" id="{00000000-0008-0000-0E00-000052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39" name="正方形/長方形 338">
          <a:extLst>
            <a:ext uri="{FF2B5EF4-FFF2-40B4-BE49-F238E27FC236}">
              <a16:creationId xmlns:a16="http://schemas.microsoft.com/office/drawing/2014/main" id="{00000000-0008-0000-0E00-00005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40" name="正方形/長方形 339">
          <a:extLst>
            <a:ext uri="{FF2B5EF4-FFF2-40B4-BE49-F238E27FC236}">
              <a16:creationId xmlns:a16="http://schemas.microsoft.com/office/drawing/2014/main" id="{00000000-0008-0000-0E00-00005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41" name="正方形/長方形 340">
          <a:extLst>
            <a:ext uri="{FF2B5EF4-FFF2-40B4-BE49-F238E27FC236}">
              <a16:creationId xmlns:a16="http://schemas.microsoft.com/office/drawing/2014/main" id="{00000000-0008-0000-0E00-00005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42" name="正方形/長方形 341">
          <a:extLst>
            <a:ext uri="{FF2B5EF4-FFF2-40B4-BE49-F238E27FC236}">
              <a16:creationId xmlns:a16="http://schemas.microsoft.com/office/drawing/2014/main" id="{00000000-0008-0000-0E00-00005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43" name="正方形/長方形 342">
          <a:extLst>
            <a:ext uri="{FF2B5EF4-FFF2-40B4-BE49-F238E27FC236}">
              <a16:creationId xmlns:a16="http://schemas.microsoft.com/office/drawing/2014/main" id="{00000000-0008-0000-0E00-00005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44" name="正方形/長方形 343">
          <a:extLst>
            <a:ext uri="{FF2B5EF4-FFF2-40B4-BE49-F238E27FC236}">
              <a16:creationId xmlns:a16="http://schemas.microsoft.com/office/drawing/2014/main" id="{00000000-0008-0000-0E00-00005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45" name="正方形/長方形 344">
          <a:extLst>
            <a:ext uri="{FF2B5EF4-FFF2-40B4-BE49-F238E27FC236}">
              <a16:creationId xmlns:a16="http://schemas.microsoft.com/office/drawing/2014/main" id="{00000000-0008-0000-0E00-00005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76,646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46" name="正方形/長方形 345">
          <a:extLst>
            <a:ext uri="{FF2B5EF4-FFF2-40B4-BE49-F238E27FC236}">
              <a16:creationId xmlns:a16="http://schemas.microsoft.com/office/drawing/2014/main" id="{00000000-0008-0000-0E00-00005A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47" name="正方形/長方形 346">
          <a:extLst>
            <a:ext uri="{FF2B5EF4-FFF2-40B4-BE49-F238E27FC236}">
              <a16:creationId xmlns:a16="http://schemas.microsoft.com/office/drawing/2014/main" id="{00000000-0008-0000-0E00-00005B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48" name="正方形/長方形 347">
          <a:extLst>
            <a:ext uri="{FF2B5EF4-FFF2-40B4-BE49-F238E27FC236}">
              <a16:creationId xmlns:a16="http://schemas.microsoft.com/office/drawing/2014/main" id="{00000000-0008-0000-0E00-00005C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49" name="正方形/長方形 348">
          <a:extLst>
            <a:ext uri="{FF2B5EF4-FFF2-40B4-BE49-F238E27FC236}">
              <a16:creationId xmlns:a16="http://schemas.microsoft.com/office/drawing/2014/main" id="{00000000-0008-0000-0E00-00005D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50" name="正方形/長方形 349">
          <a:extLst>
            <a:ext uri="{FF2B5EF4-FFF2-40B4-BE49-F238E27FC236}">
              <a16:creationId xmlns:a16="http://schemas.microsoft.com/office/drawing/2014/main" id="{00000000-0008-0000-0E00-00005E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51" name="正方形/長方形 350">
          <a:extLst>
            <a:ext uri="{FF2B5EF4-FFF2-40B4-BE49-F238E27FC236}">
              <a16:creationId xmlns:a16="http://schemas.microsoft.com/office/drawing/2014/main" id="{00000000-0008-0000-0E00-00005F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52" name="正方形/長方形 351">
          <a:extLst>
            <a:ext uri="{FF2B5EF4-FFF2-40B4-BE49-F238E27FC236}">
              <a16:creationId xmlns:a16="http://schemas.microsoft.com/office/drawing/2014/main" id="{00000000-0008-0000-0E00-000060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53" name="正方形/長方形 352">
          <a:extLst>
            <a:ext uri="{FF2B5EF4-FFF2-40B4-BE49-F238E27FC236}">
              <a16:creationId xmlns:a16="http://schemas.microsoft.com/office/drawing/2014/main" id="{00000000-0008-0000-0E00-000061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54" name="正方形/長方形 353">
          <a:extLst>
            <a:ext uri="{FF2B5EF4-FFF2-40B4-BE49-F238E27FC236}">
              <a16:creationId xmlns:a16="http://schemas.microsoft.com/office/drawing/2014/main" id="{00000000-0008-0000-0E00-000062010000}"/>
            </a:ext>
          </a:extLst>
        </xdr:cNvPr>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55" name="正方形/長方形 354">
          <a:extLst>
            <a:ext uri="{FF2B5EF4-FFF2-40B4-BE49-F238E27FC236}">
              <a16:creationId xmlns:a16="http://schemas.microsoft.com/office/drawing/2014/main" id="{00000000-0008-0000-0E00-000063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56" name="正方形/長方形 355">
          <a:extLst>
            <a:ext uri="{FF2B5EF4-FFF2-40B4-BE49-F238E27FC236}">
              <a16:creationId xmlns:a16="http://schemas.microsoft.com/office/drawing/2014/main" id="{00000000-0008-0000-0E00-000064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57" name="正方形/長方形 356">
          <a:extLst>
            <a:ext uri="{FF2B5EF4-FFF2-40B4-BE49-F238E27FC236}">
              <a16:creationId xmlns:a16="http://schemas.microsoft.com/office/drawing/2014/main" id="{00000000-0008-0000-0E00-000065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58" name="正方形/長方形 357">
          <a:extLst>
            <a:ext uri="{FF2B5EF4-FFF2-40B4-BE49-F238E27FC236}">
              <a16:creationId xmlns:a16="http://schemas.microsoft.com/office/drawing/2014/main" id="{00000000-0008-0000-0E00-000066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59" name="正方形/長方形 358">
          <a:extLst>
            <a:ext uri="{FF2B5EF4-FFF2-40B4-BE49-F238E27FC236}">
              <a16:creationId xmlns:a16="http://schemas.microsoft.com/office/drawing/2014/main" id="{00000000-0008-0000-0E00-000067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0" name="正方形/長方形 359">
          <a:extLst>
            <a:ext uri="{FF2B5EF4-FFF2-40B4-BE49-F238E27FC236}">
              <a16:creationId xmlns:a16="http://schemas.microsoft.com/office/drawing/2014/main" id="{00000000-0008-0000-0E00-000068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1" name="正方形/長方形 360">
          <a:extLst>
            <a:ext uri="{FF2B5EF4-FFF2-40B4-BE49-F238E27FC236}">
              <a16:creationId xmlns:a16="http://schemas.microsoft.com/office/drawing/2014/main" id="{00000000-0008-0000-0E00-000069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62" name="正方形/長方形 361">
          <a:extLst>
            <a:ext uri="{FF2B5EF4-FFF2-40B4-BE49-F238E27FC236}">
              <a16:creationId xmlns:a16="http://schemas.microsoft.com/office/drawing/2014/main" id="{00000000-0008-0000-0E00-00006A010000}"/>
            </a:ext>
          </a:extLst>
        </xdr:cNvPr>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63" name="正方形/長方形 362">
          <a:extLst>
            <a:ext uri="{FF2B5EF4-FFF2-40B4-BE49-F238E27FC236}">
              <a16:creationId xmlns:a16="http://schemas.microsoft.com/office/drawing/2014/main" id="{00000000-0008-0000-0E00-00006B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64" name="正方形/長方形 363">
          <a:extLst>
            <a:ext uri="{FF2B5EF4-FFF2-40B4-BE49-F238E27FC236}">
              <a16:creationId xmlns:a16="http://schemas.microsoft.com/office/drawing/2014/main" id="{00000000-0008-0000-0E00-00006C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65" name="正方形/長方形 364">
          <a:extLst>
            <a:ext uri="{FF2B5EF4-FFF2-40B4-BE49-F238E27FC236}">
              <a16:creationId xmlns:a16="http://schemas.microsoft.com/office/drawing/2014/main" id="{00000000-0008-0000-0E00-00006D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66" name="正方形/長方形 365">
          <a:extLst>
            <a:ext uri="{FF2B5EF4-FFF2-40B4-BE49-F238E27FC236}">
              <a16:creationId xmlns:a16="http://schemas.microsoft.com/office/drawing/2014/main" id="{00000000-0008-0000-0E00-00006E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67" name="正方形/長方形 366">
          <a:extLst>
            <a:ext uri="{FF2B5EF4-FFF2-40B4-BE49-F238E27FC236}">
              <a16:creationId xmlns:a16="http://schemas.microsoft.com/office/drawing/2014/main" id="{00000000-0008-0000-0E00-00006F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68" name="正方形/長方形 367">
          <a:extLst>
            <a:ext uri="{FF2B5EF4-FFF2-40B4-BE49-F238E27FC236}">
              <a16:creationId xmlns:a16="http://schemas.microsoft.com/office/drawing/2014/main" id="{00000000-0008-0000-0E00-000070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69" name="正方形/長方形 368">
          <a:extLst>
            <a:ext uri="{FF2B5EF4-FFF2-40B4-BE49-F238E27FC236}">
              <a16:creationId xmlns:a16="http://schemas.microsoft.com/office/drawing/2014/main" id="{00000000-0008-0000-0E00-000071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70" name="正方形/長方形 369">
          <a:extLst>
            <a:ext uri="{FF2B5EF4-FFF2-40B4-BE49-F238E27FC236}">
              <a16:creationId xmlns:a16="http://schemas.microsoft.com/office/drawing/2014/main" id="{00000000-0008-0000-0E00-000072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71" name="テキスト ボックス 370">
          <a:extLst>
            <a:ext uri="{FF2B5EF4-FFF2-40B4-BE49-F238E27FC236}">
              <a16:creationId xmlns:a16="http://schemas.microsoft.com/office/drawing/2014/main" id="{00000000-0008-0000-0E00-000073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72" name="直線コネクタ 371">
          <a:extLst>
            <a:ext uri="{FF2B5EF4-FFF2-40B4-BE49-F238E27FC236}">
              <a16:creationId xmlns:a16="http://schemas.microsoft.com/office/drawing/2014/main" id="{00000000-0008-0000-0E00-000074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65</xdr:row>
      <xdr:rowOff>143527</xdr:rowOff>
    </xdr:from>
    <xdr:ext cx="338939" cy="259045"/>
    <xdr:sp macro="" textlink="">
      <xdr:nvSpPr>
        <xdr:cNvPr id="373" name="テキスト ボックス 372">
          <a:extLst>
            <a:ext uri="{FF2B5EF4-FFF2-40B4-BE49-F238E27FC236}">
              <a16:creationId xmlns:a16="http://schemas.microsoft.com/office/drawing/2014/main" id="{00000000-0008-0000-0E00-000075010000}"/>
            </a:ext>
          </a:extLst>
        </xdr:cNvPr>
        <xdr:cNvSpPr txBox="1"/>
      </xdr:nvSpPr>
      <xdr:spPr>
        <a:xfrm>
          <a:off x="12107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374" name="直線コネクタ 373">
          <a:extLst>
            <a:ext uri="{FF2B5EF4-FFF2-40B4-BE49-F238E27FC236}">
              <a16:creationId xmlns:a16="http://schemas.microsoft.com/office/drawing/2014/main" id="{00000000-0008-0000-0E00-000076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375" name="テキスト ボックス 374">
          <a:extLst>
            <a:ext uri="{FF2B5EF4-FFF2-40B4-BE49-F238E27FC236}">
              <a16:creationId xmlns:a16="http://schemas.microsoft.com/office/drawing/2014/main" id="{00000000-0008-0000-0E00-000077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376" name="直線コネクタ 375">
          <a:extLst>
            <a:ext uri="{FF2B5EF4-FFF2-40B4-BE49-F238E27FC236}">
              <a16:creationId xmlns:a16="http://schemas.microsoft.com/office/drawing/2014/main" id="{00000000-0008-0000-0E00-000078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377" name="テキスト ボックス 376">
          <a:extLst>
            <a:ext uri="{FF2B5EF4-FFF2-40B4-BE49-F238E27FC236}">
              <a16:creationId xmlns:a16="http://schemas.microsoft.com/office/drawing/2014/main" id="{00000000-0008-0000-0E00-000079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378" name="直線コネクタ 377">
          <a:extLst>
            <a:ext uri="{FF2B5EF4-FFF2-40B4-BE49-F238E27FC236}">
              <a16:creationId xmlns:a16="http://schemas.microsoft.com/office/drawing/2014/main" id="{00000000-0008-0000-0E00-00007A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379" name="テキスト ボックス 378">
          <a:extLst>
            <a:ext uri="{FF2B5EF4-FFF2-40B4-BE49-F238E27FC236}">
              <a16:creationId xmlns:a16="http://schemas.microsoft.com/office/drawing/2014/main" id="{00000000-0008-0000-0E00-00007B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380" name="直線コネクタ 379">
          <a:extLst>
            <a:ext uri="{FF2B5EF4-FFF2-40B4-BE49-F238E27FC236}">
              <a16:creationId xmlns:a16="http://schemas.microsoft.com/office/drawing/2014/main" id="{00000000-0008-0000-0E00-00007C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381" name="テキスト ボックス 380">
          <a:extLst>
            <a:ext uri="{FF2B5EF4-FFF2-40B4-BE49-F238E27FC236}">
              <a16:creationId xmlns:a16="http://schemas.microsoft.com/office/drawing/2014/main" id="{00000000-0008-0000-0E00-00007D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382" name="直線コネクタ 381">
          <a:extLst>
            <a:ext uri="{FF2B5EF4-FFF2-40B4-BE49-F238E27FC236}">
              <a16:creationId xmlns:a16="http://schemas.microsoft.com/office/drawing/2014/main" id="{00000000-0008-0000-0E00-00007E01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124477</xdr:rowOff>
    </xdr:from>
    <xdr:ext cx="467179" cy="259045"/>
    <xdr:sp macro="" textlink="">
      <xdr:nvSpPr>
        <xdr:cNvPr id="383" name="テキスト ボックス 382">
          <a:extLst>
            <a:ext uri="{FF2B5EF4-FFF2-40B4-BE49-F238E27FC236}">
              <a16:creationId xmlns:a16="http://schemas.microsoft.com/office/drawing/2014/main" id="{00000000-0008-0000-0E00-00007F010000}"/>
            </a:ext>
          </a:extLst>
        </xdr:cNvPr>
        <xdr:cNvSpPr txBox="1"/>
      </xdr:nvSpPr>
      <xdr:spPr>
        <a:xfrm>
          <a:off x="11978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84" name="直線コネクタ 383">
          <a:extLst>
            <a:ext uri="{FF2B5EF4-FFF2-40B4-BE49-F238E27FC236}">
              <a16:creationId xmlns:a16="http://schemas.microsoft.com/office/drawing/2014/main" id="{00000000-0008-0000-0E00-00008001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85" name="テキスト ボックス 384">
          <a:extLst>
            <a:ext uri="{FF2B5EF4-FFF2-40B4-BE49-F238E27FC236}">
              <a16:creationId xmlns:a16="http://schemas.microsoft.com/office/drawing/2014/main" id="{00000000-0008-0000-0E00-00008101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86" name="【学校施設】&#10;有形固定資産減価償却率グラフ枠">
          <a:extLst>
            <a:ext uri="{FF2B5EF4-FFF2-40B4-BE49-F238E27FC236}">
              <a16:creationId xmlns:a16="http://schemas.microsoft.com/office/drawing/2014/main" id="{00000000-0008-0000-0E00-00008201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146685</xdr:rowOff>
    </xdr:from>
    <xdr:to>
      <xdr:col>85</xdr:col>
      <xdr:colOff>126364</xdr:colOff>
      <xdr:row>62</xdr:row>
      <xdr:rowOff>163830</xdr:rowOff>
    </xdr:to>
    <xdr:cxnSp macro="">
      <xdr:nvCxnSpPr>
        <xdr:cNvPr id="387" name="直線コネクタ 386">
          <a:extLst>
            <a:ext uri="{FF2B5EF4-FFF2-40B4-BE49-F238E27FC236}">
              <a16:creationId xmlns:a16="http://schemas.microsoft.com/office/drawing/2014/main" id="{00000000-0008-0000-0E00-000083010000}"/>
            </a:ext>
          </a:extLst>
        </xdr:cNvPr>
        <xdr:cNvCxnSpPr/>
      </xdr:nvCxnSpPr>
      <xdr:spPr>
        <a:xfrm flipV="1">
          <a:off x="16318864" y="9747885"/>
          <a:ext cx="0" cy="10458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62</xdr:row>
      <xdr:rowOff>167657</xdr:rowOff>
    </xdr:from>
    <xdr:ext cx="405111" cy="259045"/>
    <xdr:sp macro="" textlink="">
      <xdr:nvSpPr>
        <xdr:cNvPr id="388" name="【学校施設】&#10;有形固定資産減価償却率最小値テキスト">
          <a:extLst>
            <a:ext uri="{FF2B5EF4-FFF2-40B4-BE49-F238E27FC236}">
              <a16:creationId xmlns:a16="http://schemas.microsoft.com/office/drawing/2014/main" id="{00000000-0008-0000-0E00-000084010000}"/>
            </a:ext>
          </a:extLst>
        </xdr:cNvPr>
        <xdr:cNvSpPr txBox="1"/>
      </xdr:nvSpPr>
      <xdr:spPr>
        <a:xfrm>
          <a:off x="16357600" y="107975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62</xdr:row>
      <xdr:rowOff>163830</xdr:rowOff>
    </xdr:from>
    <xdr:to>
      <xdr:col>86</xdr:col>
      <xdr:colOff>25400</xdr:colOff>
      <xdr:row>62</xdr:row>
      <xdr:rowOff>163830</xdr:rowOff>
    </xdr:to>
    <xdr:cxnSp macro="">
      <xdr:nvCxnSpPr>
        <xdr:cNvPr id="389" name="直線コネクタ 388">
          <a:extLst>
            <a:ext uri="{FF2B5EF4-FFF2-40B4-BE49-F238E27FC236}">
              <a16:creationId xmlns:a16="http://schemas.microsoft.com/office/drawing/2014/main" id="{00000000-0008-0000-0E00-000085010000}"/>
            </a:ext>
          </a:extLst>
        </xdr:cNvPr>
        <xdr:cNvCxnSpPr/>
      </xdr:nvCxnSpPr>
      <xdr:spPr>
        <a:xfrm>
          <a:off x="16230600" y="107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93362</xdr:rowOff>
    </xdr:from>
    <xdr:ext cx="405111" cy="259045"/>
    <xdr:sp macro="" textlink="">
      <xdr:nvSpPr>
        <xdr:cNvPr id="390" name="【学校施設】&#10;有形固定資産減価償却率最大値テキスト">
          <a:extLst>
            <a:ext uri="{FF2B5EF4-FFF2-40B4-BE49-F238E27FC236}">
              <a16:creationId xmlns:a16="http://schemas.microsoft.com/office/drawing/2014/main" id="{00000000-0008-0000-0E00-000086010000}"/>
            </a:ext>
          </a:extLst>
        </xdr:cNvPr>
        <xdr:cNvSpPr txBox="1"/>
      </xdr:nvSpPr>
      <xdr:spPr>
        <a:xfrm>
          <a:off x="16357600" y="95231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146685</xdr:rowOff>
    </xdr:from>
    <xdr:to>
      <xdr:col>86</xdr:col>
      <xdr:colOff>25400</xdr:colOff>
      <xdr:row>56</xdr:row>
      <xdr:rowOff>146685</xdr:rowOff>
    </xdr:to>
    <xdr:cxnSp macro="">
      <xdr:nvCxnSpPr>
        <xdr:cNvPr id="391" name="直線コネクタ 390">
          <a:extLst>
            <a:ext uri="{FF2B5EF4-FFF2-40B4-BE49-F238E27FC236}">
              <a16:creationId xmlns:a16="http://schemas.microsoft.com/office/drawing/2014/main" id="{00000000-0008-0000-0E00-000087010000}"/>
            </a:ext>
          </a:extLst>
        </xdr:cNvPr>
        <xdr:cNvCxnSpPr/>
      </xdr:nvCxnSpPr>
      <xdr:spPr>
        <a:xfrm>
          <a:off x="16230600" y="9747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93362</xdr:rowOff>
    </xdr:from>
    <xdr:ext cx="405111" cy="259045"/>
    <xdr:sp macro="" textlink="">
      <xdr:nvSpPr>
        <xdr:cNvPr id="392" name="【学校施設】&#10;有形固定資産減価償却率平均値テキスト">
          <a:extLst>
            <a:ext uri="{FF2B5EF4-FFF2-40B4-BE49-F238E27FC236}">
              <a16:creationId xmlns:a16="http://schemas.microsoft.com/office/drawing/2014/main" id="{00000000-0008-0000-0E00-000088010000}"/>
            </a:ext>
          </a:extLst>
        </xdr:cNvPr>
        <xdr:cNvSpPr txBox="1"/>
      </xdr:nvSpPr>
      <xdr:spPr>
        <a:xfrm>
          <a:off x="16357600" y="102089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393" name="フローチャート: 判断 392">
          <a:extLst>
            <a:ext uri="{FF2B5EF4-FFF2-40B4-BE49-F238E27FC236}">
              <a16:creationId xmlns:a16="http://schemas.microsoft.com/office/drawing/2014/main" id="{00000000-0008-0000-0E00-000089010000}"/>
            </a:ext>
          </a:extLst>
        </xdr:cNvPr>
        <xdr:cNvSpPr/>
      </xdr:nvSpPr>
      <xdr:spPr>
        <a:xfrm>
          <a:off x="16268700" y="1023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118745</xdr:rowOff>
    </xdr:from>
    <xdr:to>
      <xdr:col>81</xdr:col>
      <xdr:colOff>101600</xdr:colOff>
      <xdr:row>60</xdr:row>
      <xdr:rowOff>48895</xdr:rowOff>
    </xdr:to>
    <xdr:sp macro="" textlink="">
      <xdr:nvSpPr>
        <xdr:cNvPr id="394" name="フローチャート: 判断 393">
          <a:extLst>
            <a:ext uri="{FF2B5EF4-FFF2-40B4-BE49-F238E27FC236}">
              <a16:creationId xmlns:a16="http://schemas.microsoft.com/office/drawing/2014/main" id="{00000000-0008-0000-0E00-00008A010000}"/>
            </a:ext>
          </a:extLst>
        </xdr:cNvPr>
        <xdr:cNvSpPr/>
      </xdr:nvSpPr>
      <xdr:spPr>
        <a:xfrm>
          <a:off x="15430500" y="1023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130175</xdr:rowOff>
    </xdr:from>
    <xdr:to>
      <xdr:col>76</xdr:col>
      <xdr:colOff>165100</xdr:colOff>
      <xdr:row>60</xdr:row>
      <xdr:rowOff>60325</xdr:rowOff>
    </xdr:to>
    <xdr:sp macro="" textlink="">
      <xdr:nvSpPr>
        <xdr:cNvPr id="395" name="フローチャート: 判断 394">
          <a:extLst>
            <a:ext uri="{FF2B5EF4-FFF2-40B4-BE49-F238E27FC236}">
              <a16:creationId xmlns:a16="http://schemas.microsoft.com/office/drawing/2014/main" id="{00000000-0008-0000-0E00-00008B010000}"/>
            </a:ext>
          </a:extLst>
        </xdr:cNvPr>
        <xdr:cNvSpPr/>
      </xdr:nvSpPr>
      <xdr:spPr>
        <a:xfrm>
          <a:off x="14541500" y="10245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153035</xdr:rowOff>
    </xdr:from>
    <xdr:to>
      <xdr:col>72</xdr:col>
      <xdr:colOff>38100</xdr:colOff>
      <xdr:row>60</xdr:row>
      <xdr:rowOff>83185</xdr:rowOff>
    </xdr:to>
    <xdr:sp macro="" textlink="">
      <xdr:nvSpPr>
        <xdr:cNvPr id="396" name="フローチャート: 判断 395">
          <a:extLst>
            <a:ext uri="{FF2B5EF4-FFF2-40B4-BE49-F238E27FC236}">
              <a16:creationId xmlns:a16="http://schemas.microsoft.com/office/drawing/2014/main" id="{00000000-0008-0000-0E00-00008C010000}"/>
            </a:ext>
          </a:extLst>
        </xdr:cNvPr>
        <xdr:cNvSpPr/>
      </xdr:nvSpPr>
      <xdr:spPr>
        <a:xfrm>
          <a:off x="13652500" y="10268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00000000-0008-0000-0E00-00008D01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00000000-0008-0000-0E00-00008E01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99" name="テキスト ボックス 398">
          <a:extLst>
            <a:ext uri="{FF2B5EF4-FFF2-40B4-BE49-F238E27FC236}">
              <a16:creationId xmlns:a16="http://schemas.microsoft.com/office/drawing/2014/main" id="{00000000-0008-0000-0E00-00008F01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01" name="テキスト ボックス 400">
          <a:extLst>
            <a:ext uri="{FF2B5EF4-FFF2-40B4-BE49-F238E27FC236}">
              <a16:creationId xmlns:a16="http://schemas.microsoft.com/office/drawing/2014/main" id="{00000000-0008-0000-0E00-00009101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88265</xdr:rowOff>
    </xdr:from>
    <xdr:to>
      <xdr:col>85</xdr:col>
      <xdr:colOff>177800</xdr:colOff>
      <xdr:row>60</xdr:row>
      <xdr:rowOff>18415</xdr:rowOff>
    </xdr:to>
    <xdr:sp macro="" textlink="">
      <xdr:nvSpPr>
        <xdr:cNvPr id="402" name="楕円 401">
          <a:extLst>
            <a:ext uri="{FF2B5EF4-FFF2-40B4-BE49-F238E27FC236}">
              <a16:creationId xmlns:a16="http://schemas.microsoft.com/office/drawing/2014/main" id="{00000000-0008-0000-0E00-000092010000}"/>
            </a:ext>
          </a:extLst>
        </xdr:cNvPr>
        <xdr:cNvSpPr/>
      </xdr:nvSpPr>
      <xdr:spPr>
        <a:xfrm>
          <a:off x="16268700" y="102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111142</xdr:rowOff>
    </xdr:from>
    <xdr:ext cx="405111" cy="259045"/>
    <xdr:sp macro="" textlink="">
      <xdr:nvSpPr>
        <xdr:cNvPr id="403" name="【学校施設】&#10;有形固定資産減価償却率該当値テキスト">
          <a:extLst>
            <a:ext uri="{FF2B5EF4-FFF2-40B4-BE49-F238E27FC236}">
              <a16:creationId xmlns:a16="http://schemas.microsoft.com/office/drawing/2014/main" id="{00000000-0008-0000-0E00-000093010000}"/>
            </a:ext>
          </a:extLst>
        </xdr:cNvPr>
        <xdr:cNvSpPr txBox="1"/>
      </xdr:nvSpPr>
      <xdr:spPr>
        <a:xfrm>
          <a:off x="16357600" y="100552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118745</xdr:rowOff>
    </xdr:from>
    <xdr:to>
      <xdr:col>81</xdr:col>
      <xdr:colOff>101600</xdr:colOff>
      <xdr:row>60</xdr:row>
      <xdr:rowOff>48895</xdr:rowOff>
    </xdr:to>
    <xdr:sp macro="" textlink="">
      <xdr:nvSpPr>
        <xdr:cNvPr id="404" name="楕円 403">
          <a:extLst>
            <a:ext uri="{FF2B5EF4-FFF2-40B4-BE49-F238E27FC236}">
              <a16:creationId xmlns:a16="http://schemas.microsoft.com/office/drawing/2014/main" id="{00000000-0008-0000-0E00-000094010000}"/>
            </a:ext>
          </a:extLst>
        </xdr:cNvPr>
        <xdr:cNvSpPr/>
      </xdr:nvSpPr>
      <xdr:spPr>
        <a:xfrm>
          <a:off x="15430500" y="10234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139065</xdr:rowOff>
    </xdr:from>
    <xdr:to>
      <xdr:col>85</xdr:col>
      <xdr:colOff>127000</xdr:colOff>
      <xdr:row>59</xdr:row>
      <xdr:rowOff>169545</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flipV="1">
          <a:off x="15481300" y="10254615"/>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154940</xdr:rowOff>
    </xdr:from>
    <xdr:to>
      <xdr:col>76</xdr:col>
      <xdr:colOff>165100</xdr:colOff>
      <xdr:row>60</xdr:row>
      <xdr:rowOff>85090</xdr:rowOff>
    </xdr:to>
    <xdr:sp macro="" textlink="">
      <xdr:nvSpPr>
        <xdr:cNvPr id="406" name="楕円 405">
          <a:extLst>
            <a:ext uri="{FF2B5EF4-FFF2-40B4-BE49-F238E27FC236}">
              <a16:creationId xmlns:a16="http://schemas.microsoft.com/office/drawing/2014/main" id="{00000000-0008-0000-0E00-000096010000}"/>
            </a:ext>
          </a:extLst>
        </xdr:cNvPr>
        <xdr:cNvSpPr/>
      </xdr:nvSpPr>
      <xdr:spPr>
        <a:xfrm>
          <a:off x="14541500" y="1027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169545</xdr:rowOff>
    </xdr:from>
    <xdr:to>
      <xdr:col>81</xdr:col>
      <xdr:colOff>50800</xdr:colOff>
      <xdr:row>60</xdr:row>
      <xdr:rowOff>34290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flipV="1">
          <a:off x="14592300" y="102850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40022</xdr:rowOff>
    </xdr:from>
    <xdr:ext cx="405111" cy="259045"/>
    <xdr:sp macro="" textlink="">
      <xdr:nvSpPr>
        <xdr:cNvPr id="408" name="n_1aveValue【学校施設】&#10;有形固定資産減価償却率">
          <a:extLst>
            <a:ext uri="{FF2B5EF4-FFF2-40B4-BE49-F238E27FC236}">
              <a16:creationId xmlns:a16="http://schemas.microsoft.com/office/drawing/2014/main" id="{00000000-0008-0000-0E00-000098010000}"/>
            </a:ext>
          </a:extLst>
        </xdr:cNvPr>
        <xdr:cNvSpPr txBox="1"/>
      </xdr:nvSpPr>
      <xdr:spPr>
        <a:xfrm>
          <a:off x="15266044" y="10327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76852</xdr:rowOff>
    </xdr:from>
    <xdr:ext cx="405111" cy="259045"/>
    <xdr:sp macro="" textlink="">
      <xdr:nvSpPr>
        <xdr:cNvPr id="409" name="n_2aveValue【学校施設】&#10;有形固定資産減価償却率">
          <a:extLst>
            <a:ext uri="{FF2B5EF4-FFF2-40B4-BE49-F238E27FC236}">
              <a16:creationId xmlns:a16="http://schemas.microsoft.com/office/drawing/2014/main" id="{00000000-0008-0000-0E00-000099010000}"/>
            </a:ext>
          </a:extLst>
        </xdr:cNvPr>
        <xdr:cNvSpPr txBox="1"/>
      </xdr:nvSpPr>
      <xdr:spPr>
        <a:xfrm>
          <a:off x="14389744" y="100209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99712</xdr:rowOff>
    </xdr:from>
    <xdr:ext cx="405111" cy="259045"/>
    <xdr:sp macro="" textlink="">
      <xdr:nvSpPr>
        <xdr:cNvPr id="410" name="n_3aveValue【学校施設】&#10;有形固定資産減価償却率">
          <a:extLst>
            <a:ext uri="{FF2B5EF4-FFF2-40B4-BE49-F238E27FC236}">
              <a16:creationId xmlns:a16="http://schemas.microsoft.com/office/drawing/2014/main" id="{00000000-0008-0000-0E00-00009A010000}"/>
            </a:ext>
          </a:extLst>
        </xdr:cNvPr>
        <xdr:cNvSpPr txBox="1"/>
      </xdr:nvSpPr>
      <xdr:spPr>
        <a:xfrm>
          <a:off x="13500744" y="100438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65422</xdr:rowOff>
    </xdr:from>
    <xdr:ext cx="405111" cy="259045"/>
    <xdr:sp macro="" textlink="">
      <xdr:nvSpPr>
        <xdr:cNvPr id="411" name="n_1mainValue【学校施設】&#10;有形固定資産減価償却率">
          <a:extLst>
            <a:ext uri="{FF2B5EF4-FFF2-40B4-BE49-F238E27FC236}">
              <a16:creationId xmlns:a16="http://schemas.microsoft.com/office/drawing/2014/main" id="{00000000-0008-0000-0E00-00009B010000}"/>
            </a:ext>
          </a:extLst>
        </xdr:cNvPr>
        <xdr:cNvSpPr txBox="1"/>
      </xdr:nvSpPr>
      <xdr:spPr>
        <a:xfrm>
          <a:off x="15266044" y="100095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76217</xdr:rowOff>
    </xdr:from>
    <xdr:ext cx="405111" cy="259045"/>
    <xdr:sp macro="" textlink="">
      <xdr:nvSpPr>
        <xdr:cNvPr id="412" name="n_2mainValue【学校施設】&#10;有形固定資産減価償却率">
          <a:extLst>
            <a:ext uri="{FF2B5EF4-FFF2-40B4-BE49-F238E27FC236}">
              <a16:creationId xmlns:a16="http://schemas.microsoft.com/office/drawing/2014/main" id="{00000000-0008-0000-0E00-00009C010000}"/>
            </a:ext>
          </a:extLst>
        </xdr:cNvPr>
        <xdr:cNvSpPr txBox="1"/>
      </xdr:nvSpPr>
      <xdr:spPr>
        <a:xfrm>
          <a:off x="14389744" y="1036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13" name="正方形/長方形 412">
          <a:extLst>
            <a:ext uri="{FF2B5EF4-FFF2-40B4-BE49-F238E27FC236}">
              <a16:creationId xmlns:a16="http://schemas.microsoft.com/office/drawing/2014/main" id="{00000000-0008-0000-0E00-00009D01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14" name="正方形/長方形 413">
          <a:extLst>
            <a:ext uri="{FF2B5EF4-FFF2-40B4-BE49-F238E27FC236}">
              <a16:creationId xmlns:a16="http://schemas.microsoft.com/office/drawing/2014/main" id="{00000000-0008-0000-0E00-00009E01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15" name="正方形/長方形 414">
          <a:extLst>
            <a:ext uri="{FF2B5EF4-FFF2-40B4-BE49-F238E27FC236}">
              <a16:creationId xmlns:a16="http://schemas.microsoft.com/office/drawing/2014/main" id="{00000000-0008-0000-0E00-00009F01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16" name="正方形/長方形 415">
          <a:extLst>
            <a:ext uri="{FF2B5EF4-FFF2-40B4-BE49-F238E27FC236}">
              <a16:creationId xmlns:a16="http://schemas.microsoft.com/office/drawing/2014/main" id="{00000000-0008-0000-0E00-0000A001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17" name="正方形/長方形 416">
          <a:extLst>
            <a:ext uri="{FF2B5EF4-FFF2-40B4-BE49-F238E27FC236}">
              <a16:creationId xmlns:a16="http://schemas.microsoft.com/office/drawing/2014/main" id="{00000000-0008-0000-0E00-0000A101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18" name="正方形/長方形 417">
          <a:extLst>
            <a:ext uri="{FF2B5EF4-FFF2-40B4-BE49-F238E27FC236}">
              <a16:creationId xmlns:a16="http://schemas.microsoft.com/office/drawing/2014/main" id="{00000000-0008-0000-0E00-0000A201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19" name="正方形/長方形 418">
          <a:extLst>
            <a:ext uri="{FF2B5EF4-FFF2-40B4-BE49-F238E27FC236}">
              <a16:creationId xmlns:a16="http://schemas.microsoft.com/office/drawing/2014/main" id="{00000000-0008-0000-0E00-0000A301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20" name="正方形/長方形 419">
          <a:extLst>
            <a:ext uri="{FF2B5EF4-FFF2-40B4-BE49-F238E27FC236}">
              <a16:creationId xmlns:a16="http://schemas.microsoft.com/office/drawing/2014/main" id="{00000000-0008-0000-0E00-0000A401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21" name="テキスト ボックス 420">
          <a:extLst>
            <a:ext uri="{FF2B5EF4-FFF2-40B4-BE49-F238E27FC236}">
              <a16:creationId xmlns:a16="http://schemas.microsoft.com/office/drawing/2014/main" id="{00000000-0008-0000-0E00-0000A501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22" name="直線コネクタ 421">
          <a:extLst>
            <a:ext uri="{FF2B5EF4-FFF2-40B4-BE49-F238E27FC236}">
              <a16:creationId xmlns:a16="http://schemas.microsoft.com/office/drawing/2014/main" id="{00000000-0008-0000-0E00-0000A601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423" name="直線コネクタ 422">
          <a:extLst>
            <a:ext uri="{FF2B5EF4-FFF2-40B4-BE49-F238E27FC236}">
              <a16:creationId xmlns:a16="http://schemas.microsoft.com/office/drawing/2014/main" id="{00000000-0008-0000-0E00-0000A701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424" name="テキスト ボックス 423">
          <a:extLst>
            <a:ext uri="{FF2B5EF4-FFF2-40B4-BE49-F238E27FC236}">
              <a16:creationId xmlns:a16="http://schemas.microsoft.com/office/drawing/2014/main" id="{00000000-0008-0000-0E00-0000A801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425" name="直線コネクタ 424">
          <a:extLst>
            <a:ext uri="{FF2B5EF4-FFF2-40B4-BE49-F238E27FC236}">
              <a16:creationId xmlns:a16="http://schemas.microsoft.com/office/drawing/2014/main" id="{00000000-0008-0000-0E00-0000A901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60</xdr:row>
      <xdr:rowOff>86377</xdr:rowOff>
    </xdr:from>
    <xdr:ext cx="531299"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7756701" y="1037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427" name="直線コネクタ 426">
          <a:extLst>
            <a:ext uri="{FF2B5EF4-FFF2-40B4-BE49-F238E27FC236}">
              <a16:creationId xmlns:a16="http://schemas.microsoft.com/office/drawing/2014/main" id="{00000000-0008-0000-0E00-0000AB01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57</xdr:row>
      <xdr:rowOff>143527</xdr:rowOff>
    </xdr:from>
    <xdr:ext cx="531299"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7756701" y="991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429" name="直線コネクタ 428">
          <a:extLst>
            <a:ext uri="{FF2B5EF4-FFF2-40B4-BE49-F238E27FC236}">
              <a16:creationId xmlns:a16="http://schemas.microsoft.com/office/drawing/2014/main" id="{00000000-0008-0000-0E00-0000AD01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29227</xdr:rowOff>
    </xdr:from>
    <xdr:ext cx="531299"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7756701" y="945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31" name="直線コネクタ 430">
          <a:extLst>
            <a:ext uri="{FF2B5EF4-FFF2-40B4-BE49-F238E27FC236}">
              <a16:creationId xmlns:a16="http://schemas.microsoft.com/office/drawing/2014/main" id="{00000000-0008-0000-0E00-0000AF01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32" name="テキスト ボックス 431">
          <a:extLst>
            <a:ext uri="{FF2B5EF4-FFF2-40B4-BE49-F238E27FC236}">
              <a16:creationId xmlns:a16="http://schemas.microsoft.com/office/drawing/2014/main" id="{00000000-0008-0000-0E00-0000B001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33" name="【学校施設】&#10;一人当たり面積グラフ枠">
          <a:extLst>
            <a:ext uri="{FF2B5EF4-FFF2-40B4-BE49-F238E27FC236}">
              <a16:creationId xmlns:a16="http://schemas.microsoft.com/office/drawing/2014/main" id="{00000000-0008-0000-0E00-0000B101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57</xdr:row>
      <xdr:rowOff>121569</xdr:rowOff>
    </xdr:from>
    <xdr:to>
      <xdr:col>116</xdr:col>
      <xdr:colOff>62864</xdr:colOff>
      <xdr:row>63</xdr:row>
      <xdr:rowOff>107945</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flipV="1">
          <a:off x="22160864" y="9894219"/>
          <a:ext cx="0" cy="10150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119321</xdr:rowOff>
    </xdr:from>
    <xdr:ext cx="469744" cy="259045"/>
    <xdr:sp macro="" textlink="">
      <xdr:nvSpPr>
        <xdr:cNvPr id="435" name="【学校施設】&#10;一人当たり面積最小値テキスト">
          <a:extLst>
            <a:ext uri="{FF2B5EF4-FFF2-40B4-BE49-F238E27FC236}">
              <a16:creationId xmlns:a16="http://schemas.microsoft.com/office/drawing/2014/main" id="{00000000-0008-0000-0E00-0000B3010000}"/>
            </a:ext>
          </a:extLst>
        </xdr:cNvPr>
        <xdr:cNvSpPr txBox="1"/>
      </xdr:nvSpPr>
      <xdr:spPr>
        <a:xfrm>
          <a:off x="22199600" y="1092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107945</xdr:rowOff>
    </xdr:from>
    <xdr:to>
      <xdr:col>116</xdr:col>
      <xdr:colOff>152400</xdr:colOff>
      <xdr:row>63</xdr:row>
      <xdr:rowOff>107945</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22072600" y="109092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56</xdr:row>
      <xdr:rowOff>68246</xdr:rowOff>
    </xdr:from>
    <xdr:ext cx="534377" cy="259045"/>
    <xdr:sp macro="" textlink="">
      <xdr:nvSpPr>
        <xdr:cNvPr id="437" name="【学校施設】&#10;一人当たり面積最大値テキスト">
          <a:extLst>
            <a:ext uri="{FF2B5EF4-FFF2-40B4-BE49-F238E27FC236}">
              <a16:creationId xmlns:a16="http://schemas.microsoft.com/office/drawing/2014/main" id="{00000000-0008-0000-0E00-0000B5010000}"/>
            </a:ext>
          </a:extLst>
        </xdr:cNvPr>
        <xdr:cNvSpPr txBox="1"/>
      </xdr:nvSpPr>
      <xdr:spPr>
        <a:xfrm>
          <a:off x="22199600" y="96694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57</xdr:row>
      <xdr:rowOff>121569</xdr:rowOff>
    </xdr:from>
    <xdr:to>
      <xdr:col>116</xdr:col>
      <xdr:colOff>152400</xdr:colOff>
      <xdr:row>57</xdr:row>
      <xdr:rowOff>121569</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22072600" y="98942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163771</xdr:rowOff>
    </xdr:from>
    <xdr:ext cx="469744" cy="259045"/>
    <xdr:sp macro="" textlink="">
      <xdr:nvSpPr>
        <xdr:cNvPr id="439" name="【学校施設】&#10;一人当たり面積平均値テキスト">
          <a:extLst>
            <a:ext uri="{FF2B5EF4-FFF2-40B4-BE49-F238E27FC236}">
              <a16:creationId xmlns:a16="http://schemas.microsoft.com/office/drawing/2014/main" id="{00000000-0008-0000-0E00-0000B7010000}"/>
            </a:ext>
          </a:extLst>
        </xdr:cNvPr>
        <xdr:cNvSpPr txBox="1"/>
      </xdr:nvSpPr>
      <xdr:spPr>
        <a:xfrm>
          <a:off x="22199600" y="1079367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13894</xdr:rowOff>
    </xdr:from>
    <xdr:to>
      <xdr:col>116</xdr:col>
      <xdr:colOff>114300</xdr:colOff>
      <xdr:row>63</xdr:row>
      <xdr:rowOff>115494</xdr:rowOff>
    </xdr:to>
    <xdr:sp macro="" textlink="">
      <xdr:nvSpPr>
        <xdr:cNvPr id="440" name="フローチャート: 判断 439">
          <a:extLst>
            <a:ext uri="{FF2B5EF4-FFF2-40B4-BE49-F238E27FC236}">
              <a16:creationId xmlns:a16="http://schemas.microsoft.com/office/drawing/2014/main" id="{00000000-0008-0000-0E00-0000B8010000}"/>
            </a:ext>
          </a:extLst>
        </xdr:cNvPr>
        <xdr:cNvSpPr/>
      </xdr:nvSpPr>
      <xdr:spPr>
        <a:xfrm>
          <a:off x="22110700" y="1081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11745</xdr:rowOff>
    </xdr:from>
    <xdr:to>
      <xdr:col>112</xdr:col>
      <xdr:colOff>38100</xdr:colOff>
      <xdr:row>63</xdr:row>
      <xdr:rowOff>113345</xdr:rowOff>
    </xdr:to>
    <xdr:sp macro="" textlink="">
      <xdr:nvSpPr>
        <xdr:cNvPr id="441" name="フローチャート: 判断 440">
          <a:extLst>
            <a:ext uri="{FF2B5EF4-FFF2-40B4-BE49-F238E27FC236}">
              <a16:creationId xmlns:a16="http://schemas.microsoft.com/office/drawing/2014/main" id="{00000000-0008-0000-0E00-0000B9010000}"/>
            </a:ext>
          </a:extLst>
        </xdr:cNvPr>
        <xdr:cNvSpPr/>
      </xdr:nvSpPr>
      <xdr:spPr>
        <a:xfrm>
          <a:off x="21272500" y="10813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16820</xdr:rowOff>
    </xdr:from>
    <xdr:to>
      <xdr:col>107</xdr:col>
      <xdr:colOff>101600</xdr:colOff>
      <xdr:row>63</xdr:row>
      <xdr:rowOff>118420</xdr:rowOff>
    </xdr:to>
    <xdr:sp macro="" textlink="">
      <xdr:nvSpPr>
        <xdr:cNvPr id="442" name="フローチャート: 判断 441">
          <a:extLst>
            <a:ext uri="{FF2B5EF4-FFF2-40B4-BE49-F238E27FC236}">
              <a16:creationId xmlns:a16="http://schemas.microsoft.com/office/drawing/2014/main" id="{00000000-0008-0000-0E00-0000BA010000}"/>
            </a:ext>
          </a:extLst>
        </xdr:cNvPr>
        <xdr:cNvSpPr/>
      </xdr:nvSpPr>
      <xdr:spPr>
        <a:xfrm>
          <a:off x="20383500" y="10818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14122</xdr:rowOff>
    </xdr:from>
    <xdr:to>
      <xdr:col>102</xdr:col>
      <xdr:colOff>165100</xdr:colOff>
      <xdr:row>63</xdr:row>
      <xdr:rowOff>115722</xdr:rowOff>
    </xdr:to>
    <xdr:sp macro="" textlink="">
      <xdr:nvSpPr>
        <xdr:cNvPr id="443" name="フローチャート: 判断 442">
          <a:extLst>
            <a:ext uri="{FF2B5EF4-FFF2-40B4-BE49-F238E27FC236}">
              <a16:creationId xmlns:a16="http://schemas.microsoft.com/office/drawing/2014/main" id="{00000000-0008-0000-0E00-0000BB010000}"/>
            </a:ext>
          </a:extLst>
        </xdr:cNvPr>
        <xdr:cNvSpPr/>
      </xdr:nvSpPr>
      <xdr:spPr>
        <a:xfrm>
          <a:off x="19494500" y="10815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00000000-0008-0000-0E00-0000BC01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00000000-0008-0000-0E00-0000BD01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46" name="テキスト ボックス 445">
          <a:extLst>
            <a:ext uri="{FF2B5EF4-FFF2-40B4-BE49-F238E27FC236}">
              <a16:creationId xmlns:a16="http://schemas.microsoft.com/office/drawing/2014/main" id="{00000000-0008-0000-0E00-0000BE01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47" name="テキスト ボックス 446">
          <a:extLst>
            <a:ext uri="{FF2B5EF4-FFF2-40B4-BE49-F238E27FC236}">
              <a16:creationId xmlns:a16="http://schemas.microsoft.com/office/drawing/2014/main" id="{00000000-0008-0000-0E00-0000BF01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48" name="テキスト ボックス 447">
          <a:extLst>
            <a:ext uri="{FF2B5EF4-FFF2-40B4-BE49-F238E27FC236}">
              <a16:creationId xmlns:a16="http://schemas.microsoft.com/office/drawing/2014/main" id="{00000000-0008-0000-0E00-0000C001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170073</xdr:rowOff>
    </xdr:from>
    <xdr:to>
      <xdr:col>116</xdr:col>
      <xdr:colOff>114300</xdr:colOff>
      <xdr:row>63</xdr:row>
      <xdr:rowOff>100223</xdr:rowOff>
    </xdr:to>
    <xdr:sp macro="" textlink="">
      <xdr:nvSpPr>
        <xdr:cNvPr id="449" name="楕円 448">
          <a:extLst>
            <a:ext uri="{FF2B5EF4-FFF2-40B4-BE49-F238E27FC236}">
              <a16:creationId xmlns:a16="http://schemas.microsoft.com/office/drawing/2014/main" id="{00000000-0008-0000-0E00-0000C1010000}"/>
            </a:ext>
          </a:extLst>
        </xdr:cNvPr>
        <xdr:cNvSpPr/>
      </xdr:nvSpPr>
      <xdr:spPr>
        <a:xfrm>
          <a:off x="22110700" y="10799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129450</xdr:rowOff>
    </xdr:from>
    <xdr:ext cx="469744" cy="259045"/>
    <xdr:sp macro="" textlink="">
      <xdr:nvSpPr>
        <xdr:cNvPr id="450" name="【学校施設】&#10;一人当たり面積該当値テキスト">
          <a:extLst>
            <a:ext uri="{FF2B5EF4-FFF2-40B4-BE49-F238E27FC236}">
              <a16:creationId xmlns:a16="http://schemas.microsoft.com/office/drawing/2014/main" id="{00000000-0008-0000-0E00-0000C2010000}"/>
            </a:ext>
          </a:extLst>
        </xdr:cNvPr>
        <xdr:cNvSpPr txBox="1"/>
      </xdr:nvSpPr>
      <xdr:spPr>
        <a:xfrm>
          <a:off x="22199600" y="10587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170165</xdr:rowOff>
    </xdr:from>
    <xdr:to>
      <xdr:col>112</xdr:col>
      <xdr:colOff>38100</xdr:colOff>
      <xdr:row>63</xdr:row>
      <xdr:rowOff>100315</xdr:rowOff>
    </xdr:to>
    <xdr:sp macro="" textlink="">
      <xdr:nvSpPr>
        <xdr:cNvPr id="451" name="楕円 450">
          <a:extLst>
            <a:ext uri="{FF2B5EF4-FFF2-40B4-BE49-F238E27FC236}">
              <a16:creationId xmlns:a16="http://schemas.microsoft.com/office/drawing/2014/main" id="{00000000-0008-0000-0E00-0000C3010000}"/>
            </a:ext>
          </a:extLst>
        </xdr:cNvPr>
        <xdr:cNvSpPr/>
      </xdr:nvSpPr>
      <xdr:spPr>
        <a:xfrm>
          <a:off x="21272500" y="10800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49423</xdr:rowOff>
    </xdr:from>
    <xdr:to>
      <xdr:col>116</xdr:col>
      <xdr:colOff>63500</xdr:colOff>
      <xdr:row>63</xdr:row>
      <xdr:rowOff>49515</xdr:rowOff>
    </xdr:to>
    <xdr:cxnSp macro="">
      <xdr:nvCxnSpPr>
        <xdr:cNvPr id="452" name="直線コネクタ 451">
          <a:extLst>
            <a:ext uri="{FF2B5EF4-FFF2-40B4-BE49-F238E27FC236}">
              <a16:creationId xmlns:a16="http://schemas.microsoft.com/office/drawing/2014/main" id="{00000000-0008-0000-0E00-0000C4010000}"/>
            </a:ext>
          </a:extLst>
        </xdr:cNvPr>
        <xdr:cNvCxnSpPr/>
      </xdr:nvCxnSpPr>
      <xdr:spPr>
        <a:xfrm flipV="1">
          <a:off x="21323300" y="10850773"/>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86</xdr:rowOff>
    </xdr:from>
    <xdr:to>
      <xdr:col>107</xdr:col>
      <xdr:colOff>101600</xdr:colOff>
      <xdr:row>63</xdr:row>
      <xdr:rowOff>101686</xdr:rowOff>
    </xdr:to>
    <xdr:sp macro="" textlink="">
      <xdr:nvSpPr>
        <xdr:cNvPr id="453" name="楕円 452">
          <a:extLst>
            <a:ext uri="{FF2B5EF4-FFF2-40B4-BE49-F238E27FC236}">
              <a16:creationId xmlns:a16="http://schemas.microsoft.com/office/drawing/2014/main" id="{00000000-0008-0000-0E00-0000C5010000}"/>
            </a:ext>
          </a:extLst>
        </xdr:cNvPr>
        <xdr:cNvSpPr/>
      </xdr:nvSpPr>
      <xdr:spPr>
        <a:xfrm>
          <a:off x="20383500" y="10801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49515</xdr:rowOff>
    </xdr:from>
    <xdr:to>
      <xdr:col>111</xdr:col>
      <xdr:colOff>177800</xdr:colOff>
      <xdr:row>63</xdr:row>
      <xdr:rowOff>50886</xdr:rowOff>
    </xdr:to>
    <xdr:cxnSp macro="">
      <xdr:nvCxnSpPr>
        <xdr:cNvPr id="454" name="直線コネクタ 453">
          <a:extLst>
            <a:ext uri="{FF2B5EF4-FFF2-40B4-BE49-F238E27FC236}">
              <a16:creationId xmlns:a16="http://schemas.microsoft.com/office/drawing/2014/main" id="{00000000-0008-0000-0E00-0000C6010000}"/>
            </a:ext>
          </a:extLst>
        </xdr:cNvPr>
        <xdr:cNvCxnSpPr/>
      </xdr:nvCxnSpPr>
      <xdr:spPr>
        <a:xfrm flipV="1">
          <a:off x="20434300" y="10850865"/>
          <a:ext cx="889000" cy="1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63</xdr:row>
      <xdr:rowOff>104472</xdr:rowOff>
    </xdr:from>
    <xdr:ext cx="469744" cy="259045"/>
    <xdr:sp macro="" textlink="">
      <xdr:nvSpPr>
        <xdr:cNvPr id="455" name="n_1aveValue【学校施設】&#10;一人当たり面積">
          <a:extLst>
            <a:ext uri="{FF2B5EF4-FFF2-40B4-BE49-F238E27FC236}">
              <a16:creationId xmlns:a16="http://schemas.microsoft.com/office/drawing/2014/main" id="{00000000-0008-0000-0E00-0000C7010000}"/>
            </a:ext>
          </a:extLst>
        </xdr:cNvPr>
        <xdr:cNvSpPr txBox="1"/>
      </xdr:nvSpPr>
      <xdr:spPr>
        <a:xfrm>
          <a:off x="21075727" y="10905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109547</xdr:rowOff>
    </xdr:from>
    <xdr:ext cx="469744" cy="259045"/>
    <xdr:sp macro="" textlink="">
      <xdr:nvSpPr>
        <xdr:cNvPr id="456" name="n_2aveValue【学校施設】&#10;一人当たり面積">
          <a:extLst>
            <a:ext uri="{FF2B5EF4-FFF2-40B4-BE49-F238E27FC236}">
              <a16:creationId xmlns:a16="http://schemas.microsoft.com/office/drawing/2014/main" id="{00000000-0008-0000-0E00-0000C8010000}"/>
            </a:ext>
          </a:extLst>
        </xdr:cNvPr>
        <xdr:cNvSpPr txBox="1"/>
      </xdr:nvSpPr>
      <xdr:spPr>
        <a:xfrm>
          <a:off x="20199427" y="10910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132249</xdr:rowOff>
    </xdr:from>
    <xdr:ext cx="469744" cy="259045"/>
    <xdr:sp macro="" textlink="">
      <xdr:nvSpPr>
        <xdr:cNvPr id="457" name="n_3aveValue【学校施設】&#10;一人当たり面積">
          <a:extLst>
            <a:ext uri="{FF2B5EF4-FFF2-40B4-BE49-F238E27FC236}">
              <a16:creationId xmlns:a16="http://schemas.microsoft.com/office/drawing/2014/main" id="{00000000-0008-0000-0E00-0000C9010000}"/>
            </a:ext>
          </a:extLst>
        </xdr:cNvPr>
        <xdr:cNvSpPr txBox="1"/>
      </xdr:nvSpPr>
      <xdr:spPr>
        <a:xfrm>
          <a:off x="19310427" y="10590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116842</xdr:rowOff>
    </xdr:from>
    <xdr:ext cx="469744" cy="259045"/>
    <xdr:sp macro="" textlink="">
      <xdr:nvSpPr>
        <xdr:cNvPr id="458" name="n_1mainValue【学校施設】&#10;一人当たり面積">
          <a:extLst>
            <a:ext uri="{FF2B5EF4-FFF2-40B4-BE49-F238E27FC236}">
              <a16:creationId xmlns:a16="http://schemas.microsoft.com/office/drawing/2014/main" id="{00000000-0008-0000-0E00-0000CA010000}"/>
            </a:ext>
          </a:extLst>
        </xdr:cNvPr>
        <xdr:cNvSpPr txBox="1"/>
      </xdr:nvSpPr>
      <xdr:spPr>
        <a:xfrm>
          <a:off x="21075727" y="10575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118213</xdr:rowOff>
    </xdr:from>
    <xdr:ext cx="469744" cy="259045"/>
    <xdr:sp macro="" textlink="">
      <xdr:nvSpPr>
        <xdr:cNvPr id="459" name="n_2mainValue【学校施設】&#10;一人当たり面積">
          <a:extLst>
            <a:ext uri="{FF2B5EF4-FFF2-40B4-BE49-F238E27FC236}">
              <a16:creationId xmlns:a16="http://schemas.microsoft.com/office/drawing/2014/main" id="{00000000-0008-0000-0E00-0000CB010000}"/>
            </a:ext>
          </a:extLst>
        </xdr:cNvPr>
        <xdr:cNvSpPr txBox="1"/>
      </xdr:nvSpPr>
      <xdr:spPr>
        <a:xfrm>
          <a:off x="20199427" y="10576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60" name="正方形/長方形 459">
          <a:extLst>
            <a:ext uri="{FF2B5EF4-FFF2-40B4-BE49-F238E27FC236}">
              <a16:creationId xmlns:a16="http://schemas.microsoft.com/office/drawing/2014/main" id="{00000000-0008-0000-0E00-0000CC01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61" name="正方形/長方形 460">
          <a:extLst>
            <a:ext uri="{FF2B5EF4-FFF2-40B4-BE49-F238E27FC236}">
              <a16:creationId xmlns:a16="http://schemas.microsoft.com/office/drawing/2014/main" id="{00000000-0008-0000-0E00-0000CD01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62" name="正方形/長方形 461">
          <a:extLst>
            <a:ext uri="{FF2B5EF4-FFF2-40B4-BE49-F238E27FC236}">
              <a16:creationId xmlns:a16="http://schemas.microsoft.com/office/drawing/2014/main" id="{00000000-0008-0000-0E00-0000CE01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63" name="正方形/長方形 462">
          <a:extLst>
            <a:ext uri="{FF2B5EF4-FFF2-40B4-BE49-F238E27FC236}">
              <a16:creationId xmlns:a16="http://schemas.microsoft.com/office/drawing/2014/main" id="{00000000-0008-0000-0E00-0000CF01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64" name="正方形/長方形 463">
          <a:extLst>
            <a:ext uri="{FF2B5EF4-FFF2-40B4-BE49-F238E27FC236}">
              <a16:creationId xmlns:a16="http://schemas.microsoft.com/office/drawing/2014/main" id="{00000000-0008-0000-0E00-0000D001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65" name="正方形/長方形 464">
          <a:extLst>
            <a:ext uri="{FF2B5EF4-FFF2-40B4-BE49-F238E27FC236}">
              <a16:creationId xmlns:a16="http://schemas.microsoft.com/office/drawing/2014/main" id="{00000000-0008-0000-0E00-0000D101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66" name="正方形/長方形 465">
          <a:extLst>
            <a:ext uri="{FF2B5EF4-FFF2-40B4-BE49-F238E27FC236}">
              <a16:creationId xmlns:a16="http://schemas.microsoft.com/office/drawing/2014/main" id="{00000000-0008-0000-0E00-0000D201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67" name="正方形/長方形 466">
          <a:extLst>
            <a:ext uri="{FF2B5EF4-FFF2-40B4-BE49-F238E27FC236}">
              <a16:creationId xmlns:a16="http://schemas.microsoft.com/office/drawing/2014/main" id="{00000000-0008-0000-0E00-0000D301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68" name="正方形/長方形 467">
          <a:extLst>
            <a:ext uri="{FF2B5EF4-FFF2-40B4-BE49-F238E27FC236}">
              <a16:creationId xmlns:a16="http://schemas.microsoft.com/office/drawing/2014/main" id="{00000000-0008-0000-0E00-0000D4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69" name="正方形/長方形 468">
          <a:extLst>
            <a:ext uri="{FF2B5EF4-FFF2-40B4-BE49-F238E27FC236}">
              <a16:creationId xmlns:a16="http://schemas.microsoft.com/office/drawing/2014/main" id="{00000000-0008-0000-0E00-0000D5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70" name="正方形/長方形 469">
          <a:extLst>
            <a:ext uri="{FF2B5EF4-FFF2-40B4-BE49-F238E27FC236}">
              <a16:creationId xmlns:a16="http://schemas.microsoft.com/office/drawing/2014/main" id="{00000000-0008-0000-0E00-0000D6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71" name="正方形/長方形 470">
          <a:extLst>
            <a:ext uri="{FF2B5EF4-FFF2-40B4-BE49-F238E27FC236}">
              <a16:creationId xmlns:a16="http://schemas.microsoft.com/office/drawing/2014/main" id="{00000000-0008-0000-0E00-0000D7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72" name="正方形/長方形 471">
          <a:extLst>
            <a:ext uri="{FF2B5EF4-FFF2-40B4-BE49-F238E27FC236}">
              <a16:creationId xmlns:a16="http://schemas.microsoft.com/office/drawing/2014/main" id="{00000000-0008-0000-0E00-0000D8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73" name="正方形/長方形 472">
          <a:extLst>
            <a:ext uri="{FF2B5EF4-FFF2-40B4-BE49-F238E27FC236}">
              <a16:creationId xmlns:a16="http://schemas.microsoft.com/office/drawing/2014/main" id="{00000000-0008-0000-0E00-0000D9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74" name="正方形/長方形 473">
          <a:extLst>
            <a:ext uri="{FF2B5EF4-FFF2-40B4-BE49-F238E27FC236}">
              <a16:creationId xmlns:a16="http://schemas.microsoft.com/office/drawing/2014/main" id="{00000000-0008-0000-0E00-0000DA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75" name="正方形/長方形 474">
          <a:extLst>
            <a:ext uri="{FF2B5EF4-FFF2-40B4-BE49-F238E27FC236}">
              <a16:creationId xmlns:a16="http://schemas.microsoft.com/office/drawing/2014/main" id="{00000000-0008-0000-0E00-0000DB01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76" name="正方形/長方形 475">
          <a:extLst>
            <a:ext uri="{FF2B5EF4-FFF2-40B4-BE49-F238E27FC236}">
              <a16:creationId xmlns:a16="http://schemas.microsoft.com/office/drawing/2014/main" id="{00000000-0008-0000-0E00-0000DC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77" name="正方形/長方形 476">
          <a:extLst>
            <a:ext uri="{FF2B5EF4-FFF2-40B4-BE49-F238E27FC236}">
              <a16:creationId xmlns:a16="http://schemas.microsoft.com/office/drawing/2014/main" id="{00000000-0008-0000-0E00-0000DD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78" name="正方形/長方形 477">
          <a:extLst>
            <a:ext uri="{FF2B5EF4-FFF2-40B4-BE49-F238E27FC236}">
              <a16:creationId xmlns:a16="http://schemas.microsoft.com/office/drawing/2014/main" id="{00000000-0008-0000-0E00-0000DE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79" name="正方形/長方形 478">
          <a:extLst>
            <a:ext uri="{FF2B5EF4-FFF2-40B4-BE49-F238E27FC236}">
              <a16:creationId xmlns:a16="http://schemas.microsoft.com/office/drawing/2014/main" id="{00000000-0008-0000-0E00-0000DF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80" name="正方形/長方形 479">
          <a:extLst>
            <a:ext uri="{FF2B5EF4-FFF2-40B4-BE49-F238E27FC236}">
              <a16:creationId xmlns:a16="http://schemas.microsoft.com/office/drawing/2014/main" id="{00000000-0008-0000-0E00-0000E0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81" name="正方形/長方形 480">
          <a:extLst>
            <a:ext uri="{FF2B5EF4-FFF2-40B4-BE49-F238E27FC236}">
              <a16:creationId xmlns:a16="http://schemas.microsoft.com/office/drawing/2014/main" id="{00000000-0008-0000-0E00-0000E1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82" name="正方形/長方形 481">
          <a:extLst>
            <a:ext uri="{FF2B5EF4-FFF2-40B4-BE49-F238E27FC236}">
              <a16:creationId xmlns:a16="http://schemas.microsoft.com/office/drawing/2014/main" id="{00000000-0008-0000-0E00-0000E2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83" name="正方形/長方形 482">
          <a:extLst>
            <a:ext uri="{FF2B5EF4-FFF2-40B4-BE49-F238E27FC236}">
              <a16:creationId xmlns:a16="http://schemas.microsoft.com/office/drawing/2014/main" id="{00000000-0008-0000-0E00-0000E3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84" name="テキスト ボックス 483">
          <a:extLst>
            <a:ext uri="{FF2B5EF4-FFF2-40B4-BE49-F238E27FC236}">
              <a16:creationId xmlns:a16="http://schemas.microsoft.com/office/drawing/2014/main" id="{00000000-0008-0000-0E00-0000E4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85" name="直線コネクタ 484">
          <a:extLst>
            <a:ext uri="{FF2B5EF4-FFF2-40B4-BE49-F238E27FC236}">
              <a16:creationId xmlns:a16="http://schemas.microsoft.com/office/drawing/2014/main" id="{00000000-0008-0000-0E00-0000E5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86" name="直線コネクタ 485">
          <a:extLst>
            <a:ext uri="{FF2B5EF4-FFF2-40B4-BE49-F238E27FC236}">
              <a16:creationId xmlns:a16="http://schemas.microsoft.com/office/drawing/2014/main" id="{00000000-0008-0000-0E00-0000E6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88" name="直線コネクタ 487">
          <a:extLst>
            <a:ext uri="{FF2B5EF4-FFF2-40B4-BE49-F238E27FC236}">
              <a16:creationId xmlns:a16="http://schemas.microsoft.com/office/drawing/2014/main" id="{00000000-0008-0000-0E00-0000E8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90" name="直線コネクタ 489">
          <a:extLst>
            <a:ext uri="{FF2B5EF4-FFF2-40B4-BE49-F238E27FC236}">
              <a16:creationId xmlns:a16="http://schemas.microsoft.com/office/drawing/2014/main" id="{00000000-0008-0000-0E00-0000EA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91" name="テキスト ボックス 490">
          <a:extLst>
            <a:ext uri="{FF2B5EF4-FFF2-40B4-BE49-F238E27FC236}">
              <a16:creationId xmlns:a16="http://schemas.microsoft.com/office/drawing/2014/main" id="{00000000-0008-0000-0E00-0000EB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92" name="直線コネクタ 491">
          <a:extLst>
            <a:ext uri="{FF2B5EF4-FFF2-40B4-BE49-F238E27FC236}">
              <a16:creationId xmlns:a16="http://schemas.microsoft.com/office/drawing/2014/main" id="{00000000-0008-0000-0E00-0000EC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93" name="テキスト ボックス 492">
          <a:extLst>
            <a:ext uri="{FF2B5EF4-FFF2-40B4-BE49-F238E27FC236}">
              <a16:creationId xmlns:a16="http://schemas.microsoft.com/office/drawing/2014/main" id="{00000000-0008-0000-0E00-0000ED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94" name="直線コネクタ 493">
          <a:extLst>
            <a:ext uri="{FF2B5EF4-FFF2-40B4-BE49-F238E27FC236}">
              <a16:creationId xmlns:a16="http://schemas.microsoft.com/office/drawing/2014/main" id="{00000000-0008-0000-0E00-0000EE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95" name="テキスト ボックス 494">
          <a:extLst>
            <a:ext uri="{FF2B5EF4-FFF2-40B4-BE49-F238E27FC236}">
              <a16:creationId xmlns:a16="http://schemas.microsoft.com/office/drawing/2014/main" id="{00000000-0008-0000-0E00-0000EF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96" name="直線コネクタ 495">
          <a:extLst>
            <a:ext uri="{FF2B5EF4-FFF2-40B4-BE49-F238E27FC236}">
              <a16:creationId xmlns:a16="http://schemas.microsoft.com/office/drawing/2014/main" id="{00000000-0008-0000-0E00-0000F0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97" name="テキスト ボックス 496">
          <a:extLst>
            <a:ext uri="{FF2B5EF4-FFF2-40B4-BE49-F238E27FC236}">
              <a16:creationId xmlns:a16="http://schemas.microsoft.com/office/drawing/2014/main" id="{00000000-0008-0000-0E00-0000F1010000}"/>
            </a:ext>
          </a:extLst>
        </xdr:cNvPr>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98" name="直線コネクタ 497">
          <a:extLst>
            <a:ext uri="{FF2B5EF4-FFF2-40B4-BE49-F238E27FC236}">
              <a16:creationId xmlns:a16="http://schemas.microsoft.com/office/drawing/2014/main" id="{00000000-0008-0000-0E00-0000F2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99" name="テキスト ボックス 498">
          <a:extLst>
            <a:ext uri="{FF2B5EF4-FFF2-40B4-BE49-F238E27FC236}">
              <a16:creationId xmlns:a16="http://schemas.microsoft.com/office/drawing/2014/main" id="{00000000-0008-0000-0E00-0000F301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00" name="【公民館】&#10;有形固定資産減価償却率グラフ枠">
          <a:extLst>
            <a:ext uri="{FF2B5EF4-FFF2-40B4-BE49-F238E27FC236}">
              <a16:creationId xmlns:a16="http://schemas.microsoft.com/office/drawing/2014/main" id="{00000000-0008-0000-0E00-0000F4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59871</xdr:rowOff>
    </xdr:to>
    <xdr:cxnSp macro="">
      <xdr:nvCxnSpPr>
        <xdr:cNvPr id="501" name="直線コネクタ 500">
          <a:extLst>
            <a:ext uri="{FF2B5EF4-FFF2-40B4-BE49-F238E27FC236}">
              <a16:creationId xmlns:a16="http://schemas.microsoft.com/office/drawing/2014/main" id="{00000000-0008-0000-0E00-0000F5010000}"/>
            </a:ext>
          </a:extLst>
        </xdr:cNvPr>
        <xdr:cNvCxnSpPr/>
      </xdr:nvCxnSpPr>
      <xdr:spPr>
        <a:xfrm flipV="1">
          <a:off x="16318864" y="17090571"/>
          <a:ext cx="0" cy="1485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63698</xdr:rowOff>
    </xdr:from>
    <xdr:ext cx="340478" cy="259045"/>
    <xdr:sp macro="" textlink="">
      <xdr:nvSpPr>
        <xdr:cNvPr id="502" name="【公民館】&#10;有形固定資産減価償却率最小値テキスト">
          <a:extLst>
            <a:ext uri="{FF2B5EF4-FFF2-40B4-BE49-F238E27FC236}">
              <a16:creationId xmlns:a16="http://schemas.microsoft.com/office/drawing/2014/main" id="{00000000-0008-0000-0E00-0000F6010000}"/>
            </a:ext>
          </a:extLst>
        </xdr:cNvPr>
        <xdr:cNvSpPr txBox="1"/>
      </xdr:nvSpPr>
      <xdr:spPr>
        <a:xfrm>
          <a:off x="16357600" y="1858029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59871</xdr:rowOff>
    </xdr:from>
    <xdr:to>
      <xdr:col>86</xdr:col>
      <xdr:colOff>25400</xdr:colOff>
      <xdr:row>108</xdr:row>
      <xdr:rowOff>59871</xdr:rowOff>
    </xdr:to>
    <xdr:cxnSp macro="">
      <xdr:nvCxnSpPr>
        <xdr:cNvPr id="503" name="直線コネクタ 502">
          <a:extLst>
            <a:ext uri="{FF2B5EF4-FFF2-40B4-BE49-F238E27FC236}">
              <a16:creationId xmlns:a16="http://schemas.microsoft.com/office/drawing/2014/main" id="{00000000-0008-0000-0E00-0000F7010000}"/>
            </a:ext>
          </a:extLst>
        </xdr:cNvPr>
        <xdr:cNvCxnSpPr/>
      </xdr:nvCxnSpPr>
      <xdr:spPr>
        <a:xfrm>
          <a:off x="16230600" y="18576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04" name="【公民館】&#10;有形固定資産減価償却率最大値テキスト">
          <a:extLst>
            <a:ext uri="{FF2B5EF4-FFF2-40B4-BE49-F238E27FC236}">
              <a16:creationId xmlns:a16="http://schemas.microsoft.com/office/drawing/2014/main" id="{00000000-0008-0000-0E00-0000F8010000}"/>
            </a:ext>
          </a:extLst>
        </xdr:cNvPr>
        <xdr:cNvSpPr txBox="1"/>
      </xdr:nvSpPr>
      <xdr:spPr>
        <a:xfrm>
          <a:off x="16357600" y="168657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05" name="直線コネクタ 504">
          <a:extLst>
            <a:ext uri="{FF2B5EF4-FFF2-40B4-BE49-F238E27FC236}">
              <a16:creationId xmlns:a16="http://schemas.microsoft.com/office/drawing/2014/main" id="{00000000-0008-0000-0E00-0000F9010000}"/>
            </a:ext>
          </a:extLst>
        </xdr:cNvPr>
        <xdr:cNvCxnSpPr/>
      </xdr:nvCxnSpPr>
      <xdr:spPr>
        <a:xfrm>
          <a:off x="16230600" y="17090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102</xdr:row>
      <xdr:rowOff>119759</xdr:rowOff>
    </xdr:from>
    <xdr:ext cx="405111" cy="259045"/>
    <xdr:sp macro="" textlink="">
      <xdr:nvSpPr>
        <xdr:cNvPr id="506" name="【公民館】&#10;有形固定資産減価償却率平均値テキスト">
          <a:extLst>
            <a:ext uri="{FF2B5EF4-FFF2-40B4-BE49-F238E27FC236}">
              <a16:creationId xmlns:a16="http://schemas.microsoft.com/office/drawing/2014/main" id="{00000000-0008-0000-0E00-0000FA010000}"/>
            </a:ext>
          </a:extLst>
        </xdr:cNvPr>
        <xdr:cNvSpPr txBox="1"/>
      </xdr:nvSpPr>
      <xdr:spPr>
        <a:xfrm>
          <a:off x="16357600" y="1760765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141332</xdr:rowOff>
    </xdr:from>
    <xdr:to>
      <xdr:col>85</xdr:col>
      <xdr:colOff>177800</xdr:colOff>
      <xdr:row>103</xdr:row>
      <xdr:rowOff>71482</xdr:rowOff>
    </xdr:to>
    <xdr:sp macro="" textlink="">
      <xdr:nvSpPr>
        <xdr:cNvPr id="507" name="フローチャート: 判断 506">
          <a:extLst>
            <a:ext uri="{FF2B5EF4-FFF2-40B4-BE49-F238E27FC236}">
              <a16:creationId xmlns:a16="http://schemas.microsoft.com/office/drawing/2014/main" id="{00000000-0008-0000-0E00-0000FB010000}"/>
            </a:ext>
          </a:extLst>
        </xdr:cNvPr>
        <xdr:cNvSpPr/>
      </xdr:nvSpPr>
      <xdr:spPr>
        <a:xfrm>
          <a:off x="16268700" y="17629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102</xdr:row>
      <xdr:rowOff>126637</xdr:rowOff>
    </xdr:from>
    <xdr:to>
      <xdr:col>81</xdr:col>
      <xdr:colOff>101600</xdr:colOff>
      <xdr:row>103</xdr:row>
      <xdr:rowOff>56787</xdr:rowOff>
    </xdr:to>
    <xdr:sp macro="" textlink="">
      <xdr:nvSpPr>
        <xdr:cNvPr id="508" name="フローチャート: 判断 507">
          <a:extLst>
            <a:ext uri="{FF2B5EF4-FFF2-40B4-BE49-F238E27FC236}">
              <a16:creationId xmlns:a16="http://schemas.microsoft.com/office/drawing/2014/main" id="{00000000-0008-0000-0E00-0000FC010000}"/>
            </a:ext>
          </a:extLst>
        </xdr:cNvPr>
        <xdr:cNvSpPr/>
      </xdr:nvSpPr>
      <xdr:spPr>
        <a:xfrm>
          <a:off x="15430500" y="17614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102</xdr:row>
      <xdr:rowOff>149498</xdr:rowOff>
    </xdr:from>
    <xdr:to>
      <xdr:col>76</xdr:col>
      <xdr:colOff>165100</xdr:colOff>
      <xdr:row>103</xdr:row>
      <xdr:rowOff>79648</xdr:rowOff>
    </xdr:to>
    <xdr:sp macro="" textlink="">
      <xdr:nvSpPr>
        <xdr:cNvPr id="509" name="フローチャート: 判断 508">
          <a:extLst>
            <a:ext uri="{FF2B5EF4-FFF2-40B4-BE49-F238E27FC236}">
              <a16:creationId xmlns:a16="http://schemas.microsoft.com/office/drawing/2014/main" id="{00000000-0008-0000-0E00-0000FD010000}"/>
            </a:ext>
          </a:extLst>
        </xdr:cNvPr>
        <xdr:cNvSpPr/>
      </xdr:nvSpPr>
      <xdr:spPr>
        <a:xfrm>
          <a:off x="14541500" y="17637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102</xdr:row>
      <xdr:rowOff>147864</xdr:rowOff>
    </xdr:from>
    <xdr:to>
      <xdr:col>72</xdr:col>
      <xdr:colOff>38100</xdr:colOff>
      <xdr:row>103</xdr:row>
      <xdr:rowOff>78014</xdr:rowOff>
    </xdr:to>
    <xdr:sp macro="" textlink="">
      <xdr:nvSpPr>
        <xdr:cNvPr id="510" name="フローチャート: 判断 509">
          <a:extLst>
            <a:ext uri="{FF2B5EF4-FFF2-40B4-BE49-F238E27FC236}">
              <a16:creationId xmlns:a16="http://schemas.microsoft.com/office/drawing/2014/main" id="{00000000-0008-0000-0E00-0000FE010000}"/>
            </a:ext>
          </a:extLst>
        </xdr:cNvPr>
        <xdr:cNvSpPr/>
      </xdr:nvSpPr>
      <xdr:spPr>
        <a:xfrm>
          <a:off x="13652500" y="17635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11" name="テキスト ボックス 510">
          <a:extLst>
            <a:ext uri="{FF2B5EF4-FFF2-40B4-BE49-F238E27FC236}">
              <a16:creationId xmlns:a16="http://schemas.microsoft.com/office/drawing/2014/main" id="{00000000-0008-0000-0E00-0000FF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12" name="テキスト ボックス 511">
          <a:extLst>
            <a:ext uri="{FF2B5EF4-FFF2-40B4-BE49-F238E27FC236}">
              <a16:creationId xmlns:a16="http://schemas.microsoft.com/office/drawing/2014/main" id="{00000000-0008-0000-0E00-000000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13" name="テキスト ボックス 512">
          <a:extLst>
            <a:ext uri="{FF2B5EF4-FFF2-40B4-BE49-F238E27FC236}">
              <a16:creationId xmlns:a16="http://schemas.microsoft.com/office/drawing/2014/main" id="{00000000-0008-0000-0E00-000001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14" name="テキスト ボックス 513">
          <a:extLst>
            <a:ext uri="{FF2B5EF4-FFF2-40B4-BE49-F238E27FC236}">
              <a16:creationId xmlns:a16="http://schemas.microsoft.com/office/drawing/2014/main" id="{00000000-0008-0000-0E00-000002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15" name="テキスト ボックス 514">
          <a:extLst>
            <a:ext uri="{FF2B5EF4-FFF2-40B4-BE49-F238E27FC236}">
              <a16:creationId xmlns:a16="http://schemas.microsoft.com/office/drawing/2014/main" id="{00000000-0008-0000-0E00-000003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102</xdr:row>
      <xdr:rowOff>18869</xdr:rowOff>
    </xdr:from>
    <xdr:to>
      <xdr:col>85</xdr:col>
      <xdr:colOff>177800</xdr:colOff>
      <xdr:row>102</xdr:row>
      <xdr:rowOff>120469</xdr:rowOff>
    </xdr:to>
    <xdr:sp macro="" textlink="">
      <xdr:nvSpPr>
        <xdr:cNvPr id="516" name="楕円 515">
          <a:extLst>
            <a:ext uri="{FF2B5EF4-FFF2-40B4-BE49-F238E27FC236}">
              <a16:creationId xmlns:a16="http://schemas.microsoft.com/office/drawing/2014/main" id="{00000000-0008-0000-0E00-000004020000}"/>
            </a:ext>
          </a:extLst>
        </xdr:cNvPr>
        <xdr:cNvSpPr/>
      </xdr:nvSpPr>
      <xdr:spPr>
        <a:xfrm>
          <a:off x="16268700" y="17506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101</xdr:row>
      <xdr:rowOff>41746</xdr:rowOff>
    </xdr:from>
    <xdr:ext cx="405111" cy="259045"/>
    <xdr:sp macro="" textlink="">
      <xdr:nvSpPr>
        <xdr:cNvPr id="517" name="【公民館】&#10;有形固定資産減価償却率該当値テキスト">
          <a:extLst>
            <a:ext uri="{FF2B5EF4-FFF2-40B4-BE49-F238E27FC236}">
              <a16:creationId xmlns:a16="http://schemas.microsoft.com/office/drawing/2014/main" id="{00000000-0008-0000-0E00-000005020000}"/>
            </a:ext>
          </a:extLst>
        </xdr:cNvPr>
        <xdr:cNvSpPr txBox="1"/>
      </xdr:nvSpPr>
      <xdr:spPr>
        <a:xfrm>
          <a:off x="16357600" y="17358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101</xdr:row>
      <xdr:rowOff>74386</xdr:rowOff>
    </xdr:from>
    <xdr:to>
      <xdr:col>81</xdr:col>
      <xdr:colOff>101600</xdr:colOff>
      <xdr:row>102</xdr:row>
      <xdr:rowOff>4536</xdr:rowOff>
    </xdr:to>
    <xdr:sp macro="" textlink="">
      <xdr:nvSpPr>
        <xdr:cNvPr id="518" name="楕円 517">
          <a:extLst>
            <a:ext uri="{FF2B5EF4-FFF2-40B4-BE49-F238E27FC236}">
              <a16:creationId xmlns:a16="http://schemas.microsoft.com/office/drawing/2014/main" id="{00000000-0008-0000-0E00-000006020000}"/>
            </a:ext>
          </a:extLst>
        </xdr:cNvPr>
        <xdr:cNvSpPr/>
      </xdr:nvSpPr>
      <xdr:spPr>
        <a:xfrm>
          <a:off x="15430500" y="17390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101</xdr:row>
      <xdr:rowOff>125186</xdr:rowOff>
    </xdr:from>
    <xdr:to>
      <xdr:col>85</xdr:col>
      <xdr:colOff>127000</xdr:colOff>
      <xdr:row>102</xdr:row>
      <xdr:rowOff>69669</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5481300" y="17441636"/>
          <a:ext cx="838200" cy="1159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101</xdr:row>
      <xdr:rowOff>97245</xdr:rowOff>
    </xdr:from>
    <xdr:to>
      <xdr:col>76</xdr:col>
      <xdr:colOff>165100</xdr:colOff>
      <xdr:row>102</xdr:row>
      <xdr:rowOff>27395</xdr:rowOff>
    </xdr:to>
    <xdr:sp macro="" textlink="">
      <xdr:nvSpPr>
        <xdr:cNvPr id="520" name="楕円 519">
          <a:extLst>
            <a:ext uri="{FF2B5EF4-FFF2-40B4-BE49-F238E27FC236}">
              <a16:creationId xmlns:a16="http://schemas.microsoft.com/office/drawing/2014/main" id="{00000000-0008-0000-0E00-000008020000}"/>
            </a:ext>
          </a:extLst>
        </xdr:cNvPr>
        <xdr:cNvSpPr/>
      </xdr:nvSpPr>
      <xdr:spPr>
        <a:xfrm>
          <a:off x="14541500" y="174136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101</xdr:row>
      <xdr:rowOff>125186</xdr:rowOff>
    </xdr:from>
    <xdr:to>
      <xdr:col>81</xdr:col>
      <xdr:colOff>50800</xdr:colOff>
      <xdr:row>101</xdr:row>
      <xdr:rowOff>148045</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flipV="1">
          <a:off x="14592300" y="17441636"/>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47914</xdr:rowOff>
    </xdr:from>
    <xdr:ext cx="405111" cy="259045"/>
    <xdr:sp macro="" textlink="">
      <xdr:nvSpPr>
        <xdr:cNvPr id="522" name="n_1aveValue【公民館】&#10;有形固定資産減価償却率">
          <a:extLst>
            <a:ext uri="{FF2B5EF4-FFF2-40B4-BE49-F238E27FC236}">
              <a16:creationId xmlns:a16="http://schemas.microsoft.com/office/drawing/2014/main" id="{00000000-0008-0000-0E00-00000A020000}"/>
            </a:ext>
          </a:extLst>
        </xdr:cNvPr>
        <xdr:cNvSpPr txBox="1"/>
      </xdr:nvSpPr>
      <xdr:spPr>
        <a:xfrm>
          <a:off x="15266044" y="177072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70775</xdr:rowOff>
    </xdr:from>
    <xdr:ext cx="405111" cy="259045"/>
    <xdr:sp macro="" textlink="">
      <xdr:nvSpPr>
        <xdr:cNvPr id="523" name="n_2aveValue【公民館】&#10;有形固定資産減価償却率">
          <a:extLst>
            <a:ext uri="{FF2B5EF4-FFF2-40B4-BE49-F238E27FC236}">
              <a16:creationId xmlns:a16="http://schemas.microsoft.com/office/drawing/2014/main" id="{00000000-0008-0000-0E00-00000B020000}"/>
            </a:ext>
          </a:extLst>
        </xdr:cNvPr>
        <xdr:cNvSpPr txBox="1"/>
      </xdr:nvSpPr>
      <xdr:spPr>
        <a:xfrm>
          <a:off x="14389744" y="177301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94541</xdr:rowOff>
    </xdr:from>
    <xdr:ext cx="405111" cy="259045"/>
    <xdr:sp macro="" textlink="">
      <xdr:nvSpPr>
        <xdr:cNvPr id="524" name="n_3aveValue【公民館】&#10;有形固定資産減価償却率">
          <a:extLst>
            <a:ext uri="{FF2B5EF4-FFF2-40B4-BE49-F238E27FC236}">
              <a16:creationId xmlns:a16="http://schemas.microsoft.com/office/drawing/2014/main" id="{00000000-0008-0000-0E00-00000C020000}"/>
            </a:ext>
          </a:extLst>
        </xdr:cNvPr>
        <xdr:cNvSpPr txBox="1"/>
      </xdr:nvSpPr>
      <xdr:spPr>
        <a:xfrm>
          <a:off x="13500744" y="174109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100</xdr:row>
      <xdr:rowOff>21063</xdr:rowOff>
    </xdr:from>
    <xdr:ext cx="405111" cy="259045"/>
    <xdr:sp macro="" textlink="">
      <xdr:nvSpPr>
        <xdr:cNvPr id="525" name="n_1mainValue【公民館】&#10;有形固定資産減価償却率">
          <a:extLst>
            <a:ext uri="{FF2B5EF4-FFF2-40B4-BE49-F238E27FC236}">
              <a16:creationId xmlns:a16="http://schemas.microsoft.com/office/drawing/2014/main" id="{00000000-0008-0000-0E00-00000D020000}"/>
            </a:ext>
          </a:extLst>
        </xdr:cNvPr>
        <xdr:cNvSpPr txBox="1"/>
      </xdr:nvSpPr>
      <xdr:spPr>
        <a:xfrm>
          <a:off x="15266044" y="17166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100</xdr:row>
      <xdr:rowOff>43922</xdr:rowOff>
    </xdr:from>
    <xdr:ext cx="405111" cy="259045"/>
    <xdr:sp macro="" textlink="">
      <xdr:nvSpPr>
        <xdr:cNvPr id="526" name="n_2mainValue【公民館】&#10;有形固定資産減価償却率">
          <a:extLst>
            <a:ext uri="{FF2B5EF4-FFF2-40B4-BE49-F238E27FC236}">
              <a16:creationId xmlns:a16="http://schemas.microsoft.com/office/drawing/2014/main" id="{00000000-0008-0000-0E00-00000E020000}"/>
            </a:ext>
          </a:extLst>
        </xdr:cNvPr>
        <xdr:cNvSpPr txBox="1"/>
      </xdr:nvSpPr>
      <xdr:spPr>
        <a:xfrm>
          <a:off x="14389744" y="17188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27" name="正方形/長方形 526">
          <a:extLst>
            <a:ext uri="{FF2B5EF4-FFF2-40B4-BE49-F238E27FC236}">
              <a16:creationId xmlns:a16="http://schemas.microsoft.com/office/drawing/2014/main" id="{00000000-0008-0000-0E00-00000F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28" name="正方形/長方形 527">
          <a:extLst>
            <a:ext uri="{FF2B5EF4-FFF2-40B4-BE49-F238E27FC236}">
              <a16:creationId xmlns:a16="http://schemas.microsoft.com/office/drawing/2014/main" id="{00000000-0008-0000-0E00-000010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29" name="正方形/長方形 528">
          <a:extLst>
            <a:ext uri="{FF2B5EF4-FFF2-40B4-BE49-F238E27FC236}">
              <a16:creationId xmlns:a16="http://schemas.microsoft.com/office/drawing/2014/main" id="{00000000-0008-0000-0E00-000011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30" name="正方形/長方形 529">
          <a:extLst>
            <a:ext uri="{FF2B5EF4-FFF2-40B4-BE49-F238E27FC236}">
              <a16:creationId xmlns:a16="http://schemas.microsoft.com/office/drawing/2014/main" id="{00000000-0008-0000-0E00-000012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31" name="正方形/長方形 530">
          <a:extLst>
            <a:ext uri="{FF2B5EF4-FFF2-40B4-BE49-F238E27FC236}">
              <a16:creationId xmlns:a16="http://schemas.microsoft.com/office/drawing/2014/main" id="{00000000-0008-0000-0E00-000013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32" name="正方形/長方形 531">
          <a:extLst>
            <a:ext uri="{FF2B5EF4-FFF2-40B4-BE49-F238E27FC236}">
              <a16:creationId xmlns:a16="http://schemas.microsoft.com/office/drawing/2014/main" id="{00000000-0008-0000-0E00-000014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33" name="正方形/長方形 532">
          <a:extLst>
            <a:ext uri="{FF2B5EF4-FFF2-40B4-BE49-F238E27FC236}">
              <a16:creationId xmlns:a16="http://schemas.microsoft.com/office/drawing/2014/main" id="{00000000-0008-0000-0E00-000015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34" name="正方形/長方形 533">
          <a:extLst>
            <a:ext uri="{FF2B5EF4-FFF2-40B4-BE49-F238E27FC236}">
              <a16:creationId xmlns:a16="http://schemas.microsoft.com/office/drawing/2014/main" id="{00000000-0008-0000-0E00-000016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35" name="テキスト ボックス 534">
          <a:extLst>
            <a:ext uri="{FF2B5EF4-FFF2-40B4-BE49-F238E27FC236}">
              <a16:creationId xmlns:a16="http://schemas.microsoft.com/office/drawing/2014/main" id="{00000000-0008-0000-0E00-000017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537" name="直線コネクタ 536">
          <a:extLst>
            <a:ext uri="{FF2B5EF4-FFF2-40B4-BE49-F238E27FC236}">
              <a16:creationId xmlns:a16="http://schemas.microsoft.com/office/drawing/2014/main" id="{00000000-0008-0000-0E00-00001902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538" name="テキスト ボックス 537">
          <a:extLst>
            <a:ext uri="{FF2B5EF4-FFF2-40B4-BE49-F238E27FC236}">
              <a16:creationId xmlns:a16="http://schemas.microsoft.com/office/drawing/2014/main" id="{00000000-0008-0000-0E00-00001A02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539" name="直線コネクタ 538">
          <a:extLst>
            <a:ext uri="{FF2B5EF4-FFF2-40B4-BE49-F238E27FC236}">
              <a16:creationId xmlns:a16="http://schemas.microsoft.com/office/drawing/2014/main" id="{00000000-0008-0000-0E00-00001B02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540" name="テキスト ボックス 539">
          <a:extLst>
            <a:ext uri="{FF2B5EF4-FFF2-40B4-BE49-F238E27FC236}">
              <a16:creationId xmlns:a16="http://schemas.microsoft.com/office/drawing/2014/main" id="{00000000-0008-0000-0E00-00001C02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541" name="直線コネクタ 540">
          <a:extLst>
            <a:ext uri="{FF2B5EF4-FFF2-40B4-BE49-F238E27FC236}">
              <a16:creationId xmlns:a16="http://schemas.microsoft.com/office/drawing/2014/main" id="{00000000-0008-0000-0E00-00001D02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542" name="テキスト ボックス 541">
          <a:extLst>
            <a:ext uri="{FF2B5EF4-FFF2-40B4-BE49-F238E27FC236}">
              <a16:creationId xmlns:a16="http://schemas.microsoft.com/office/drawing/2014/main" id="{00000000-0008-0000-0E00-00001E02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543" name="直線コネクタ 542">
          <a:extLst>
            <a:ext uri="{FF2B5EF4-FFF2-40B4-BE49-F238E27FC236}">
              <a16:creationId xmlns:a16="http://schemas.microsoft.com/office/drawing/2014/main" id="{00000000-0008-0000-0E00-00001F02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545" name="直線コネクタ 544">
          <a:extLst>
            <a:ext uri="{FF2B5EF4-FFF2-40B4-BE49-F238E27FC236}">
              <a16:creationId xmlns:a16="http://schemas.microsoft.com/office/drawing/2014/main" id="{00000000-0008-0000-0E00-00002102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547" name="直線コネクタ 546">
          <a:extLst>
            <a:ext uri="{FF2B5EF4-FFF2-40B4-BE49-F238E27FC236}">
              <a16:creationId xmlns:a16="http://schemas.microsoft.com/office/drawing/2014/main" id="{00000000-0008-0000-0E00-00002302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548" name="テキスト ボックス 547">
          <a:extLst>
            <a:ext uri="{FF2B5EF4-FFF2-40B4-BE49-F238E27FC236}">
              <a16:creationId xmlns:a16="http://schemas.microsoft.com/office/drawing/2014/main" id="{00000000-0008-0000-0E00-00002402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49" name="直線コネクタ 548">
          <a:extLst>
            <a:ext uri="{FF2B5EF4-FFF2-40B4-BE49-F238E27FC236}">
              <a16:creationId xmlns:a16="http://schemas.microsoft.com/office/drawing/2014/main" id="{00000000-0008-0000-0E00-00002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50" name="テキスト ボックス 549">
          <a:extLst>
            <a:ext uri="{FF2B5EF4-FFF2-40B4-BE49-F238E27FC236}">
              <a16:creationId xmlns:a16="http://schemas.microsoft.com/office/drawing/2014/main" id="{00000000-0008-0000-0E00-00002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51" name="【公民館】&#10;一人当たり面積グラフ枠">
          <a:extLst>
            <a:ext uri="{FF2B5EF4-FFF2-40B4-BE49-F238E27FC236}">
              <a16:creationId xmlns:a16="http://schemas.microsoft.com/office/drawing/2014/main" id="{00000000-0008-0000-0E00-00002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22316</xdr:rowOff>
    </xdr:from>
    <xdr:to>
      <xdr:col>116</xdr:col>
      <xdr:colOff>62864</xdr:colOff>
      <xdr:row>109</xdr:row>
      <xdr:rowOff>27214</xdr:rowOff>
    </xdr:to>
    <xdr:cxnSp macro="">
      <xdr:nvCxnSpPr>
        <xdr:cNvPr id="552" name="直線コネクタ 551">
          <a:extLst>
            <a:ext uri="{FF2B5EF4-FFF2-40B4-BE49-F238E27FC236}">
              <a16:creationId xmlns:a16="http://schemas.microsoft.com/office/drawing/2014/main" id="{00000000-0008-0000-0E00-000028020000}"/>
            </a:ext>
          </a:extLst>
        </xdr:cNvPr>
        <xdr:cNvCxnSpPr/>
      </xdr:nvCxnSpPr>
      <xdr:spPr>
        <a:xfrm flipV="1">
          <a:off x="22160864" y="17167316"/>
          <a:ext cx="0" cy="15479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31041</xdr:rowOff>
    </xdr:from>
    <xdr:ext cx="469744" cy="259045"/>
    <xdr:sp macro="" textlink="">
      <xdr:nvSpPr>
        <xdr:cNvPr id="553" name="【公民館】&#10;一人当たり面積最小値テキスト">
          <a:extLst>
            <a:ext uri="{FF2B5EF4-FFF2-40B4-BE49-F238E27FC236}">
              <a16:creationId xmlns:a16="http://schemas.microsoft.com/office/drawing/2014/main" id="{00000000-0008-0000-0E00-000029020000}"/>
            </a:ext>
          </a:extLst>
        </xdr:cNvPr>
        <xdr:cNvSpPr txBox="1"/>
      </xdr:nvSpPr>
      <xdr:spPr>
        <a:xfrm>
          <a:off x="22199600" y="18719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27214</xdr:rowOff>
    </xdr:from>
    <xdr:to>
      <xdr:col>116</xdr:col>
      <xdr:colOff>152400</xdr:colOff>
      <xdr:row>109</xdr:row>
      <xdr:rowOff>27214</xdr:rowOff>
    </xdr:to>
    <xdr:cxnSp macro="">
      <xdr:nvCxnSpPr>
        <xdr:cNvPr id="554" name="直線コネクタ 553">
          <a:extLst>
            <a:ext uri="{FF2B5EF4-FFF2-40B4-BE49-F238E27FC236}">
              <a16:creationId xmlns:a16="http://schemas.microsoft.com/office/drawing/2014/main" id="{00000000-0008-0000-0E00-00002A020000}"/>
            </a:ext>
          </a:extLst>
        </xdr:cNvPr>
        <xdr:cNvCxnSpPr/>
      </xdr:nvCxnSpPr>
      <xdr:spPr>
        <a:xfrm>
          <a:off x="22072600" y="18715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140443</xdr:rowOff>
    </xdr:from>
    <xdr:ext cx="469744" cy="259045"/>
    <xdr:sp macro="" textlink="">
      <xdr:nvSpPr>
        <xdr:cNvPr id="555" name="【公民館】&#10;一人当たり面積最大値テキスト">
          <a:extLst>
            <a:ext uri="{FF2B5EF4-FFF2-40B4-BE49-F238E27FC236}">
              <a16:creationId xmlns:a16="http://schemas.microsoft.com/office/drawing/2014/main" id="{00000000-0008-0000-0E00-00002B020000}"/>
            </a:ext>
          </a:extLst>
        </xdr:cNvPr>
        <xdr:cNvSpPr txBox="1"/>
      </xdr:nvSpPr>
      <xdr:spPr>
        <a:xfrm>
          <a:off x="22199600" y="16942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22316</xdr:rowOff>
    </xdr:from>
    <xdr:to>
      <xdr:col>116</xdr:col>
      <xdr:colOff>152400</xdr:colOff>
      <xdr:row>100</xdr:row>
      <xdr:rowOff>22316</xdr:rowOff>
    </xdr:to>
    <xdr:cxnSp macro="">
      <xdr:nvCxnSpPr>
        <xdr:cNvPr id="556" name="直線コネクタ 555">
          <a:extLst>
            <a:ext uri="{FF2B5EF4-FFF2-40B4-BE49-F238E27FC236}">
              <a16:creationId xmlns:a16="http://schemas.microsoft.com/office/drawing/2014/main" id="{00000000-0008-0000-0E00-00002C020000}"/>
            </a:ext>
          </a:extLst>
        </xdr:cNvPr>
        <xdr:cNvCxnSpPr/>
      </xdr:nvCxnSpPr>
      <xdr:spPr>
        <a:xfrm>
          <a:off x="22072600" y="17167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162577</xdr:rowOff>
    </xdr:from>
    <xdr:ext cx="469744" cy="259045"/>
    <xdr:sp macro="" textlink="">
      <xdr:nvSpPr>
        <xdr:cNvPr id="557" name="【公民館】&#10;一人当たり面積平均値テキスト">
          <a:extLst>
            <a:ext uri="{FF2B5EF4-FFF2-40B4-BE49-F238E27FC236}">
              <a16:creationId xmlns:a16="http://schemas.microsoft.com/office/drawing/2014/main" id="{00000000-0008-0000-0E00-00002D020000}"/>
            </a:ext>
          </a:extLst>
        </xdr:cNvPr>
        <xdr:cNvSpPr txBox="1"/>
      </xdr:nvSpPr>
      <xdr:spPr>
        <a:xfrm>
          <a:off x="22199600" y="181648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139700</xdr:rowOff>
    </xdr:from>
    <xdr:to>
      <xdr:col>116</xdr:col>
      <xdr:colOff>114300</xdr:colOff>
      <xdr:row>107</xdr:row>
      <xdr:rowOff>69850</xdr:rowOff>
    </xdr:to>
    <xdr:sp macro="" textlink="">
      <xdr:nvSpPr>
        <xdr:cNvPr id="558" name="フローチャート: 判断 557">
          <a:extLst>
            <a:ext uri="{FF2B5EF4-FFF2-40B4-BE49-F238E27FC236}">
              <a16:creationId xmlns:a16="http://schemas.microsoft.com/office/drawing/2014/main" id="{00000000-0008-0000-0E00-00002E020000}"/>
            </a:ext>
          </a:extLst>
        </xdr:cNvPr>
        <xdr:cNvSpPr/>
      </xdr:nvSpPr>
      <xdr:spPr>
        <a:xfrm>
          <a:off x="22110700" y="1831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151130</xdr:rowOff>
    </xdr:from>
    <xdr:to>
      <xdr:col>112</xdr:col>
      <xdr:colOff>38100</xdr:colOff>
      <xdr:row>107</xdr:row>
      <xdr:rowOff>81280</xdr:rowOff>
    </xdr:to>
    <xdr:sp macro="" textlink="">
      <xdr:nvSpPr>
        <xdr:cNvPr id="559" name="フローチャート: 判断 558">
          <a:extLst>
            <a:ext uri="{FF2B5EF4-FFF2-40B4-BE49-F238E27FC236}">
              <a16:creationId xmlns:a16="http://schemas.microsoft.com/office/drawing/2014/main" id="{00000000-0008-0000-0E00-00002F020000}"/>
            </a:ext>
          </a:extLst>
        </xdr:cNvPr>
        <xdr:cNvSpPr/>
      </xdr:nvSpPr>
      <xdr:spPr>
        <a:xfrm>
          <a:off x="21272500" y="1832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162561</xdr:rowOff>
    </xdr:from>
    <xdr:to>
      <xdr:col>107</xdr:col>
      <xdr:colOff>101600</xdr:colOff>
      <xdr:row>107</xdr:row>
      <xdr:rowOff>92711</xdr:rowOff>
    </xdr:to>
    <xdr:sp macro="" textlink="">
      <xdr:nvSpPr>
        <xdr:cNvPr id="560" name="フローチャート: 判断 559">
          <a:extLst>
            <a:ext uri="{FF2B5EF4-FFF2-40B4-BE49-F238E27FC236}">
              <a16:creationId xmlns:a16="http://schemas.microsoft.com/office/drawing/2014/main" id="{00000000-0008-0000-0E00-000030020000}"/>
            </a:ext>
          </a:extLst>
        </xdr:cNvPr>
        <xdr:cNvSpPr/>
      </xdr:nvSpPr>
      <xdr:spPr>
        <a:xfrm>
          <a:off x="20383500" y="1833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10705</xdr:rowOff>
    </xdr:from>
    <xdr:to>
      <xdr:col>102</xdr:col>
      <xdr:colOff>165100</xdr:colOff>
      <xdr:row>107</xdr:row>
      <xdr:rowOff>112305</xdr:rowOff>
    </xdr:to>
    <xdr:sp macro="" textlink="">
      <xdr:nvSpPr>
        <xdr:cNvPr id="561" name="フローチャート: 判断 560">
          <a:extLst>
            <a:ext uri="{FF2B5EF4-FFF2-40B4-BE49-F238E27FC236}">
              <a16:creationId xmlns:a16="http://schemas.microsoft.com/office/drawing/2014/main" id="{00000000-0008-0000-0E00-000031020000}"/>
            </a:ext>
          </a:extLst>
        </xdr:cNvPr>
        <xdr:cNvSpPr/>
      </xdr:nvSpPr>
      <xdr:spPr>
        <a:xfrm>
          <a:off x="19494500" y="183558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62" name="テキスト ボックス 561">
          <a:extLst>
            <a:ext uri="{FF2B5EF4-FFF2-40B4-BE49-F238E27FC236}">
              <a16:creationId xmlns:a16="http://schemas.microsoft.com/office/drawing/2014/main" id="{00000000-0008-0000-0E00-000032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63" name="テキスト ボックス 562">
          <a:extLst>
            <a:ext uri="{FF2B5EF4-FFF2-40B4-BE49-F238E27FC236}">
              <a16:creationId xmlns:a16="http://schemas.microsoft.com/office/drawing/2014/main" id="{00000000-0008-0000-0E00-000033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64" name="テキスト ボックス 563">
          <a:extLst>
            <a:ext uri="{FF2B5EF4-FFF2-40B4-BE49-F238E27FC236}">
              <a16:creationId xmlns:a16="http://schemas.microsoft.com/office/drawing/2014/main" id="{00000000-0008-0000-0E00-000034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65" name="テキスト ボックス 564">
          <a:extLst>
            <a:ext uri="{FF2B5EF4-FFF2-40B4-BE49-F238E27FC236}">
              <a16:creationId xmlns:a16="http://schemas.microsoft.com/office/drawing/2014/main" id="{00000000-0008-0000-0E00-000035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66" name="テキスト ボックス 565">
          <a:extLst>
            <a:ext uri="{FF2B5EF4-FFF2-40B4-BE49-F238E27FC236}">
              <a16:creationId xmlns:a16="http://schemas.microsoft.com/office/drawing/2014/main" id="{00000000-0008-0000-0E00-000036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80918</xdr:rowOff>
    </xdr:from>
    <xdr:to>
      <xdr:col>116</xdr:col>
      <xdr:colOff>114300</xdr:colOff>
      <xdr:row>108</xdr:row>
      <xdr:rowOff>11068</xdr:rowOff>
    </xdr:to>
    <xdr:sp macro="" textlink="">
      <xdr:nvSpPr>
        <xdr:cNvPr id="567" name="楕円 566">
          <a:extLst>
            <a:ext uri="{FF2B5EF4-FFF2-40B4-BE49-F238E27FC236}">
              <a16:creationId xmlns:a16="http://schemas.microsoft.com/office/drawing/2014/main" id="{00000000-0008-0000-0E00-000037020000}"/>
            </a:ext>
          </a:extLst>
        </xdr:cNvPr>
        <xdr:cNvSpPr/>
      </xdr:nvSpPr>
      <xdr:spPr>
        <a:xfrm>
          <a:off x="22110700" y="18426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59345</xdr:rowOff>
    </xdr:from>
    <xdr:ext cx="469744" cy="259045"/>
    <xdr:sp macro="" textlink="">
      <xdr:nvSpPr>
        <xdr:cNvPr id="568" name="【公民館】&#10;一人当たり面積該当値テキスト">
          <a:extLst>
            <a:ext uri="{FF2B5EF4-FFF2-40B4-BE49-F238E27FC236}">
              <a16:creationId xmlns:a16="http://schemas.microsoft.com/office/drawing/2014/main" id="{00000000-0008-0000-0E00-000038020000}"/>
            </a:ext>
          </a:extLst>
        </xdr:cNvPr>
        <xdr:cNvSpPr txBox="1"/>
      </xdr:nvSpPr>
      <xdr:spPr>
        <a:xfrm>
          <a:off x="22199600" y="184044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133169</xdr:rowOff>
    </xdr:from>
    <xdr:to>
      <xdr:col>112</xdr:col>
      <xdr:colOff>38100</xdr:colOff>
      <xdr:row>108</xdr:row>
      <xdr:rowOff>63319</xdr:rowOff>
    </xdr:to>
    <xdr:sp macro="" textlink="">
      <xdr:nvSpPr>
        <xdr:cNvPr id="569" name="楕円 568">
          <a:extLst>
            <a:ext uri="{FF2B5EF4-FFF2-40B4-BE49-F238E27FC236}">
              <a16:creationId xmlns:a16="http://schemas.microsoft.com/office/drawing/2014/main" id="{00000000-0008-0000-0E00-000039020000}"/>
            </a:ext>
          </a:extLst>
        </xdr:cNvPr>
        <xdr:cNvSpPr/>
      </xdr:nvSpPr>
      <xdr:spPr>
        <a:xfrm>
          <a:off x="21272500" y="18478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131718</xdr:rowOff>
    </xdr:from>
    <xdr:to>
      <xdr:col>116</xdr:col>
      <xdr:colOff>63500</xdr:colOff>
      <xdr:row>108</xdr:row>
      <xdr:rowOff>12519</xdr:rowOff>
    </xdr:to>
    <xdr:cxnSp macro="">
      <xdr:nvCxnSpPr>
        <xdr:cNvPr id="570" name="直線コネクタ 569">
          <a:extLst>
            <a:ext uri="{FF2B5EF4-FFF2-40B4-BE49-F238E27FC236}">
              <a16:creationId xmlns:a16="http://schemas.microsoft.com/office/drawing/2014/main" id="{00000000-0008-0000-0E00-00003A020000}"/>
            </a:ext>
          </a:extLst>
        </xdr:cNvPr>
        <xdr:cNvCxnSpPr/>
      </xdr:nvCxnSpPr>
      <xdr:spPr>
        <a:xfrm flipV="1">
          <a:off x="21323300" y="18476868"/>
          <a:ext cx="838200" cy="52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134801</xdr:rowOff>
    </xdr:from>
    <xdr:to>
      <xdr:col>107</xdr:col>
      <xdr:colOff>101600</xdr:colOff>
      <xdr:row>108</xdr:row>
      <xdr:rowOff>64951</xdr:rowOff>
    </xdr:to>
    <xdr:sp macro="" textlink="">
      <xdr:nvSpPr>
        <xdr:cNvPr id="571" name="楕円 570">
          <a:extLst>
            <a:ext uri="{FF2B5EF4-FFF2-40B4-BE49-F238E27FC236}">
              <a16:creationId xmlns:a16="http://schemas.microsoft.com/office/drawing/2014/main" id="{00000000-0008-0000-0E00-00003B020000}"/>
            </a:ext>
          </a:extLst>
        </xdr:cNvPr>
        <xdr:cNvSpPr/>
      </xdr:nvSpPr>
      <xdr:spPr>
        <a:xfrm>
          <a:off x="20383500" y="18479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12519</xdr:rowOff>
    </xdr:from>
    <xdr:to>
      <xdr:col>111</xdr:col>
      <xdr:colOff>177800</xdr:colOff>
      <xdr:row>108</xdr:row>
      <xdr:rowOff>14151</xdr:rowOff>
    </xdr:to>
    <xdr:cxnSp macro="">
      <xdr:nvCxnSpPr>
        <xdr:cNvPr id="572" name="直線コネクタ 571">
          <a:extLst>
            <a:ext uri="{FF2B5EF4-FFF2-40B4-BE49-F238E27FC236}">
              <a16:creationId xmlns:a16="http://schemas.microsoft.com/office/drawing/2014/main" id="{00000000-0008-0000-0E00-00003C020000}"/>
            </a:ext>
          </a:extLst>
        </xdr:cNvPr>
        <xdr:cNvCxnSpPr/>
      </xdr:nvCxnSpPr>
      <xdr:spPr>
        <a:xfrm flipV="1">
          <a:off x="20434300" y="18529119"/>
          <a:ext cx="889000" cy="1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97807</xdr:rowOff>
    </xdr:from>
    <xdr:ext cx="469744" cy="259045"/>
    <xdr:sp macro="" textlink="">
      <xdr:nvSpPr>
        <xdr:cNvPr id="573" name="n_1aveValue【公民館】&#10;一人当たり面積">
          <a:extLst>
            <a:ext uri="{FF2B5EF4-FFF2-40B4-BE49-F238E27FC236}">
              <a16:creationId xmlns:a16="http://schemas.microsoft.com/office/drawing/2014/main" id="{00000000-0008-0000-0E00-00003D020000}"/>
            </a:ext>
          </a:extLst>
        </xdr:cNvPr>
        <xdr:cNvSpPr txBox="1"/>
      </xdr:nvSpPr>
      <xdr:spPr>
        <a:xfrm>
          <a:off x="21075727" y="1810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109238</xdr:rowOff>
    </xdr:from>
    <xdr:ext cx="469744" cy="259045"/>
    <xdr:sp macro="" textlink="">
      <xdr:nvSpPr>
        <xdr:cNvPr id="574" name="n_2aveValue【公民館】&#10;一人当たり面積">
          <a:extLst>
            <a:ext uri="{FF2B5EF4-FFF2-40B4-BE49-F238E27FC236}">
              <a16:creationId xmlns:a16="http://schemas.microsoft.com/office/drawing/2014/main" id="{00000000-0008-0000-0E00-00003E020000}"/>
            </a:ext>
          </a:extLst>
        </xdr:cNvPr>
        <xdr:cNvSpPr txBox="1"/>
      </xdr:nvSpPr>
      <xdr:spPr>
        <a:xfrm>
          <a:off x="20199427" y="1811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128832</xdr:rowOff>
    </xdr:from>
    <xdr:ext cx="469744" cy="259045"/>
    <xdr:sp macro="" textlink="">
      <xdr:nvSpPr>
        <xdr:cNvPr id="575" name="n_3aveValue【公民館】&#10;一人当たり面積">
          <a:extLst>
            <a:ext uri="{FF2B5EF4-FFF2-40B4-BE49-F238E27FC236}">
              <a16:creationId xmlns:a16="http://schemas.microsoft.com/office/drawing/2014/main" id="{00000000-0008-0000-0E00-00003F020000}"/>
            </a:ext>
          </a:extLst>
        </xdr:cNvPr>
        <xdr:cNvSpPr txBox="1"/>
      </xdr:nvSpPr>
      <xdr:spPr>
        <a:xfrm>
          <a:off x="19310427" y="18131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54446</xdr:rowOff>
    </xdr:from>
    <xdr:ext cx="469744" cy="259045"/>
    <xdr:sp macro="" textlink="">
      <xdr:nvSpPr>
        <xdr:cNvPr id="576" name="n_1mainValue【公民館】&#10;一人当たり面積">
          <a:extLst>
            <a:ext uri="{FF2B5EF4-FFF2-40B4-BE49-F238E27FC236}">
              <a16:creationId xmlns:a16="http://schemas.microsoft.com/office/drawing/2014/main" id="{00000000-0008-0000-0E00-000040020000}"/>
            </a:ext>
          </a:extLst>
        </xdr:cNvPr>
        <xdr:cNvSpPr txBox="1"/>
      </xdr:nvSpPr>
      <xdr:spPr>
        <a:xfrm>
          <a:off x="21075727" y="18571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56078</xdr:rowOff>
    </xdr:from>
    <xdr:ext cx="469744" cy="259045"/>
    <xdr:sp macro="" textlink="">
      <xdr:nvSpPr>
        <xdr:cNvPr id="577" name="n_2mainValue【公民館】&#10;一人当たり面積">
          <a:extLst>
            <a:ext uri="{FF2B5EF4-FFF2-40B4-BE49-F238E27FC236}">
              <a16:creationId xmlns:a16="http://schemas.microsoft.com/office/drawing/2014/main" id="{00000000-0008-0000-0E00-000041020000}"/>
            </a:ext>
          </a:extLst>
        </xdr:cNvPr>
        <xdr:cNvSpPr txBox="1"/>
      </xdr:nvSpPr>
      <xdr:spPr>
        <a:xfrm>
          <a:off x="20199427" y="18572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78" name="正方形/長方形 577">
          <a:extLst>
            <a:ext uri="{FF2B5EF4-FFF2-40B4-BE49-F238E27FC236}">
              <a16:creationId xmlns:a16="http://schemas.microsoft.com/office/drawing/2014/main" id="{00000000-0008-0000-0E00-00004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79" name="正方形/長方形 578">
          <a:extLst>
            <a:ext uri="{FF2B5EF4-FFF2-40B4-BE49-F238E27FC236}">
              <a16:creationId xmlns:a16="http://schemas.microsoft.com/office/drawing/2014/main" id="{00000000-0008-0000-0E00-00004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80" name="テキスト ボックス 579">
          <a:extLst>
            <a:ext uri="{FF2B5EF4-FFF2-40B4-BE49-F238E27FC236}">
              <a16:creationId xmlns:a16="http://schemas.microsoft.com/office/drawing/2014/main" id="{00000000-0008-0000-0E00-00004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類似団体と比較して特に有形固定資産償却率が高くなっている施設は、公営住宅、公民館である。公民館については、平成２９年度に老朽化した嬉野公民館と勤労者福祉</a:t>
          </a:r>
          <a:r>
            <a:rPr kumimoji="1" lang="ja-JP" altLang="en-US" sz="1100" baseline="0">
              <a:solidFill>
                <a:schemeClr val="dk1"/>
              </a:solidFill>
              <a:effectLst/>
              <a:latin typeface="+mn-lt"/>
              <a:ea typeface="+mn-ea"/>
              <a:cs typeface="+mn-cs"/>
            </a:rPr>
            <a:t>研修所</a:t>
          </a:r>
          <a:r>
            <a:rPr kumimoji="1" lang="ja-JP" altLang="ja-JP" sz="1100" baseline="0">
              <a:solidFill>
                <a:schemeClr val="dk1"/>
              </a:solidFill>
              <a:effectLst/>
              <a:latin typeface="+mn-lt"/>
              <a:ea typeface="+mn-ea"/>
              <a:cs typeface="+mn-cs"/>
            </a:rPr>
            <a:t>（嬉野地区コミュニティセンター）を統合した新施設の建設に着手し、平成３０年度に完成</a:t>
          </a:r>
          <a:r>
            <a:rPr kumimoji="1" lang="ja-JP" altLang="en-US" sz="1100" baseline="0">
              <a:solidFill>
                <a:schemeClr val="dk1"/>
              </a:solidFill>
              <a:effectLst/>
              <a:latin typeface="+mn-lt"/>
              <a:ea typeface="+mn-ea"/>
              <a:cs typeface="+mn-cs"/>
            </a:rPr>
            <a:t>した</a:t>
          </a:r>
          <a:r>
            <a:rPr kumimoji="1" lang="ja-JP" altLang="ja-JP" sz="1100" baseline="0">
              <a:solidFill>
                <a:schemeClr val="dk1"/>
              </a:solidFill>
              <a:effectLst/>
              <a:latin typeface="+mn-lt"/>
              <a:ea typeface="+mn-ea"/>
              <a:cs typeface="+mn-cs"/>
            </a:rPr>
            <a:t>。公営住宅については、今後具体的な</a:t>
          </a:r>
          <a:r>
            <a:rPr kumimoji="1" lang="ja-JP" altLang="en-US" sz="1100" baseline="0">
              <a:solidFill>
                <a:schemeClr val="dk1"/>
              </a:solidFill>
              <a:effectLst/>
              <a:latin typeface="+mn-lt"/>
              <a:ea typeface="+mn-ea"/>
              <a:cs typeface="+mn-cs"/>
            </a:rPr>
            <a:t>長寿命化計画等の</a:t>
          </a:r>
          <a:r>
            <a:rPr kumimoji="1" lang="ja-JP" altLang="ja-JP" sz="1100" baseline="0">
              <a:solidFill>
                <a:schemeClr val="dk1"/>
              </a:solidFill>
              <a:effectLst/>
              <a:latin typeface="+mn-lt"/>
              <a:ea typeface="+mn-ea"/>
              <a:cs typeface="+mn-cs"/>
            </a:rPr>
            <a:t>個別計画を策定し、改修</a:t>
          </a:r>
          <a:r>
            <a:rPr kumimoji="1" lang="ja-JP" altLang="en-US" sz="1100" baseline="0">
              <a:solidFill>
                <a:schemeClr val="dk1"/>
              </a:solidFill>
              <a:effectLst/>
              <a:latin typeface="+mn-lt"/>
              <a:ea typeface="+mn-ea"/>
              <a:cs typeface="+mn-cs"/>
            </a:rPr>
            <a:t>等の</a:t>
          </a:r>
          <a:r>
            <a:rPr kumimoji="1" lang="ja-JP" altLang="ja-JP" sz="1100" baseline="0">
              <a:solidFill>
                <a:schemeClr val="dk1"/>
              </a:solidFill>
              <a:effectLst/>
              <a:latin typeface="+mn-lt"/>
              <a:ea typeface="+mn-ea"/>
              <a:cs typeface="+mn-cs"/>
            </a:rPr>
            <a:t>老朽化対策に取り組む必要がある。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00000000-0008-0000-0F00-000020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00000000-0008-0000-0F00-000028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00000000-0008-0000-0F00-000029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38100</xdr:rowOff>
    </xdr:from>
    <xdr:to>
      <xdr:col>28</xdr:col>
      <xdr:colOff>114300</xdr:colOff>
      <xdr:row>42</xdr:row>
      <xdr:rowOff>38100</xdr:rowOff>
    </xdr:to>
    <xdr:cxnSp macro="">
      <xdr:nvCxnSpPr>
        <xdr:cNvPr id="42" name="直線コネクタ 41">
          <a:extLst>
            <a:ext uri="{FF2B5EF4-FFF2-40B4-BE49-F238E27FC236}">
              <a16:creationId xmlns:a16="http://schemas.microsoft.com/office/drawing/2014/main" id="{00000000-0008-0000-0F00-00002A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67327</xdr:rowOff>
    </xdr:from>
    <xdr:ext cx="338939" cy="259045"/>
    <xdr:sp macro="" textlink="">
      <xdr:nvSpPr>
        <xdr:cNvPr id="43" name="テキスト ボックス 42">
          <a:extLst>
            <a:ext uri="{FF2B5EF4-FFF2-40B4-BE49-F238E27FC236}">
              <a16:creationId xmlns:a16="http://schemas.microsoft.com/office/drawing/2014/main" id="{00000000-0008-0000-0F00-00002B000000}"/>
            </a:ext>
          </a:extLst>
        </xdr:cNvPr>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4" name="直線コネクタ 43">
          <a:extLst>
            <a:ext uri="{FF2B5EF4-FFF2-40B4-BE49-F238E27FC236}">
              <a16:creationId xmlns:a16="http://schemas.microsoft.com/office/drawing/2014/main" id="{00000000-0008-0000-0F00-00002C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5" name="テキスト ボックス 44">
          <a:extLst>
            <a:ext uri="{FF2B5EF4-FFF2-40B4-BE49-F238E27FC236}">
              <a16:creationId xmlns:a16="http://schemas.microsoft.com/office/drawing/2014/main" id="{00000000-0008-0000-0F00-00002D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6" name="直線コネクタ 45">
          <a:extLst>
            <a:ext uri="{FF2B5EF4-FFF2-40B4-BE49-F238E27FC236}">
              <a16:creationId xmlns:a16="http://schemas.microsoft.com/office/drawing/2014/main" id="{00000000-0008-0000-0F00-00002E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7" name="テキスト ボックス 46">
          <a:extLst>
            <a:ext uri="{FF2B5EF4-FFF2-40B4-BE49-F238E27FC236}">
              <a16:creationId xmlns:a16="http://schemas.microsoft.com/office/drawing/2014/main" id="{00000000-0008-0000-0F00-00002F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8" name="直線コネクタ 47">
          <a:extLst>
            <a:ext uri="{FF2B5EF4-FFF2-40B4-BE49-F238E27FC236}">
              <a16:creationId xmlns:a16="http://schemas.microsoft.com/office/drawing/2014/main" id="{00000000-0008-0000-0F00-000030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49" name="テキスト ボックス 48">
          <a:extLst>
            <a:ext uri="{FF2B5EF4-FFF2-40B4-BE49-F238E27FC236}">
              <a16:creationId xmlns:a16="http://schemas.microsoft.com/office/drawing/2014/main" id="{00000000-0008-0000-0F00-000031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0" name="直線コネクタ 49">
          <a:extLst>
            <a:ext uri="{FF2B5EF4-FFF2-40B4-BE49-F238E27FC236}">
              <a16:creationId xmlns:a16="http://schemas.microsoft.com/office/drawing/2014/main" id="{00000000-0008-0000-0F00-000032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1" name="テキスト ボックス 50">
          <a:extLst>
            <a:ext uri="{FF2B5EF4-FFF2-40B4-BE49-F238E27FC236}">
              <a16:creationId xmlns:a16="http://schemas.microsoft.com/office/drawing/2014/main" id="{00000000-0008-0000-0F00-000033000000}"/>
            </a:ext>
          </a:extLst>
        </xdr:cNvPr>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F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3" name="テキスト ボックス 52">
          <a:extLst>
            <a:ext uri="{FF2B5EF4-FFF2-40B4-BE49-F238E27FC236}">
              <a16:creationId xmlns:a16="http://schemas.microsoft.com/office/drawing/2014/main" id="{00000000-0008-0000-0F00-000035000000}"/>
            </a:ext>
          </a:extLst>
        </xdr:cNvPr>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図書館】&#10;有形固定資産減価償却率グラフ枠">
          <a:extLst>
            <a:ext uri="{FF2B5EF4-FFF2-40B4-BE49-F238E27FC236}">
              <a16:creationId xmlns:a16="http://schemas.microsoft.com/office/drawing/2014/main" id="{00000000-0008-0000-0F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139700</xdr:rowOff>
    </xdr:from>
    <xdr:to>
      <xdr:col>24</xdr:col>
      <xdr:colOff>62865</xdr:colOff>
      <xdr:row>42</xdr:row>
      <xdr:rowOff>38100</xdr:rowOff>
    </xdr:to>
    <xdr:cxnSp macro="">
      <xdr:nvCxnSpPr>
        <xdr:cNvPr id="55" name="直線コネクタ 54">
          <a:extLst>
            <a:ext uri="{FF2B5EF4-FFF2-40B4-BE49-F238E27FC236}">
              <a16:creationId xmlns:a16="http://schemas.microsoft.com/office/drawing/2014/main" id="{00000000-0008-0000-0F00-000037000000}"/>
            </a:ext>
          </a:extLst>
        </xdr:cNvPr>
        <xdr:cNvCxnSpPr/>
      </xdr:nvCxnSpPr>
      <xdr:spPr>
        <a:xfrm flipV="1">
          <a:off x="4634865" y="596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41927</xdr:rowOff>
    </xdr:from>
    <xdr:ext cx="340478" cy="259045"/>
    <xdr:sp macro="" textlink="">
      <xdr:nvSpPr>
        <xdr:cNvPr id="56" name="【図書館】&#10;有形固定資産減価償却率最小値テキスト">
          <a:extLst>
            <a:ext uri="{FF2B5EF4-FFF2-40B4-BE49-F238E27FC236}">
              <a16:creationId xmlns:a16="http://schemas.microsoft.com/office/drawing/2014/main" id="{00000000-0008-0000-0F00-000038000000}"/>
            </a:ext>
          </a:extLst>
        </xdr:cNvPr>
        <xdr:cNvSpPr txBox="1"/>
      </xdr:nvSpPr>
      <xdr:spPr>
        <a:xfrm>
          <a:off x="4673600" y="724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38100</xdr:rowOff>
    </xdr:from>
    <xdr:to>
      <xdr:col>24</xdr:col>
      <xdr:colOff>152400</xdr:colOff>
      <xdr:row>42</xdr:row>
      <xdr:rowOff>38100</xdr:rowOff>
    </xdr:to>
    <xdr:cxnSp macro="">
      <xdr:nvCxnSpPr>
        <xdr:cNvPr id="57" name="直線コネクタ 56">
          <a:extLst>
            <a:ext uri="{FF2B5EF4-FFF2-40B4-BE49-F238E27FC236}">
              <a16:creationId xmlns:a16="http://schemas.microsoft.com/office/drawing/2014/main" id="{00000000-0008-0000-0F00-000039000000}"/>
            </a:ext>
          </a:extLst>
        </xdr:cNvPr>
        <xdr:cNvCxnSpPr/>
      </xdr:nvCxnSpPr>
      <xdr:spPr>
        <a:xfrm>
          <a:off x="4546600" y="723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33</xdr:row>
      <xdr:rowOff>86377</xdr:rowOff>
    </xdr:from>
    <xdr:ext cx="469744" cy="259045"/>
    <xdr:sp macro="" textlink="">
      <xdr:nvSpPr>
        <xdr:cNvPr id="58" name="【図書館】&#10;有形固定資産減価償却率最大値テキスト">
          <a:extLst>
            <a:ext uri="{FF2B5EF4-FFF2-40B4-BE49-F238E27FC236}">
              <a16:creationId xmlns:a16="http://schemas.microsoft.com/office/drawing/2014/main" id="{00000000-0008-0000-0F00-00003A000000}"/>
            </a:ext>
          </a:extLst>
        </xdr:cNvPr>
        <xdr:cNvSpPr txBox="1"/>
      </xdr:nvSpPr>
      <xdr:spPr>
        <a:xfrm>
          <a:off x="4673600" y="574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139700</xdr:rowOff>
    </xdr:from>
    <xdr:to>
      <xdr:col>24</xdr:col>
      <xdr:colOff>152400</xdr:colOff>
      <xdr:row>34</xdr:row>
      <xdr:rowOff>139700</xdr:rowOff>
    </xdr:to>
    <xdr:cxnSp macro="">
      <xdr:nvCxnSpPr>
        <xdr:cNvPr id="59" name="直線コネクタ 58">
          <a:extLst>
            <a:ext uri="{FF2B5EF4-FFF2-40B4-BE49-F238E27FC236}">
              <a16:creationId xmlns:a16="http://schemas.microsoft.com/office/drawing/2014/main" id="{00000000-0008-0000-0F00-00003B000000}"/>
            </a:ext>
          </a:extLst>
        </xdr:cNvPr>
        <xdr:cNvCxnSpPr/>
      </xdr:nvCxnSpPr>
      <xdr:spPr>
        <a:xfrm>
          <a:off x="4546600" y="59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38</xdr:row>
      <xdr:rowOff>142257</xdr:rowOff>
    </xdr:from>
    <xdr:ext cx="405111" cy="259045"/>
    <xdr:sp macro="" textlink="">
      <xdr:nvSpPr>
        <xdr:cNvPr id="60" name="【図書館】&#10;有形固定資産減価償却率平均値テキスト">
          <a:extLst>
            <a:ext uri="{FF2B5EF4-FFF2-40B4-BE49-F238E27FC236}">
              <a16:creationId xmlns:a16="http://schemas.microsoft.com/office/drawing/2014/main" id="{00000000-0008-0000-0F00-00003C000000}"/>
            </a:ext>
          </a:extLst>
        </xdr:cNvPr>
        <xdr:cNvSpPr txBox="1"/>
      </xdr:nvSpPr>
      <xdr:spPr>
        <a:xfrm>
          <a:off x="4673600" y="6657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163830</xdr:rowOff>
    </xdr:from>
    <xdr:to>
      <xdr:col>24</xdr:col>
      <xdr:colOff>114300</xdr:colOff>
      <xdr:row>39</xdr:row>
      <xdr:rowOff>93980</xdr:rowOff>
    </xdr:to>
    <xdr:sp macro="" textlink="">
      <xdr:nvSpPr>
        <xdr:cNvPr id="61" name="フローチャート: 判断 60">
          <a:extLst>
            <a:ext uri="{FF2B5EF4-FFF2-40B4-BE49-F238E27FC236}">
              <a16:creationId xmlns:a16="http://schemas.microsoft.com/office/drawing/2014/main" id="{00000000-0008-0000-0F00-00003D000000}"/>
            </a:ext>
          </a:extLst>
        </xdr:cNvPr>
        <xdr:cNvSpPr/>
      </xdr:nvSpPr>
      <xdr:spPr>
        <a:xfrm>
          <a:off x="4584700" y="6678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146050</xdr:rowOff>
    </xdr:from>
    <xdr:to>
      <xdr:col>20</xdr:col>
      <xdr:colOff>38100</xdr:colOff>
      <xdr:row>39</xdr:row>
      <xdr:rowOff>76200</xdr:rowOff>
    </xdr:to>
    <xdr:sp macro="" textlink="">
      <xdr:nvSpPr>
        <xdr:cNvPr id="62" name="フローチャート: 判断 61">
          <a:extLst>
            <a:ext uri="{FF2B5EF4-FFF2-40B4-BE49-F238E27FC236}">
              <a16:creationId xmlns:a16="http://schemas.microsoft.com/office/drawing/2014/main" id="{00000000-0008-0000-0F00-00003E000000}"/>
            </a:ext>
          </a:extLst>
        </xdr:cNvPr>
        <xdr:cNvSpPr/>
      </xdr:nvSpPr>
      <xdr:spPr>
        <a:xfrm>
          <a:off x="3746500" y="6661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156210</xdr:rowOff>
    </xdr:from>
    <xdr:to>
      <xdr:col>15</xdr:col>
      <xdr:colOff>101600</xdr:colOff>
      <xdr:row>39</xdr:row>
      <xdr:rowOff>86360</xdr:rowOff>
    </xdr:to>
    <xdr:sp macro="" textlink="">
      <xdr:nvSpPr>
        <xdr:cNvPr id="63" name="フローチャート: 判断 62">
          <a:extLst>
            <a:ext uri="{FF2B5EF4-FFF2-40B4-BE49-F238E27FC236}">
              <a16:creationId xmlns:a16="http://schemas.microsoft.com/office/drawing/2014/main" id="{00000000-0008-0000-0F00-00003F000000}"/>
            </a:ext>
          </a:extLst>
        </xdr:cNvPr>
        <xdr:cNvSpPr/>
      </xdr:nvSpPr>
      <xdr:spPr>
        <a:xfrm>
          <a:off x="2857500" y="6671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38</xdr:row>
      <xdr:rowOff>142240</xdr:rowOff>
    </xdr:from>
    <xdr:to>
      <xdr:col>10</xdr:col>
      <xdr:colOff>165100</xdr:colOff>
      <xdr:row>39</xdr:row>
      <xdr:rowOff>72390</xdr:rowOff>
    </xdr:to>
    <xdr:sp macro="" textlink="">
      <xdr:nvSpPr>
        <xdr:cNvPr id="64" name="フローチャート: 判断 63">
          <a:extLst>
            <a:ext uri="{FF2B5EF4-FFF2-40B4-BE49-F238E27FC236}">
              <a16:creationId xmlns:a16="http://schemas.microsoft.com/office/drawing/2014/main" id="{00000000-0008-0000-0F00-000040000000}"/>
            </a:ext>
          </a:extLst>
        </xdr:cNvPr>
        <xdr:cNvSpPr/>
      </xdr:nvSpPr>
      <xdr:spPr>
        <a:xfrm>
          <a:off x="1968500" y="6657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00000000-0008-0000-0F00-000041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F00-000042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F00-000043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F00-000044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F00-000045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59690</xdr:rowOff>
    </xdr:from>
    <xdr:to>
      <xdr:col>24</xdr:col>
      <xdr:colOff>114300</xdr:colOff>
      <xdr:row>37</xdr:row>
      <xdr:rowOff>161290</xdr:rowOff>
    </xdr:to>
    <xdr:sp macro="" textlink="">
      <xdr:nvSpPr>
        <xdr:cNvPr id="70" name="楕円 69">
          <a:extLst>
            <a:ext uri="{FF2B5EF4-FFF2-40B4-BE49-F238E27FC236}">
              <a16:creationId xmlns:a16="http://schemas.microsoft.com/office/drawing/2014/main" id="{00000000-0008-0000-0F00-000046000000}"/>
            </a:ext>
          </a:extLst>
        </xdr:cNvPr>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36</xdr:row>
      <xdr:rowOff>82567</xdr:rowOff>
    </xdr:from>
    <xdr:ext cx="405111" cy="259045"/>
    <xdr:sp macro="" textlink="">
      <xdr:nvSpPr>
        <xdr:cNvPr id="71" name="【図書館】&#10;有形固定資産減価償却率該当値テキスト">
          <a:extLst>
            <a:ext uri="{FF2B5EF4-FFF2-40B4-BE49-F238E27FC236}">
              <a16:creationId xmlns:a16="http://schemas.microsoft.com/office/drawing/2014/main" id="{00000000-0008-0000-0F00-000047000000}"/>
            </a:ext>
          </a:extLst>
        </xdr:cNvPr>
        <xdr:cNvSpPr txBox="1"/>
      </xdr:nvSpPr>
      <xdr:spPr>
        <a:xfrm>
          <a:off x="4673600" y="6254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90170</xdr:rowOff>
    </xdr:from>
    <xdr:to>
      <xdr:col>20</xdr:col>
      <xdr:colOff>38100</xdr:colOff>
      <xdr:row>38</xdr:row>
      <xdr:rowOff>20320</xdr:rowOff>
    </xdr:to>
    <xdr:sp macro="" textlink="">
      <xdr:nvSpPr>
        <xdr:cNvPr id="72" name="楕円 71">
          <a:extLst>
            <a:ext uri="{FF2B5EF4-FFF2-40B4-BE49-F238E27FC236}">
              <a16:creationId xmlns:a16="http://schemas.microsoft.com/office/drawing/2014/main" id="{00000000-0008-0000-0F00-000048000000}"/>
            </a:ext>
          </a:extLst>
        </xdr:cNvPr>
        <xdr:cNvSpPr/>
      </xdr:nvSpPr>
      <xdr:spPr>
        <a:xfrm>
          <a:off x="3746500" y="6433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37</xdr:row>
      <xdr:rowOff>110490</xdr:rowOff>
    </xdr:from>
    <xdr:to>
      <xdr:col>24</xdr:col>
      <xdr:colOff>63500</xdr:colOff>
      <xdr:row>37</xdr:row>
      <xdr:rowOff>140970</xdr:rowOff>
    </xdr:to>
    <xdr:cxnSp macro="">
      <xdr:nvCxnSpPr>
        <xdr:cNvPr id="73" name="直線コネクタ 72">
          <a:extLst>
            <a:ext uri="{FF2B5EF4-FFF2-40B4-BE49-F238E27FC236}">
              <a16:creationId xmlns:a16="http://schemas.microsoft.com/office/drawing/2014/main" id="{00000000-0008-0000-0F00-000049000000}"/>
            </a:ext>
          </a:extLst>
        </xdr:cNvPr>
        <xdr:cNvCxnSpPr/>
      </xdr:nvCxnSpPr>
      <xdr:spPr>
        <a:xfrm flipV="1">
          <a:off x="3797300" y="645414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120650</xdr:rowOff>
    </xdr:from>
    <xdr:to>
      <xdr:col>15</xdr:col>
      <xdr:colOff>101600</xdr:colOff>
      <xdr:row>38</xdr:row>
      <xdr:rowOff>50800</xdr:rowOff>
    </xdr:to>
    <xdr:sp macro="" textlink="">
      <xdr:nvSpPr>
        <xdr:cNvPr id="74" name="楕円 73">
          <a:extLst>
            <a:ext uri="{FF2B5EF4-FFF2-40B4-BE49-F238E27FC236}">
              <a16:creationId xmlns:a16="http://schemas.microsoft.com/office/drawing/2014/main" id="{00000000-0008-0000-0F00-00004A000000}"/>
            </a:ext>
          </a:extLst>
        </xdr:cNvPr>
        <xdr:cNvSpPr/>
      </xdr:nvSpPr>
      <xdr:spPr>
        <a:xfrm>
          <a:off x="2857500" y="6464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140970</xdr:rowOff>
    </xdr:from>
    <xdr:to>
      <xdr:col>19</xdr:col>
      <xdr:colOff>177800</xdr:colOff>
      <xdr:row>38</xdr:row>
      <xdr:rowOff>0</xdr:rowOff>
    </xdr:to>
    <xdr:cxnSp macro="">
      <xdr:nvCxnSpPr>
        <xdr:cNvPr id="75" name="直線コネクタ 74">
          <a:extLst>
            <a:ext uri="{FF2B5EF4-FFF2-40B4-BE49-F238E27FC236}">
              <a16:creationId xmlns:a16="http://schemas.microsoft.com/office/drawing/2014/main" id="{00000000-0008-0000-0F00-00004B000000}"/>
            </a:ext>
          </a:extLst>
        </xdr:cNvPr>
        <xdr:cNvCxnSpPr/>
      </xdr:nvCxnSpPr>
      <xdr:spPr>
        <a:xfrm flipV="1">
          <a:off x="2908300" y="648462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39</xdr:row>
      <xdr:rowOff>67327</xdr:rowOff>
    </xdr:from>
    <xdr:ext cx="405111" cy="259045"/>
    <xdr:sp macro="" textlink="">
      <xdr:nvSpPr>
        <xdr:cNvPr id="76" name="n_1aveValue【図書館】&#10;有形固定資産減価償却率">
          <a:extLst>
            <a:ext uri="{FF2B5EF4-FFF2-40B4-BE49-F238E27FC236}">
              <a16:creationId xmlns:a16="http://schemas.microsoft.com/office/drawing/2014/main" id="{00000000-0008-0000-0F00-00004C000000}"/>
            </a:ext>
          </a:extLst>
        </xdr:cNvPr>
        <xdr:cNvSpPr txBox="1"/>
      </xdr:nvSpPr>
      <xdr:spPr>
        <a:xfrm>
          <a:off x="3582044" y="6753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77487</xdr:rowOff>
    </xdr:from>
    <xdr:ext cx="405111" cy="259045"/>
    <xdr:sp macro="" textlink="">
      <xdr:nvSpPr>
        <xdr:cNvPr id="77" name="n_2aveValue【図書館】&#10;有形固定資産減価償却率">
          <a:extLst>
            <a:ext uri="{FF2B5EF4-FFF2-40B4-BE49-F238E27FC236}">
              <a16:creationId xmlns:a16="http://schemas.microsoft.com/office/drawing/2014/main" id="{00000000-0008-0000-0F00-00004D000000}"/>
            </a:ext>
          </a:extLst>
        </xdr:cNvPr>
        <xdr:cNvSpPr txBox="1"/>
      </xdr:nvSpPr>
      <xdr:spPr>
        <a:xfrm>
          <a:off x="2705744"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88917</xdr:rowOff>
    </xdr:from>
    <xdr:ext cx="405111" cy="259045"/>
    <xdr:sp macro="" textlink="">
      <xdr:nvSpPr>
        <xdr:cNvPr id="78" name="n_3aveValue【図書館】&#10;有形固定資産減価償却率">
          <a:extLst>
            <a:ext uri="{FF2B5EF4-FFF2-40B4-BE49-F238E27FC236}">
              <a16:creationId xmlns:a16="http://schemas.microsoft.com/office/drawing/2014/main" id="{00000000-0008-0000-0F00-00004E000000}"/>
            </a:ext>
          </a:extLst>
        </xdr:cNvPr>
        <xdr:cNvSpPr txBox="1"/>
      </xdr:nvSpPr>
      <xdr:spPr>
        <a:xfrm>
          <a:off x="1816744" y="6432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36</xdr:row>
      <xdr:rowOff>36847</xdr:rowOff>
    </xdr:from>
    <xdr:ext cx="405111" cy="259045"/>
    <xdr:sp macro="" textlink="">
      <xdr:nvSpPr>
        <xdr:cNvPr id="79" name="n_1mainValue【図書館】&#10;有形固定資産減価償却率">
          <a:extLst>
            <a:ext uri="{FF2B5EF4-FFF2-40B4-BE49-F238E27FC236}">
              <a16:creationId xmlns:a16="http://schemas.microsoft.com/office/drawing/2014/main" id="{00000000-0008-0000-0F00-00004F000000}"/>
            </a:ext>
          </a:extLst>
        </xdr:cNvPr>
        <xdr:cNvSpPr txBox="1"/>
      </xdr:nvSpPr>
      <xdr:spPr>
        <a:xfrm>
          <a:off x="3582044" y="620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67327</xdr:rowOff>
    </xdr:from>
    <xdr:ext cx="405111" cy="259045"/>
    <xdr:sp macro="" textlink="">
      <xdr:nvSpPr>
        <xdr:cNvPr id="80" name="n_2mainValue【図書館】&#10;有形固定資産減価償却率">
          <a:extLst>
            <a:ext uri="{FF2B5EF4-FFF2-40B4-BE49-F238E27FC236}">
              <a16:creationId xmlns:a16="http://schemas.microsoft.com/office/drawing/2014/main" id="{00000000-0008-0000-0F00-000050000000}"/>
            </a:ext>
          </a:extLst>
        </xdr:cNvPr>
        <xdr:cNvSpPr txBox="1"/>
      </xdr:nvSpPr>
      <xdr:spPr>
        <a:xfrm>
          <a:off x="2705744" y="6239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89" name="テキスト ボックス 88">
          <a:extLst>
            <a:ext uri="{FF2B5EF4-FFF2-40B4-BE49-F238E27FC236}">
              <a16:creationId xmlns:a16="http://schemas.microsoft.com/office/drawing/2014/main" id="{00000000-0008-0000-0F00-000059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0" name="直線コネクタ 89">
          <a:extLst>
            <a:ext uri="{FF2B5EF4-FFF2-40B4-BE49-F238E27FC236}">
              <a16:creationId xmlns:a16="http://schemas.microsoft.com/office/drawing/2014/main" id="{00000000-0008-0000-0F00-00005A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91" name="直線コネクタ 90">
          <a:extLst>
            <a:ext uri="{FF2B5EF4-FFF2-40B4-BE49-F238E27FC236}">
              <a16:creationId xmlns:a16="http://schemas.microsoft.com/office/drawing/2014/main" id="{00000000-0008-0000-0F00-00005B000000}"/>
            </a:ext>
          </a:extLst>
        </xdr:cNvPr>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92" name="テキスト ボックス 91">
          <a:extLst>
            <a:ext uri="{FF2B5EF4-FFF2-40B4-BE49-F238E27FC236}">
              <a16:creationId xmlns:a16="http://schemas.microsoft.com/office/drawing/2014/main" id="{00000000-0008-0000-0F00-00005C000000}"/>
            </a:ext>
          </a:extLst>
        </xdr:cNvPr>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3" name="直線コネクタ 92">
          <a:extLst>
            <a:ext uri="{FF2B5EF4-FFF2-40B4-BE49-F238E27FC236}">
              <a16:creationId xmlns:a16="http://schemas.microsoft.com/office/drawing/2014/main" id="{00000000-0008-0000-0F00-00005D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94" name="テキスト ボックス 93">
          <a:extLst>
            <a:ext uri="{FF2B5EF4-FFF2-40B4-BE49-F238E27FC236}">
              <a16:creationId xmlns:a16="http://schemas.microsoft.com/office/drawing/2014/main" id="{00000000-0008-0000-0F00-00005E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95" name="直線コネクタ 94">
          <a:extLst>
            <a:ext uri="{FF2B5EF4-FFF2-40B4-BE49-F238E27FC236}">
              <a16:creationId xmlns:a16="http://schemas.microsoft.com/office/drawing/2014/main" id="{00000000-0008-0000-0F00-00005F000000}"/>
            </a:ext>
          </a:extLst>
        </xdr:cNvPr>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96" name="テキスト ボックス 95">
          <a:extLst>
            <a:ext uri="{FF2B5EF4-FFF2-40B4-BE49-F238E27FC236}">
              <a16:creationId xmlns:a16="http://schemas.microsoft.com/office/drawing/2014/main" id="{00000000-0008-0000-0F00-000060000000}"/>
            </a:ext>
          </a:extLst>
        </xdr:cNvPr>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00000000-0008-0000-0F00-000061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98" name="テキスト ボックス 97">
          <a:extLst>
            <a:ext uri="{FF2B5EF4-FFF2-40B4-BE49-F238E27FC236}">
              <a16:creationId xmlns:a16="http://schemas.microsoft.com/office/drawing/2014/main" id="{00000000-0008-0000-0F00-000062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図書館】&#10;一人当たり面積グラフ枠">
          <a:extLst>
            <a:ext uri="{FF2B5EF4-FFF2-40B4-BE49-F238E27FC236}">
              <a16:creationId xmlns:a16="http://schemas.microsoft.com/office/drawing/2014/main" id="{00000000-0008-0000-0F00-000063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167640</xdr:rowOff>
    </xdr:from>
    <xdr:to>
      <xdr:col>54</xdr:col>
      <xdr:colOff>189865</xdr:colOff>
      <xdr:row>40</xdr:row>
      <xdr:rowOff>133350</xdr:rowOff>
    </xdr:to>
    <xdr:cxnSp macro="">
      <xdr:nvCxnSpPr>
        <xdr:cNvPr id="100" name="直線コネクタ 99">
          <a:extLst>
            <a:ext uri="{FF2B5EF4-FFF2-40B4-BE49-F238E27FC236}">
              <a16:creationId xmlns:a16="http://schemas.microsoft.com/office/drawing/2014/main" id="{00000000-0008-0000-0F00-000064000000}"/>
            </a:ext>
          </a:extLst>
        </xdr:cNvPr>
        <xdr:cNvCxnSpPr/>
      </xdr:nvCxnSpPr>
      <xdr:spPr>
        <a:xfrm flipV="1">
          <a:off x="10476865" y="5825490"/>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137177</xdr:rowOff>
    </xdr:from>
    <xdr:ext cx="469744" cy="259045"/>
    <xdr:sp macro="" textlink="">
      <xdr:nvSpPr>
        <xdr:cNvPr id="101" name="【図書館】&#10;一人当たり面積最小値テキスト">
          <a:extLst>
            <a:ext uri="{FF2B5EF4-FFF2-40B4-BE49-F238E27FC236}">
              <a16:creationId xmlns:a16="http://schemas.microsoft.com/office/drawing/2014/main" id="{00000000-0008-0000-0F00-000065000000}"/>
            </a:ext>
          </a:extLst>
        </xdr:cNvPr>
        <xdr:cNvSpPr txBox="1"/>
      </xdr:nvSpPr>
      <xdr:spPr>
        <a:xfrm>
          <a:off x="10515600" y="6995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133350</xdr:rowOff>
    </xdr:from>
    <xdr:to>
      <xdr:col>55</xdr:col>
      <xdr:colOff>88900</xdr:colOff>
      <xdr:row>40</xdr:row>
      <xdr:rowOff>133350</xdr:rowOff>
    </xdr:to>
    <xdr:cxnSp macro="">
      <xdr:nvCxnSpPr>
        <xdr:cNvPr id="102" name="直線コネクタ 101">
          <a:extLst>
            <a:ext uri="{FF2B5EF4-FFF2-40B4-BE49-F238E27FC236}">
              <a16:creationId xmlns:a16="http://schemas.microsoft.com/office/drawing/2014/main" id="{00000000-0008-0000-0F00-000066000000}"/>
            </a:ext>
          </a:extLst>
        </xdr:cNvPr>
        <xdr:cNvCxnSpPr/>
      </xdr:nvCxnSpPr>
      <xdr:spPr>
        <a:xfrm>
          <a:off x="10388600" y="6991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114317</xdr:rowOff>
    </xdr:from>
    <xdr:ext cx="469744" cy="259045"/>
    <xdr:sp macro="" textlink="">
      <xdr:nvSpPr>
        <xdr:cNvPr id="103" name="【図書館】&#10;一人当たり面積最大値テキスト">
          <a:extLst>
            <a:ext uri="{FF2B5EF4-FFF2-40B4-BE49-F238E27FC236}">
              <a16:creationId xmlns:a16="http://schemas.microsoft.com/office/drawing/2014/main" id="{00000000-0008-0000-0F00-000067000000}"/>
            </a:ext>
          </a:extLst>
        </xdr:cNvPr>
        <xdr:cNvSpPr txBox="1"/>
      </xdr:nvSpPr>
      <xdr:spPr>
        <a:xfrm>
          <a:off x="10515600" y="5600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167640</xdr:rowOff>
    </xdr:from>
    <xdr:to>
      <xdr:col>55</xdr:col>
      <xdr:colOff>88900</xdr:colOff>
      <xdr:row>33</xdr:row>
      <xdr:rowOff>167640</xdr:rowOff>
    </xdr:to>
    <xdr:cxnSp macro="">
      <xdr:nvCxnSpPr>
        <xdr:cNvPr id="104" name="直線コネクタ 103">
          <a:extLst>
            <a:ext uri="{FF2B5EF4-FFF2-40B4-BE49-F238E27FC236}">
              <a16:creationId xmlns:a16="http://schemas.microsoft.com/office/drawing/2014/main" id="{00000000-0008-0000-0F00-000068000000}"/>
            </a:ext>
          </a:extLst>
        </xdr:cNvPr>
        <xdr:cNvCxnSpPr/>
      </xdr:nvCxnSpPr>
      <xdr:spPr>
        <a:xfrm>
          <a:off x="10388600" y="58254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151147</xdr:rowOff>
    </xdr:from>
    <xdr:ext cx="469744" cy="259045"/>
    <xdr:sp macro="" textlink="">
      <xdr:nvSpPr>
        <xdr:cNvPr id="105" name="【図書館】&#10;一人当たり面積平均値テキスト">
          <a:extLst>
            <a:ext uri="{FF2B5EF4-FFF2-40B4-BE49-F238E27FC236}">
              <a16:creationId xmlns:a16="http://schemas.microsoft.com/office/drawing/2014/main" id="{00000000-0008-0000-0F00-000069000000}"/>
            </a:ext>
          </a:extLst>
        </xdr:cNvPr>
        <xdr:cNvSpPr txBox="1"/>
      </xdr:nvSpPr>
      <xdr:spPr>
        <a:xfrm>
          <a:off x="10515600" y="64947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128270</xdr:rowOff>
    </xdr:from>
    <xdr:to>
      <xdr:col>55</xdr:col>
      <xdr:colOff>50800</xdr:colOff>
      <xdr:row>39</xdr:row>
      <xdr:rowOff>58420</xdr:rowOff>
    </xdr:to>
    <xdr:sp macro="" textlink="">
      <xdr:nvSpPr>
        <xdr:cNvPr id="106" name="フローチャート: 判断 105">
          <a:extLst>
            <a:ext uri="{FF2B5EF4-FFF2-40B4-BE49-F238E27FC236}">
              <a16:creationId xmlns:a16="http://schemas.microsoft.com/office/drawing/2014/main" id="{00000000-0008-0000-0F00-00006A000000}"/>
            </a:ext>
          </a:extLst>
        </xdr:cNvPr>
        <xdr:cNvSpPr/>
      </xdr:nvSpPr>
      <xdr:spPr>
        <a:xfrm>
          <a:off x="10426700" y="664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139700</xdr:rowOff>
    </xdr:from>
    <xdr:to>
      <xdr:col>50</xdr:col>
      <xdr:colOff>165100</xdr:colOff>
      <xdr:row>39</xdr:row>
      <xdr:rowOff>69850</xdr:rowOff>
    </xdr:to>
    <xdr:sp macro="" textlink="">
      <xdr:nvSpPr>
        <xdr:cNvPr id="107" name="フローチャート: 判断 106">
          <a:extLst>
            <a:ext uri="{FF2B5EF4-FFF2-40B4-BE49-F238E27FC236}">
              <a16:creationId xmlns:a16="http://schemas.microsoft.com/office/drawing/2014/main" id="{00000000-0008-0000-0F00-00006B000000}"/>
            </a:ext>
          </a:extLst>
        </xdr:cNvPr>
        <xdr:cNvSpPr/>
      </xdr:nvSpPr>
      <xdr:spPr>
        <a:xfrm>
          <a:off x="9588500" y="665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145415</xdr:rowOff>
    </xdr:from>
    <xdr:to>
      <xdr:col>46</xdr:col>
      <xdr:colOff>38100</xdr:colOff>
      <xdr:row>39</xdr:row>
      <xdr:rowOff>75565</xdr:rowOff>
    </xdr:to>
    <xdr:sp macro="" textlink="">
      <xdr:nvSpPr>
        <xdr:cNvPr id="108" name="フローチャート: 判断 107">
          <a:extLst>
            <a:ext uri="{FF2B5EF4-FFF2-40B4-BE49-F238E27FC236}">
              <a16:creationId xmlns:a16="http://schemas.microsoft.com/office/drawing/2014/main" id="{00000000-0008-0000-0F00-00006C000000}"/>
            </a:ext>
          </a:extLst>
        </xdr:cNvPr>
        <xdr:cNvSpPr/>
      </xdr:nvSpPr>
      <xdr:spPr>
        <a:xfrm>
          <a:off x="8699500" y="66605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151130</xdr:rowOff>
    </xdr:from>
    <xdr:to>
      <xdr:col>41</xdr:col>
      <xdr:colOff>101600</xdr:colOff>
      <xdr:row>39</xdr:row>
      <xdr:rowOff>81280</xdr:rowOff>
    </xdr:to>
    <xdr:sp macro="" textlink="">
      <xdr:nvSpPr>
        <xdr:cNvPr id="109" name="フローチャート: 判断 108">
          <a:extLst>
            <a:ext uri="{FF2B5EF4-FFF2-40B4-BE49-F238E27FC236}">
              <a16:creationId xmlns:a16="http://schemas.microsoft.com/office/drawing/2014/main" id="{00000000-0008-0000-0F00-00006D000000}"/>
            </a:ext>
          </a:extLst>
        </xdr:cNvPr>
        <xdr:cNvSpPr/>
      </xdr:nvSpPr>
      <xdr:spPr>
        <a:xfrm>
          <a:off x="7810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00000000-0008-0000-0F00-00006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00000000-0008-0000-0F00-00007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4" name="テキスト ボックス 113">
          <a:extLst>
            <a:ext uri="{FF2B5EF4-FFF2-40B4-BE49-F238E27FC236}">
              <a16:creationId xmlns:a16="http://schemas.microsoft.com/office/drawing/2014/main" id="{00000000-0008-0000-0F00-00007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71120</xdr:rowOff>
    </xdr:from>
    <xdr:to>
      <xdr:col>55</xdr:col>
      <xdr:colOff>50800</xdr:colOff>
      <xdr:row>40</xdr:row>
      <xdr:rowOff>1270</xdr:rowOff>
    </xdr:to>
    <xdr:sp macro="" textlink="">
      <xdr:nvSpPr>
        <xdr:cNvPr id="115" name="楕円 114">
          <a:extLst>
            <a:ext uri="{FF2B5EF4-FFF2-40B4-BE49-F238E27FC236}">
              <a16:creationId xmlns:a16="http://schemas.microsoft.com/office/drawing/2014/main" id="{00000000-0008-0000-0F00-000073000000}"/>
            </a:ext>
          </a:extLst>
        </xdr:cNvPr>
        <xdr:cNvSpPr/>
      </xdr:nvSpPr>
      <xdr:spPr>
        <a:xfrm>
          <a:off x="104267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49547</xdr:rowOff>
    </xdr:from>
    <xdr:ext cx="469744" cy="259045"/>
    <xdr:sp macro="" textlink="">
      <xdr:nvSpPr>
        <xdr:cNvPr id="116" name="【図書館】&#10;一人当たり面積該当値テキスト">
          <a:extLst>
            <a:ext uri="{FF2B5EF4-FFF2-40B4-BE49-F238E27FC236}">
              <a16:creationId xmlns:a16="http://schemas.microsoft.com/office/drawing/2014/main" id="{00000000-0008-0000-0F00-000074000000}"/>
            </a:ext>
          </a:extLst>
        </xdr:cNvPr>
        <xdr:cNvSpPr txBox="1"/>
      </xdr:nvSpPr>
      <xdr:spPr>
        <a:xfrm>
          <a:off x="10515600" y="67360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17" name="楕円 116">
          <a:extLst>
            <a:ext uri="{FF2B5EF4-FFF2-40B4-BE49-F238E27FC236}">
              <a16:creationId xmlns:a16="http://schemas.microsoft.com/office/drawing/2014/main" id="{00000000-0008-0000-0F00-000075000000}"/>
            </a:ext>
          </a:extLst>
        </xdr:cNvPr>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121920</xdr:rowOff>
    </xdr:from>
    <xdr:to>
      <xdr:col>55</xdr:col>
      <xdr:colOff>0</xdr:colOff>
      <xdr:row>39</xdr:row>
      <xdr:rowOff>127635</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flipV="1">
          <a:off x="9639300" y="6808470"/>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76835</xdr:rowOff>
    </xdr:from>
    <xdr:to>
      <xdr:col>46</xdr:col>
      <xdr:colOff>38100</xdr:colOff>
      <xdr:row>40</xdr:row>
      <xdr:rowOff>6985</xdr:rowOff>
    </xdr:to>
    <xdr:sp macro="" textlink="">
      <xdr:nvSpPr>
        <xdr:cNvPr id="119" name="楕円 118">
          <a:extLst>
            <a:ext uri="{FF2B5EF4-FFF2-40B4-BE49-F238E27FC236}">
              <a16:creationId xmlns:a16="http://schemas.microsoft.com/office/drawing/2014/main" id="{00000000-0008-0000-0F00-000077000000}"/>
            </a:ext>
          </a:extLst>
        </xdr:cNvPr>
        <xdr:cNvSpPr/>
      </xdr:nvSpPr>
      <xdr:spPr>
        <a:xfrm>
          <a:off x="869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127635</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8750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86377</xdr:rowOff>
    </xdr:from>
    <xdr:ext cx="469744" cy="259045"/>
    <xdr:sp macro="" textlink="">
      <xdr:nvSpPr>
        <xdr:cNvPr id="121" name="n_1aveValue【図書館】&#10;一人当たり面積">
          <a:extLst>
            <a:ext uri="{FF2B5EF4-FFF2-40B4-BE49-F238E27FC236}">
              <a16:creationId xmlns:a16="http://schemas.microsoft.com/office/drawing/2014/main" id="{00000000-0008-0000-0F00-000079000000}"/>
            </a:ext>
          </a:extLst>
        </xdr:cNvPr>
        <xdr:cNvSpPr txBox="1"/>
      </xdr:nvSpPr>
      <xdr:spPr>
        <a:xfrm>
          <a:off x="9391727" y="6430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92092</xdr:rowOff>
    </xdr:from>
    <xdr:ext cx="469744" cy="259045"/>
    <xdr:sp macro="" textlink="">
      <xdr:nvSpPr>
        <xdr:cNvPr id="122" name="n_2aveValue【図書館】&#10;一人当たり面積">
          <a:extLst>
            <a:ext uri="{FF2B5EF4-FFF2-40B4-BE49-F238E27FC236}">
              <a16:creationId xmlns:a16="http://schemas.microsoft.com/office/drawing/2014/main" id="{00000000-0008-0000-0F00-00007A000000}"/>
            </a:ext>
          </a:extLst>
        </xdr:cNvPr>
        <xdr:cNvSpPr txBox="1"/>
      </xdr:nvSpPr>
      <xdr:spPr>
        <a:xfrm>
          <a:off x="8515427" y="6435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97807</xdr:rowOff>
    </xdr:from>
    <xdr:ext cx="469744" cy="259045"/>
    <xdr:sp macro="" textlink="">
      <xdr:nvSpPr>
        <xdr:cNvPr id="123" name="n_3aveValue【図書館】&#10;一人当たり面積">
          <a:extLst>
            <a:ext uri="{FF2B5EF4-FFF2-40B4-BE49-F238E27FC236}">
              <a16:creationId xmlns:a16="http://schemas.microsoft.com/office/drawing/2014/main" id="{00000000-0008-0000-0F00-00007B000000}"/>
            </a:ext>
          </a:extLst>
        </xdr:cNvPr>
        <xdr:cNvSpPr txBox="1"/>
      </xdr:nvSpPr>
      <xdr:spPr>
        <a:xfrm>
          <a:off x="76264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24" name="n_1mainValue【図書館】&#10;一人当たり面積">
          <a:extLst>
            <a:ext uri="{FF2B5EF4-FFF2-40B4-BE49-F238E27FC236}">
              <a16:creationId xmlns:a16="http://schemas.microsoft.com/office/drawing/2014/main" id="{00000000-0008-0000-0F00-00007C000000}"/>
            </a:ext>
          </a:extLst>
        </xdr:cNvPr>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25" name="n_2mainValue【図書館】&#10;一人当たり面積">
          <a:extLst>
            <a:ext uri="{FF2B5EF4-FFF2-40B4-BE49-F238E27FC236}">
              <a16:creationId xmlns:a16="http://schemas.microsoft.com/office/drawing/2014/main" id="{00000000-0008-0000-0F00-00007D000000}"/>
            </a:ext>
          </a:extLst>
        </xdr:cNvPr>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6" name="正方形/長方形 125">
          <a:extLst>
            <a:ext uri="{FF2B5EF4-FFF2-40B4-BE49-F238E27FC236}">
              <a16:creationId xmlns:a16="http://schemas.microsoft.com/office/drawing/2014/main" id="{00000000-0008-0000-0F00-00007E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7" name="正方形/長方形 126">
          <a:extLst>
            <a:ext uri="{FF2B5EF4-FFF2-40B4-BE49-F238E27FC236}">
              <a16:creationId xmlns:a16="http://schemas.microsoft.com/office/drawing/2014/main" id="{00000000-0008-0000-0F00-00007F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8" name="正方形/長方形 127">
          <a:extLst>
            <a:ext uri="{FF2B5EF4-FFF2-40B4-BE49-F238E27FC236}">
              <a16:creationId xmlns:a16="http://schemas.microsoft.com/office/drawing/2014/main" id="{00000000-0008-0000-0F00-000080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100/105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9" name="正方形/長方形 128">
          <a:extLst>
            <a:ext uri="{FF2B5EF4-FFF2-40B4-BE49-F238E27FC236}">
              <a16:creationId xmlns:a16="http://schemas.microsoft.com/office/drawing/2014/main" id="{00000000-0008-0000-0F00-000081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30" name="正方形/長方形 129">
          <a:extLst>
            <a:ext uri="{FF2B5EF4-FFF2-40B4-BE49-F238E27FC236}">
              <a16:creationId xmlns:a16="http://schemas.microsoft.com/office/drawing/2014/main" id="{00000000-0008-0000-0F00-000082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31" name="正方形/長方形 130">
          <a:extLst>
            <a:ext uri="{FF2B5EF4-FFF2-40B4-BE49-F238E27FC236}">
              <a16:creationId xmlns:a16="http://schemas.microsoft.com/office/drawing/2014/main" id="{00000000-0008-0000-0F00-000083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32" name="正方形/長方形 131">
          <a:extLst>
            <a:ext uri="{FF2B5EF4-FFF2-40B4-BE49-F238E27FC236}">
              <a16:creationId xmlns:a16="http://schemas.microsoft.com/office/drawing/2014/main" id="{00000000-0008-0000-0F00-000084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33" name="正方形/長方形 132">
          <a:extLst>
            <a:ext uri="{FF2B5EF4-FFF2-40B4-BE49-F238E27FC236}">
              <a16:creationId xmlns:a16="http://schemas.microsoft.com/office/drawing/2014/main" id="{00000000-0008-0000-0F00-000085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5" name="直線コネクタ 134">
          <a:extLst>
            <a:ext uri="{FF2B5EF4-FFF2-40B4-BE49-F238E27FC236}">
              <a16:creationId xmlns:a16="http://schemas.microsoft.com/office/drawing/2014/main" id="{00000000-0008-0000-0F00-000087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423061" y="1128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7" name="直線コネクタ 136">
          <a:extLst>
            <a:ext uri="{FF2B5EF4-FFF2-40B4-BE49-F238E27FC236}">
              <a16:creationId xmlns:a16="http://schemas.microsoft.com/office/drawing/2014/main" id="{00000000-0008-0000-0F00-000089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8" name="テキスト ボックス 137">
          <a:extLst>
            <a:ext uri="{FF2B5EF4-FFF2-40B4-BE49-F238E27FC236}">
              <a16:creationId xmlns:a16="http://schemas.microsoft.com/office/drawing/2014/main" id="{00000000-0008-0000-0F00-00008A000000}"/>
            </a:ext>
          </a:extLst>
        </xdr:cNvPr>
        <xdr:cNvSpPr txBox="1"/>
      </xdr:nvSpPr>
      <xdr:spPr>
        <a:xfrm>
          <a:off x="358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9" name="直線コネクタ 138">
          <a:extLst>
            <a:ext uri="{FF2B5EF4-FFF2-40B4-BE49-F238E27FC236}">
              <a16:creationId xmlns:a16="http://schemas.microsoft.com/office/drawing/2014/main" id="{00000000-0008-0000-0F00-00008B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40" name="テキスト ボックス 139">
          <a:extLst>
            <a:ext uri="{FF2B5EF4-FFF2-40B4-BE49-F238E27FC236}">
              <a16:creationId xmlns:a16="http://schemas.microsoft.com/office/drawing/2014/main" id="{00000000-0008-0000-0F00-00008C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42" name="テキスト ボックス 141">
          <a:extLst>
            <a:ext uri="{FF2B5EF4-FFF2-40B4-BE49-F238E27FC236}">
              <a16:creationId xmlns:a16="http://schemas.microsoft.com/office/drawing/2014/main" id="{00000000-0008-0000-0F00-00008E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44" name="テキスト ボックス 143">
          <a:extLst>
            <a:ext uri="{FF2B5EF4-FFF2-40B4-BE49-F238E27FC236}">
              <a16:creationId xmlns:a16="http://schemas.microsoft.com/office/drawing/2014/main" id="{00000000-0008-0000-0F00-000090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6" name="テキスト ボックス 145">
          <a:extLst>
            <a:ext uri="{FF2B5EF4-FFF2-40B4-BE49-F238E27FC236}">
              <a16:creationId xmlns:a16="http://schemas.microsoft.com/office/drawing/2014/main" id="{00000000-0008-0000-0F00-000092000000}"/>
            </a:ext>
          </a:extLst>
        </xdr:cNvPr>
        <xdr:cNvSpPr txBox="1"/>
      </xdr:nvSpPr>
      <xdr:spPr>
        <a:xfrm>
          <a:off x="294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8" name="テキスト ボックス 147">
          <a:extLst>
            <a:ext uri="{FF2B5EF4-FFF2-40B4-BE49-F238E27FC236}">
              <a16:creationId xmlns:a16="http://schemas.microsoft.com/office/drawing/2014/main" id="{00000000-0008-0000-0F00-000094000000}"/>
            </a:ext>
          </a:extLst>
        </xdr:cNvPr>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9" name="【体育館・プール】&#10;有形固定資産減価償却率グラフ枠">
          <a:extLst>
            <a:ext uri="{FF2B5EF4-FFF2-40B4-BE49-F238E27FC236}">
              <a16:creationId xmlns:a16="http://schemas.microsoft.com/office/drawing/2014/main" id="{00000000-0008-0000-0F00-000095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120015</xdr:rowOff>
    </xdr:from>
    <xdr:to>
      <xdr:col>24</xdr:col>
      <xdr:colOff>62865</xdr:colOff>
      <xdr:row>64</xdr:row>
      <xdr:rowOff>78105</xdr:rowOff>
    </xdr:to>
    <xdr:cxnSp macro="">
      <xdr:nvCxnSpPr>
        <xdr:cNvPr id="150" name="直線コネクタ 149">
          <a:extLst>
            <a:ext uri="{FF2B5EF4-FFF2-40B4-BE49-F238E27FC236}">
              <a16:creationId xmlns:a16="http://schemas.microsoft.com/office/drawing/2014/main" id="{00000000-0008-0000-0F00-000096000000}"/>
            </a:ext>
          </a:extLst>
        </xdr:cNvPr>
        <xdr:cNvCxnSpPr/>
      </xdr:nvCxnSpPr>
      <xdr:spPr>
        <a:xfrm flipV="1">
          <a:off x="4634865" y="9549765"/>
          <a:ext cx="0" cy="1501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81932</xdr:rowOff>
    </xdr:from>
    <xdr:ext cx="405111" cy="259045"/>
    <xdr:sp macro="" textlink="">
      <xdr:nvSpPr>
        <xdr:cNvPr id="151" name="【体育館・プール】&#10;有形固定資産減価償却率最小値テキスト">
          <a:extLst>
            <a:ext uri="{FF2B5EF4-FFF2-40B4-BE49-F238E27FC236}">
              <a16:creationId xmlns:a16="http://schemas.microsoft.com/office/drawing/2014/main" id="{00000000-0008-0000-0F00-000097000000}"/>
            </a:ext>
          </a:extLst>
        </xdr:cNvPr>
        <xdr:cNvSpPr txBox="1"/>
      </xdr:nvSpPr>
      <xdr:spPr>
        <a:xfrm>
          <a:off x="4673600" y="1105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78105</xdr:rowOff>
    </xdr:from>
    <xdr:to>
      <xdr:col>24</xdr:col>
      <xdr:colOff>152400</xdr:colOff>
      <xdr:row>64</xdr:row>
      <xdr:rowOff>78105</xdr:rowOff>
    </xdr:to>
    <xdr:cxnSp macro="">
      <xdr:nvCxnSpPr>
        <xdr:cNvPr id="152" name="直線コネクタ 151">
          <a:extLst>
            <a:ext uri="{FF2B5EF4-FFF2-40B4-BE49-F238E27FC236}">
              <a16:creationId xmlns:a16="http://schemas.microsoft.com/office/drawing/2014/main" id="{00000000-0008-0000-0F00-000098000000}"/>
            </a:ext>
          </a:extLst>
        </xdr:cNvPr>
        <xdr:cNvCxnSpPr/>
      </xdr:nvCxnSpPr>
      <xdr:spPr>
        <a:xfrm>
          <a:off x="4546600" y="1105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66692</xdr:rowOff>
    </xdr:from>
    <xdr:ext cx="405111" cy="259045"/>
    <xdr:sp macro="" textlink="">
      <xdr:nvSpPr>
        <xdr:cNvPr id="153" name="【体育館・プール】&#10;有形固定資産減価償却率最大値テキスト">
          <a:extLst>
            <a:ext uri="{FF2B5EF4-FFF2-40B4-BE49-F238E27FC236}">
              <a16:creationId xmlns:a16="http://schemas.microsoft.com/office/drawing/2014/main" id="{00000000-0008-0000-0F00-000099000000}"/>
            </a:ext>
          </a:extLst>
        </xdr:cNvPr>
        <xdr:cNvSpPr txBox="1"/>
      </xdr:nvSpPr>
      <xdr:spPr>
        <a:xfrm>
          <a:off x="4673600" y="93249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120015</xdr:rowOff>
    </xdr:from>
    <xdr:to>
      <xdr:col>24</xdr:col>
      <xdr:colOff>152400</xdr:colOff>
      <xdr:row>55</xdr:row>
      <xdr:rowOff>120015</xdr:rowOff>
    </xdr:to>
    <xdr:cxnSp macro="">
      <xdr:nvCxnSpPr>
        <xdr:cNvPr id="154" name="直線コネクタ 153">
          <a:extLst>
            <a:ext uri="{FF2B5EF4-FFF2-40B4-BE49-F238E27FC236}">
              <a16:creationId xmlns:a16="http://schemas.microsoft.com/office/drawing/2014/main" id="{00000000-0008-0000-0F00-00009A000000}"/>
            </a:ext>
          </a:extLst>
        </xdr:cNvPr>
        <xdr:cNvCxnSpPr/>
      </xdr:nvCxnSpPr>
      <xdr:spPr>
        <a:xfrm>
          <a:off x="4546600" y="95497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128287</xdr:rowOff>
    </xdr:from>
    <xdr:ext cx="405111" cy="259045"/>
    <xdr:sp macro="" textlink="">
      <xdr:nvSpPr>
        <xdr:cNvPr id="155" name="【体育館・プール】&#10;有形固定資産減価償却率平均値テキスト">
          <a:extLst>
            <a:ext uri="{FF2B5EF4-FFF2-40B4-BE49-F238E27FC236}">
              <a16:creationId xmlns:a16="http://schemas.microsoft.com/office/drawing/2014/main" id="{00000000-0008-0000-0F00-00009B000000}"/>
            </a:ext>
          </a:extLst>
        </xdr:cNvPr>
        <xdr:cNvSpPr txBox="1"/>
      </xdr:nvSpPr>
      <xdr:spPr>
        <a:xfrm>
          <a:off x="4673600" y="100723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105410</xdr:rowOff>
    </xdr:from>
    <xdr:to>
      <xdr:col>24</xdr:col>
      <xdr:colOff>114300</xdr:colOff>
      <xdr:row>60</xdr:row>
      <xdr:rowOff>35560</xdr:rowOff>
    </xdr:to>
    <xdr:sp macro="" textlink="">
      <xdr:nvSpPr>
        <xdr:cNvPr id="156" name="フローチャート: 判断 155">
          <a:extLst>
            <a:ext uri="{FF2B5EF4-FFF2-40B4-BE49-F238E27FC236}">
              <a16:creationId xmlns:a16="http://schemas.microsoft.com/office/drawing/2014/main" id="{00000000-0008-0000-0F00-00009C000000}"/>
            </a:ext>
          </a:extLst>
        </xdr:cNvPr>
        <xdr:cNvSpPr/>
      </xdr:nvSpPr>
      <xdr:spPr>
        <a:xfrm>
          <a:off x="45847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105410</xdr:rowOff>
    </xdr:from>
    <xdr:to>
      <xdr:col>20</xdr:col>
      <xdr:colOff>38100</xdr:colOff>
      <xdr:row>60</xdr:row>
      <xdr:rowOff>35560</xdr:rowOff>
    </xdr:to>
    <xdr:sp macro="" textlink="">
      <xdr:nvSpPr>
        <xdr:cNvPr id="157" name="フローチャート: 判断 156">
          <a:extLst>
            <a:ext uri="{FF2B5EF4-FFF2-40B4-BE49-F238E27FC236}">
              <a16:creationId xmlns:a16="http://schemas.microsoft.com/office/drawing/2014/main" id="{00000000-0008-0000-0F00-00009D000000}"/>
            </a:ext>
          </a:extLst>
        </xdr:cNvPr>
        <xdr:cNvSpPr/>
      </xdr:nvSpPr>
      <xdr:spPr>
        <a:xfrm>
          <a:off x="3746500" y="10220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122555</xdr:rowOff>
    </xdr:from>
    <xdr:to>
      <xdr:col>15</xdr:col>
      <xdr:colOff>101600</xdr:colOff>
      <xdr:row>60</xdr:row>
      <xdr:rowOff>52705</xdr:rowOff>
    </xdr:to>
    <xdr:sp macro="" textlink="">
      <xdr:nvSpPr>
        <xdr:cNvPr id="158" name="フローチャート: 判断 157">
          <a:extLst>
            <a:ext uri="{FF2B5EF4-FFF2-40B4-BE49-F238E27FC236}">
              <a16:creationId xmlns:a16="http://schemas.microsoft.com/office/drawing/2014/main" id="{00000000-0008-0000-0F00-00009E000000}"/>
            </a:ext>
          </a:extLst>
        </xdr:cNvPr>
        <xdr:cNvSpPr/>
      </xdr:nvSpPr>
      <xdr:spPr>
        <a:xfrm>
          <a:off x="2857500" y="1023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21590</xdr:rowOff>
    </xdr:from>
    <xdr:to>
      <xdr:col>10</xdr:col>
      <xdr:colOff>165100</xdr:colOff>
      <xdr:row>60</xdr:row>
      <xdr:rowOff>123190</xdr:rowOff>
    </xdr:to>
    <xdr:sp macro="" textlink="">
      <xdr:nvSpPr>
        <xdr:cNvPr id="159" name="フローチャート: 判断 158">
          <a:extLst>
            <a:ext uri="{FF2B5EF4-FFF2-40B4-BE49-F238E27FC236}">
              <a16:creationId xmlns:a16="http://schemas.microsoft.com/office/drawing/2014/main" id="{00000000-0008-0000-0F00-00009F000000}"/>
            </a:ext>
          </a:extLst>
        </xdr:cNvPr>
        <xdr:cNvSpPr/>
      </xdr:nvSpPr>
      <xdr:spPr>
        <a:xfrm>
          <a:off x="1968500" y="1030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60" name="テキスト ボックス 159">
          <a:extLst>
            <a:ext uri="{FF2B5EF4-FFF2-40B4-BE49-F238E27FC236}">
              <a16:creationId xmlns:a16="http://schemas.microsoft.com/office/drawing/2014/main" id="{00000000-0008-0000-0F00-0000A0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61" name="テキスト ボックス 160">
          <a:extLst>
            <a:ext uri="{FF2B5EF4-FFF2-40B4-BE49-F238E27FC236}">
              <a16:creationId xmlns:a16="http://schemas.microsoft.com/office/drawing/2014/main" id="{00000000-0008-0000-0F00-0000A1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62" name="テキスト ボックス 161">
          <a:extLst>
            <a:ext uri="{FF2B5EF4-FFF2-40B4-BE49-F238E27FC236}">
              <a16:creationId xmlns:a16="http://schemas.microsoft.com/office/drawing/2014/main" id="{00000000-0008-0000-0F00-0000A2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63" name="テキスト ボックス 162">
          <a:extLst>
            <a:ext uri="{FF2B5EF4-FFF2-40B4-BE49-F238E27FC236}">
              <a16:creationId xmlns:a16="http://schemas.microsoft.com/office/drawing/2014/main" id="{00000000-0008-0000-0F00-0000A3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139700</xdr:rowOff>
    </xdr:from>
    <xdr:to>
      <xdr:col>24</xdr:col>
      <xdr:colOff>114300</xdr:colOff>
      <xdr:row>62</xdr:row>
      <xdr:rowOff>69850</xdr:rowOff>
    </xdr:to>
    <xdr:sp macro="" textlink="">
      <xdr:nvSpPr>
        <xdr:cNvPr id="165" name="楕円 164">
          <a:extLst>
            <a:ext uri="{FF2B5EF4-FFF2-40B4-BE49-F238E27FC236}">
              <a16:creationId xmlns:a16="http://schemas.microsoft.com/office/drawing/2014/main" id="{00000000-0008-0000-0F00-0000A5000000}"/>
            </a:ext>
          </a:extLst>
        </xdr:cNvPr>
        <xdr:cNvSpPr/>
      </xdr:nvSpPr>
      <xdr:spPr>
        <a:xfrm>
          <a:off x="4584700" y="10598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61</xdr:row>
      <xdr:rowOff>118127</xdr:rowOff>
    </xdr:from>
    <xdr:ext cx="405111" cy="259045"/>
    <xdr:sp macro="" textlink="">
      <xdr:nvSpPr>
        <xdr:cNvPr id="166" name="【体育館・プール】&#10;有形固定資産減価償却率該当値テキスト">
          <a:extLst>
            <a:ext uri="{FF2B5EF4-FFF2-40B4-BE49-F238E27FC236}">
              <a16:creationId xmlns:a16="http://schemas.microsoft.com/office/drawing/2014/main" id="{00000000-0008-0000-0F00-0000A6000000}"/>
            </a:ext>
          </a:extLst>
        </xdr:cNvPr>
        <xdr:cNvSpPr txBox="1"/>
      </xdr:nvSpPr>
      <xdr:spPr>
        <a:xfrm>
          <a:off x="4673600" y="10576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19685</xdr:rowOff>
    </xdr:from>
    <xdr:to>
      <xdr:col>20</xdr:col>
      <xdr:colOff>38100</xdr:colOff>
      <xdr:row>57</xdr:row>
      <xdr:rowOff>121285</xdr:rowOff>
    </xdr:to>
    <xdr:sp macro="" textlink="">
      <xdr:nvSpPr>
        <xdr:cNvPr id="167" name="楕円 166">
          <a:extLst>
            <a:ext uri="{FF2B5EF4-FFF2-40B4-BE49-F238E27FC236}">
              <a16:creationId xmlns:a16="http://schemas.microsoft.com/office/drawing/2014/main" id="{00000000-0008-0000-0F00-0000A7000000}"/>
            </a:ext>
          </a:extLst>
        </xdr:cNvPr>
        <xdr:cNvSpPr/>
      </xdr:nvSpPr>
      <xdr:spPr>
        <a:xfrm>
          <a:off x="3746500" y="9792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57</xdr:row>
      <xdr:rowOff>70485</xdr:rowOff>
    </xdr:from>
    <xdr:to>
      <xdr:col>24</xdr:col>
      <xdr:colOff>63500</xdr:colOff>
      <xdr:row>62</xdr:row>
      <xdr:rowOff>19050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3797300" y="9843135"/>
          <a:ext cx="838200" cy="805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137795</xdr:rowOff>
    </xdr:from>
    <xdr:to>
      <xdr:col>15</xdr:col>
      <xdr:colOff>101600</xdr:colOff>
      <xdr:row>57</xdr:row>
      <xdr:rowOff>67945</xdr:rowOff>
    </xdr:to>
    <xdr:sp macro="" textlink="">
      <xdr:nvSpPr>
        <xdr:cNvPr id="169" name="楕円 168">
          <a:extLst>
            <a:ext uri="{FF2B5EF4-FFF2-40B4-BE49-F238E27FC236}">
              <a16:creationId xmlns:a16="http://schemas.microsoft.com/office/drawing/2014/main" id="{00000000-0008-0000-0F00-0000A9000000}"/>
            </a:ext>
          </a:extLst>
        </xdr:cNvPr>
        <xdr:cNvSpPr/>
      </xdr:nvSpPr>
      <xdr:spPr>
        <a:xfrm>
          <a:off x="2857500" y="9738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17145</xdr:rowOff>
    </xdr:from>
    <xdr:to>
      <xdr:col>19</xdr:col>
      <xdr:colOff>177800</xdr:colOff>
      <xdr:row>57</xdr:row>
      <xdr:rowOff>70485</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2908300" y="9789795"/>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26687</xdr:rowOff>
    </xdr:from>
    <xdr:ext cx="405111" cy="259045"/>
    <xdr:sp macro="" textlink="">
      <xdr:nvSpPr>
        <xdr:cNvPr id="171" name="n_1aveValue【体育館・プール】&#10;有形固定資産減価償却率">
          <a:extLst>
            <a:ext uri="{FF2B5EF4-FFF2-40B4-BE49-F238E27FC236}">
              <a16:creationId xmlns:a16="http://schemas.microsoft.com/office/drawing/2014/main" id="{00000000-0008-0000-0F00-0000AB000000}"/>
            </a:ext>
          </a:extLst>
        </xdr:cNvPr>
        <xdr:cNvSpPr txBox="1"/>
      </xdr:nvSpPr>
      <xdr:spPr>
        <a:xfrm>
          <a:off x="3582044" y="10313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43832</xdr:rowOff>
    </xdr:from>
    <xdr:ext cx="405111" cy="259045"/>
    <xdr:sp macro="" textlink="">
      <xdr:nvSpPr>
        <xdr:cNvPr id="172" name="n_2aveValue【体育館・プール】&#10;有形固定資産減価償却率">
          <a:extLst>
            <a:ext uri="{FF2B5EF4-FFF2-40B4-BE49-F238E27FC236}">
              <a16:creationId xmlns:a16="http://schemas.microsoft.com/office/drawing/2014/main" id="{00000000-0008-0000-0F00-0000AC000000}"/>
            </a:ext>
          </a:extLst>
        </xdr:cNvPr>
        <xdr:cNvSpPr txBox="1"/>
      </xdr:nvSpPr>
      <xdr:spPr>
        <a:xfrm>
          <a:off x="2705744" y="10330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139717</xdr:rowOff>
    </xdr:from>
    <xdr:ext cx="405111" cy="259045"/>
    <xdr:sp macro="" textlink="">
      <xdr:nvSpPr>
        <xdr:cNvPr id="173" name="n_3aveValue【体育館・プール】&#10;有形固定資産減価償却率">
          <a:extLst>
            <a:ext uri="{FF2B5EF4-FFF2-40B4-BE49-F238E27FC236}">
              <a16:creationId xmlns:a16="http://schemas.microsoft.com/office/drawing/2014/main" id="{00000000-0008-0000-0F00-0000AD000000}"/>
            </a:ext>
          </a:extLst>
        </xdr:cNvPr>
        <xdr:cNvSpPr txBox="1"/>
      </xdr:nvSpPr>
      <xdr:spPr>
        <a:xfrm>
          <a:off x="1816744" y="10083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137812</xdr:rowOff>
    </xdr:from>
    <xdr:ext cx="405111" cy="259045"/>
    <xdr:sp macro="" textlink="">
      <xdr:nvSpPr>
        <xdr:cNvPr id="174" name="n_1mainValue【体育館・プール】&#10;有形固定資産減価償却率">
          <a:extLst>
            <a:ext uri="{FF2B5EF4-FFF2-40B4-BE49-F238E27FC236}">
              <a16:creationId xmlns:a16="http://schemas.microsoft.com/office/drawing/2014/main" id="{00000000-0008-0000-0F00-0000AE000000}"/>
            </a:ext>
          </a:extLst>
        </xdr:cNvPr>
        <xdr:cNvSpPr txBox="1"/>
      </xdr:nvSpPr>
      <xdr:spPr>
        <a:xfrm>
          <a:off x="3582044" y="9567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55</xdr:row>
      <xdr:rowOff>84472</xdr:rowOff>
    </xdr:from>
    <xdr:ext cx="405111" cy="259045"/>
    <xdr:sp macro="" textlink="">
      <xdr:nvSpPr>
        <xdr:cNvPr id="175" name="n_2mainValue【体育館・プール】&#10;有形固定資産減価償却率">
          <a:extLst>
            <a:ext uri="{FF2B5EF4-FFF2-40B4-BE49-F238E27FC236}">
              <a16:creationId xmlns:a16="http://schemas.microsoft.com/office/drawing/2014/main" id="{00000000-0008-0000-0F00-0000AF000000}"/>
            </a:ext>
          </a:extLst>
        </xdr:cNvPr>
        <xdr:cNvSpPr txBox="1"/>
      </xdr:nvSpPr>
      <xdr:spPr>
        <a:xfrm>
          <a:off x="2705744" y="9514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76" name="正方形/長方形 175">
          <a:extLst>
            <a:ext uri="{FF2B5EF4-FFF2-40B4-BE49-F238E27FC236}">
              <a16:creationId xmlns:a16="http://schemas.microsoft.com/office/drawing/2014/main" id="{00000000-0008-0000-0F00-0000B0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77" name="正方形/長方形 176">
          <a:extLst>
            <a:ext uri="{FF2B5EF4-FFF2-40B4-BE49-F238E27FC236}">
              <a16:creationId xmlns:a16="http://schemas.microsoft.com/office/drawing/2014/main" id="{00000000-0008-0000-0F00-0000B1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78" name="正方形/長方形 177">
          <a:extLst>
            <a:ext uri="{FF2B5EF4-FFF2-40B4-BE49-F238E27FC236}">
              <a16:creationId xmlns:a16="http://schemas.microsoft.com/office/drawing/2014/main" id="{00000000-0008-0000-0F00-0000B2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79" name="正方形/長方形 178">
          <a:extLst>
            <a:ext uri="{FF2B5EF4-FFF2-40B4-BE49-F238E27FC236}">
              <a16:creationId xmlns:a16="http://schemas.microsoft.com/office/drawing/2014/main" id="{00000000-0008-0000-0F00-0000B3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80" name="正方形/長方形 179">
          <a:extLst>
            <a:ext uri="{FF2B5EF4-FFF2-40B4-BE49-F238E27FC236}">
              <a16:creationId xmlns:a16="http://schemas.microsoft.com/office/drawing/2014/main" id="{00000000-0008-0000-0F00-0000B4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81" name="正方形/長方形 180">
          <a:extLst>
            <a:ext uri="{FF2B5EF4-FFF2-40B4-BE49-F238E27FC236}">
              <a16:creationId xmlns:a16="http://schemas.microsoft.com/office/drawing/2014/main" id="{00000000-0008-0000-0F00-0000B5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82" name="正方形/長方形 181">
          <a:extLst>
            <a:ext uri="{FF2B5EF4-FFF2-40B4-BE49-F238E27FC236}">
              <a16:creationId xmlns:a16="http://schemas.microsoft.com/office/drawing/2014/main" id="{00000000-0008-0000-0F00-0000B6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83" name="正方形/長方形 182">
          <a:extLst>
            <a:ext uri="{FF2B5EF4-FFF2-40B4-BE49-F238E27FC236}">
              <a16:creationId xmlns:a16="http://schemas.microsoft.com/office/drawing/2014/main" id="{00000000-0008-0000-0F00-0000B7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84" name="テキスト ボックス 183">
          <a:extLst>
            <a:ext uri="{FF2B5EF4-FFF2-40B4-BE49-F238E27FC236}">
              <a16:creationId xmlns:a16="http://schemas.microsoft.com/office/drawing/2014/main" id="{00000000-0008-0000-0F00-0000B8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85" name="直線コネクタ 184">
          <a:extLst>
            <a:ext uri="{FF2B5EF4-FFF2-40B4-BE49-F238E27FC236}">
              <a16:creationId xmlns:a16="http://schemas.microsoft.com/office/drawing/2014/main" id="{00000000-0008-0000-0F00-0000B9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0</xdr:rowOff>
    </xdr:from>
    <xdr:to>
      <xdr:col>59</xdr:col>
      <xdr:colOff>50800</xdr:colOff>
      <xdr:row>64</xdr:row>
      <xdr:rowOff>0</xdr:rowOff>
    </xdr:to>
    <xdr:cxnSp macro="">
      <xdr:nvCxnSpPr>
        <xdr:cNvPr id="186" name="直線コネクタ 185">
          <a:extLst>
            <a:ext uri="{FF2B5EF4-FFF2-40B4-BE49-F238E27FC236}">
              <a16:creationId xmlns:a16="http://schemas.microsoft.com/office/drawing/2014/main" id="{00000000-0008-0000-0F00-0000BA000000}"/>
            </a:ext>
          </a:extLst>
        </xdr:cNvPr>
        <xdr:cNvCxnSpPr/>
      </xdr:nvCxnSpPr>
      <xdr:spPr>
        <a:xfrm>
          <a:off x="6604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29227</xdr:rowOff>
    </xdr:from>
    <xdr:ext cx="467179" cy="259045"/>
    <xdr:sp macro="" textlink="">
      <xdr:nvSpPr>
        <xdr:cNvPr id="187" name="テキスト ボックス 186">
          <a:extLst>
            <a:ext uri="{FF2B5EF4-FFF2-40B4-BE49-F238E27FC236}">
              <a16:creationId xmlns:a16="http://schemas.microsoft.com/office/drawing/2014/main" id="{00000000-0008-0000-0F00-0000BB000000}"/>
            </a:ext>
          </a:extLst>
        </xdr:cNvPr>
        <xdr:cNvSpPr txBox="1"/>
      </xdr:nvSpPr>
      <xdr:spPr>
        <a:xfrm>
          <a:off x="6136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57150</xdr:rowOff>
    </xdr:from>
    <xdr:to>
      <xdr:col>59</xdr:col>
      <xdr:colOff>50800</xdr:colOff>
      <xdr:row>61</xdr:row>
      <xdr:rowOff>57150</xdr:rowOff>
    </xdr:to>
    <xdr:cxnSp macro="">
      <xdr:nvCxnSpPr>
        <xdr:cNvPr id="188" name="直線コネクタ 187">
          <a:extLst>
            <a:ext uri="{FF2B5EF4-FFF2-40B4-BE49-F238E27FC236}">
              <a16:creationId xmlns:a16="http://schemas.microsoft.com/office/drawing/2014/main" id="{00000000-0008-0000-0F00-0000BC000000}"/>
            </a:ext>
          </a:extLst>
        </xdr:cNvPr>
        <xdr:cNvCxnSpPr/>
      </xdr:nvCxnSpPr>
      <xdr:spPr>
        <a:xfrm>
          <a:off x="6604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86377</xdr:rowOff>
    </xdr:from>
    <xdr:ext cx="467179"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6136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58</xdr:row>
      <xdr:rowOff>114300</xdr:rowOff>
    </xdr:from>
    <xdr:to>
      <xdr:col>59</xdr:col>
      <xdr:colOff>50800</xdr:colOff>
      <xdr:row>58</xdr:row>
      <xdr:rowOff>114300</xdr:rowOff>
    </xdr:to>
    <xdr:cxnSp macro="">
      <xdr:nvCxnSpPr>
        <xdr:cNvPr id="190" name="直線コネクタ 189">
          <a:extLst>
            <a:ext uri="{FF2B5EF4-FFF2-40B4-BE49-F238E27FC236}">
              <a16:creationId xmlns:a16="http://schemas.microsoft.com/office/drawing/2014/main" id="{00000000-0008-0000-0F00-0000BE000000}"/>
            </a:ext>
          </a:extLst>
        </xdr:cNvPr>
        <xdr:cNvCxnSpPr/>
      </xdr:nvCxnSpPr>
      <xdr:spPr>
        <a:xfrm>
          <a:off x="6604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57</xdr:row>
      <xdr:rowOff>143527</xdr:rowOff>
    </xdr:from>
    <xdr:ext cx="467179"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6136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0</xdr:rowOff>
    </xdr:from>
    <xdr:to>
      <xdr:col>59</xdr:col>
      <xdr:colOff>50800</xdr:colOff>
      <xdr:row>56</xdr:row>
      <xdr:rowOff>0</xdr:rowOff>
    </xdr:to>
    <xdr:cxnSp macro="">
      <xdr:nvCxnSpPr>
        <xdr:cNvPr id="192" name="直線コネクタ 191">
          <a:extLst>
            <a:ext uri="{FF2B5EF4-FFF2-40B4-BE49-F238E27FC236}">
              <a16:creationId xmlns:a16="http://schemas.microsoft.com/office/drawing/2014/main" id="{00000000-0008-0000-0F00-0000C0000000}"/>
            </a:ext>
          </a:extLst>
        </xdr:cNvPr>
        <xdr:cNvCxnSpPr/>
      </xdr:nvCxnSpPr>
      <xdr:spPr>
        <a:xfrm>
          <a:off x="6604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55</xdr:row>
      <xdr:rowOff>29227</xdr:rowOff>
    </xdr:from>
    <xdr:ext cx="467179" cy="259045"/>
    <xdr:sp macro="" textlink="">
      <xdr:nvSpPr>
        <xdr:cNvPr id="193" name="テキスト ボックス 192">
          <a:extLst>
            <a:ext uri="{FF2B5EF4-FFF2-40B4-BE49-F238E27FC236}">
              <a16:creationId xmlns:a16="http://schemas.microsoft.com/office/drawing/2014/main" id="{00000000-0008-0000-0F00-0000C1000000}"/>
            </a:ext>
          </a:extLst>
        </xdr:cNvPr>
        <xdr:cNvSpPr txBox="1"/>
      </xdr:nvSpPr>
      <xdr:spPr>
        <a:xfrm>
          <a:off x="6136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94" name="直線コネクタ 193">
          <a:extLst>
            <a:ext uri="{FF2B5EF4-FFF2-40B4-BE49-F238E27FC236}">
              <a16:creationId xmlns:a16="http://schemas.microsoft.com/office/drawing/2014/main" id="{00000000-0008-0000-0F00-0000C2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195" name="テキスト ボックス 194">
          <a:extLst>
            <a:ext uri="{FF2B5EF4-FFF2-40B4-BE49-F238E27FC236}">
              <a16:creationId xmlns:a16="http://schemas.microsoft.com/office/drawing/2014/main" id="{00000000-0008-0000-0F00-0000C3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6" name="【体育館・プール】&#10;一人当たり面積グラフ枠">
          <a:extLst>
            <a:ext uri="{FF2B5EF4-FFF2-40B4-BE49-F238E27FC236}">
              <a16:creationId xmlns:a16="http://schemas.microsoft.com/office/drawing/2014/main" id="{00000000-0008-0000-0F00-0000C4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57</xdr:row>
      <xdr:rowOff>123901</xdr:rowOff>
    </xdr:from>
    <xdr:to>
      <xdr:col>54</xdr:col>
      <xdr:colOff>189865</xdr:colOff>
      <xdr:row>63</xdr:row>
      <xdr:rowOff>162763</xdr:rowOff>
    </xdr:to>
    <xdr:cxnSp macro="">
      <xdr:nvCxnSpPr>
        <xdr:cNvPr id="197" name="直線コネクタ 196">
          <a:extLst>
            <a:ext uri="{FF2B5EF4-FFF2-40B4-BE49-F238E27FC236}">
              <a16:creationId xmlns:a16="http://schemas.microsoft.com/office/drawing/2014/main" id="{00000000-0008-0000-0F00-0000C5000000}"/>
            </a:ext>
          </a:extLst>
        </xdr:cNvPr>
        <xdr:cNvCxnSpPr/>
      </xdr:nvCxnSpPr>
      <xdr:spPr>
        <a:xfrm flipV="1">
          <a:off x="10476865" y="9896551"/>
          <a:ext cx="0" cy="10675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166590</xdr:rowOff>
    </xdr:from>
    <xdr:ext cx="469744" cy="259045"/>
    <xdr:sp macro="" textlink="">
      <xdr:nvSpPr>
        <xdr:cNvPr id="198" name="【体育館・プール】&#10;一人当たり面積最小値テキスト">
          <a:extLst>
            <a:ext uri="{FF2B5EF4-FFF2-40B4-BE49-F238E27FC236}">
              <a16:creationId xmlns:a16="http://schemas.microsoft.com/office/drawing/2014/main" id="{00000000-0008-0000-0F00-0000C6000000}"/>
            </a:ext>
          </a:extLst>
        </xdr:cNvPr>
        <xdr:cNvSpPr txBox="1"/>
      </xdr:nvSpPr>
      <xdr:spPr>
        <a:xfrm>
          <a:off x="10515600" y="109679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162763</xdr:rowOff>
    </xdr:from>
    <xdr:to>
      <xdr:col>55</xdr:col>
      <xdr:colOff>88900</xdr:colOff>
      <xdr:row>63</xdr:row>
      <xdr:rowOff>162763</xdr:rowOff>
    </xdr:to>
    <xdr:cxnSp macro="">
      <xdr:nvCxnSpPr>
        <xdr:cNvPr id="199" name="直線コネクタ 198">
          <a:extLst>
            <a:ext uri="{FF2B5EF4-FFF2-40B4-BE49-F238E27FC236}">
              <a16:creationId xmlns:a16="http://schemas.microsoft.com/office/drawing/2014/main" id="{00000000-0008-0000-0F00-0000C7000000}"/>
            </a:ext>
          </a:extLst>
        </xdr:cNvPr>
        <xdr:cNvCxnSpPr/>
      </xdr:nvCxnSpPr>
      <xdr:spPr>
        <a:xfrm>
          <a:off x="10388600" y="10964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56</xdr:row>
      <xdr:rowOff>70578</xdr:rowOff>
    </xdr:from>
    <xdr:ext cx="469744" cy="259045"/>
    <xdr:sp macro="" textlink="">
      <xdr:nvSpPr>
        <xdr:cNvPr id="200" name="【体育館・プール】&#10;一人当たり面積最大値テキスト">
          <a:extLst>
            <a:ext uri="{FF2B5EF4-FFF2-40B4-BE49-F238E27FC236}">
              <a16:creationId xmlns:a16="http://schemas.microsoft.com/office/drawing/2014/main" id="{00000000-0008-0000-0F00-0000C8000000}"/>
            </a:ext>
          </a:extLst>
        </xdr:cNvPr>
        <xdr:cNvSpPr txBox="1"/>
      </xdr:nvSpPr>
      <xdr:spPr>
        <a:xfrm>
          <a:off x="10515600" y="9671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57</xdr:row>
      <xdr:rowOff>123901</xdr:rowOff>
    </xdr:from>
    <xdr:to>
      <xdr:col>55</xdr:col>
      <xdr:colOff>88900</xdr:colOff>
      <xdr:row>57</xdr:row>
      <xdr:rowOff>123901</xdr:rowOff>
    </xdr:to>
    <xdr:cxnSp macro="">
      <xdr:nvCxnSpPr>
        <xdr:cNvPr id="201" name="直線コネクタ 200">
          <a:extLst>
            <a:ext uri="{FF2B5EF4-FFF2-40B4-BE49-F238E27FC236}">
              <a16:creationId xmlns:a16="http://schemas.microsoft.com/office/drawing/2014/main" id="{00000000-0008-0000-0F00-0000C9000000}"/>
            </a:ext>
          </a:extLst>
        </xdr:cNvPr>
        <xdr:cNvCxnSpPr/>
      </xdr:nvCxnSpPr>
      <xdr:spPr>
        <a:xfrm>
          <a:off x="10388600" y="9896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61</xdr:row>
      <xdr:rowOff>157701</xdr:rowOff>
    </xdr:from>
    <xdr:ext cx="469744" cy="259045"/>
    <xdr:sp macro="" textlink="">
      <xdr:nvSpPr>
        <xdr:cNvPr id="202" name="【体育館・プール】&#10;一人当たり面積平均値テキスト">
          <a:extLst>
            <a:ext uri="{FF2B5EF4-FFF2-40B4-BE49-F238E27FC236}">
              <a16:creationId xmlns:a16="http://schemas.microsoft.com/office/drawing/2014/main" id="{00000000-0008-0000-0F00-0000CA000000}"/>
            </a:ext>
          </a:extLst>
        </xdr:cNvPr>
        <xdr:cNvSpPr txBox="1"/>
      </xdr:nvSpPr>
      <xdr:spPr>
        <a:xfrm>
          <a:off x="10515600" y="106161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134824</xdr:rowOff>
    </xdr:from>
    <xdr:to>
      <xdr:col>55</xdr:col>
      <xdr:colOff>50800</xdr:colOff>
      <xdr:row>63</xdr:row>
      <xdr:rowOff>64974</xdr:rowOff>
    </xdr:to>
    <xdr:sp macro="" textlink="">
      <xdr:nvSpPr>
        <xdr:cNvPr id="203" name="フローチャート: 判断 202">
          <a:extLst>
            <a:ext uri="{FF2B5EF4-FFF2-40B4-BE49-F238E27FC236}">
              <a16:creationId xmlns:a16="http://schemas.microsoft.com/office/drawing/2014/main" id="{00000000-0008-0000-0F00-0000CB000000}"/>
            </a:ext>
          </a:extLst>
        </xdr:cNvPr>
        <xdr:cNvSpPr/>
      </xdr:nvSpPr>
      <xdr:spPr>
        <a:xfrm>
          <a:off x="10426700" y="10764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143053</xdr:rowOff>
    </xdr:from>
    <xdr:to>
      <xdr:col>50</xdr:col>
      <xdr:colOff>165100</xdr:colOff>
      <xdr:row>63</xdr:row>
      <xdr:rowOff>73203</xdr:rowOff>
    </xdr:to>
    <xdr:sp macro="" textlink="">
      <xdr:nvSpPr>
        <xdr:cNvPr id="204" name="フローチャート: 判断 203">
          <a:extLst>
            <a:ext uri="{FF2B5EF4-FFF2-40B4-BE49-F238E27FC236}">
              <a16:creationId xmlns:a16="http://schemas.microsoft.com/office/drawing/2014/main" id="{00000000-0008-0000-0F00-0000CC000000}"/>
            </a:ext>
          </a:extLst>
        </xdr:cNvPr>
        <xdr:cNvSpPr/>
      </xdr:nvSpPr>
      <xdr:spPr>
        <a:xfrm>
          <a:off x="9588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143053</xdr:rowOff>
    </xdr:from>
    <xdr:to>
      <xdr:col>46</xdr:col>
      <xdr:colOff>38100</xdr:colOff>
      <xdr:row>63</xdr:row>
      <xdr:rowOff>73203</xdr:rowOff>
    </xdr:to>
    <xdr:sp macro="" textlink="">
      <xdr:nvSpPr>
        <xdr:cNvPr id="205" name="フローチャート: 判断 204">
          <a:extLst>
            <a:ext uri="{FF2B5EF4-FFF2-40B4-BE49-F238E27FC236}">
              <a16:creationId xmlns:a16="http://schemas.microsoft.com/office/drawing/2014/main" id="{00000000-0008-0000-0F00-0000CD000000}"/>
            </a:ext>
          </a:extLst>
        </xdr:cNvPr>
        <xdr:cNvSpPr/>
      </xdr:nvSpPr>
      <xdr:spPr>
        <a:xfrm>
          <a:off x="8699500" y="10772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864</xdr:rowOff>
    </xdr:from>
    <xdr:to>
      <xdr:col>41</xdr:col>
      <xdr:colOff>101600</xdr:colOff>
      <xdr:row>63</xdr:row>
      <xdr:rowOff>102464</xdr:rowOff>
    </xdr:to>
    <xdr:sp macro="" textlink="">
      <xdr:nvSpPr>
        <xdr:cNvPr id="206" name="フローチャート: 判断 205">
          <a:extLst>
            <a:ext uri="{FF2B5EF4-FFF2-40B4-BE49-F238E27FC236}">
              <a16:creationId xmlns:a16="http://schemas.microsoft.com/office/drawing/2014/main" id="{00000000-0008-0000-0F00-0000CE000000}"/>
            </a:ext>
          </a:extLst>
        </xdr:cNvPr>
        <xdr:cNvSpPr/>
      </xdr:nvSpPr>
      <xdr:spPr>
        <a:xfrm>
          <a:off x="7810500" y="10802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7" name="テキスト ボックス 206">
          <a:extLst>
            <a:ext uri="{FF2B5EF4-FFF2-40B4-BE49-F238E27FC236}">
              <a16:creationId xmlns:a16="http://schemas.microsoft.com/office/drawing/2014/main" id="{00000000-0008-0000-0F00-0000C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8" name="テキスト ボックス 207">
          <a:extLst>
            <a:ext uri="{FF2B5EF4-FFF2-40B4-BE49-F238E27FC236}">
              <a16:creationId xmlns:a16="http://schemas.microsoft.com/office/drawing/2014/main" id="{00000000-0008-0000-0F00-0000D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9" name="テキスト ボックス 208">
          <a:extLst>
            <a:ext uri="{FF2B5EF4-FFF2-40B4-BE49-F238E27FC236}">
              <a16:creationId xmlns:a16="http://schemas.microsoft.com/office/drawing/2014/main" id="{00000000-0008-0000-0F00-0000D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10" name="テキスト ボックス 209">
          <a:extLst>
            <a:ext uri="{FF2B5EF4-FFF2-40B4-BE49-F238E27FC236}">
              <a16:creationId xmlns:a16="http://schemas.microsoft.com/office/drawing/2014/main" id="{00000000-0008-0000-0F00-0000D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11" name="テキスト ボックス 210">
          <a:extLst>
            <a:ext uri="{FF2B5EF4-FFF2-40B4-BE49-F238E27FC236}">
              <a16:creationId xmlns:a16="http://schemas.microsoft.com/office/drawing/2014/main" id="{00000000-0008-0000-0F00-0000D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152654</xdr:rowOff>
    </xdr:from>
    <xdr:to>
      <xdr:col>55</xdr:col>
      <xdr:colOff>50800</xdr:colOff>
      <xdr:row>63</xdr:row>
      <xdr:rowOff>82804</xdr:rowOff>
    </xdr:to>
    <xdr:sp macro="" textlink="">
      <xdr:nvSpPr>
        <xdr:cNvPr id="212" name="楕円 211">
          <a:extLst>
            <a:ext uri="{FF2B5EF4-FFF2-40B4-BE49-F238E27FC236}">
              <a16:creationId xmlns:a16="http://schemas.microsoft.com/office/drawing/2014/main" id="{00000000-0008-0000-0F00-0000D4000000}"/>
            </a:ext>
          </a:extLst>
        </xdr:cNvPr>
        <xdr:cNvSpPr/>
      </xdr:nvSpPr>
      <xdr:spPr>
        <a:xfrm>
          <a:off x="10426700" y="10782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131081</xdr:rowOff>
    </xdr:from>
    <xdr:ext cx="469744" cy="259045"/>
    <xdr:sp macro="" textlink="">
      <xdr:nvSpPr>
        <xdr:cNvPr id="213" name="【体育館・プール】&#10;一人当たり面積該当値テキスト">
          <a:extLst>
            <a:ext uri="{FF2B5EF4-FFF2-40B4-BE49-F238E27FC236}">
              <a16:creationId xmlns:a16="http://schemas.microsoft.com/office/drawing/2014/main" id="{00000000-0008-0000-0F00-0000D5000000}"/>
            </a:ext>
          </a:extLst>
        </xdr:cNvPr>
        <xdr:cNvSpPr txBox="1"/>
      </xdr:nvSpPr>
      <xdr:spPr>
        <a:xfrm>
          <a:off x="10515600" y="1076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47498</xdr:rowOff>
    </xdr:from>
    <xdr:to>
      <xdr:col>50</xdr:col>
      <xdr:colOff>165100</xdr:colOff>
      <xdr:row>63</xdr:row>
      <xdr:rowOff>149098</xdr:rowOff>
    </xdr:to>
    <xdr:sp macro="" textlink="">
      <xdr:nvSpPr>
        <xdr:cNvPr id="214" name="楕円 213">
          <a:extLst>
            <a:ext uri="{FF2B5EF4-FFF2-40B4-BE49-F238E27FC236}">
              <a16:creationId xmlns:a16="http://schemas.microsoft.com/office/drawing/2014/main" id="{00000000-0008-0000-0F00-0000D6000000}"/>
            </a:ext>
          </a:extLst>
        </xdr:cNvPr>
        <xdr:cNvSpPr/>
      </xdr:nvSpPr>
      <xdr:spPr>
        <a:xfrm>
          <a:off x="9588500" y="10848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32004</xdr:rowOff>
    </xdr:from>
    <xdr:to>
      <xdr:col>55</xdr:col>
      <xdr:colOff>0</xdr:colOff>
      <xdr:row>63</xdr:row>
      <xdr:rowOff>98298</xdr:rowOff>
    </xdr:to>
    <xdr:cxnSp macro="">
      <xdr:nvCxnSpPr>
        <xdr:cNvPr id="215" name="直線コネクタ 214">
          <a:extLst>
            <a:ext uri="{FF2B5EF4-FFF2-40B4-BE49-F238E27FC236}">
              <a16:creationId xmlns:a16="http://schemas.microsoft.com/office/drawing/2014/main" id="{00000000-0008-0000-0F00-0000D7000000}"/>
            </a:ext>
          </a:extLst>
        </xdr:cNvPr>
        <xdr:cNvCxnSpPr/>
      </xdr:nvCxnSpPr>
      <xdr:spPr>
        <a:xfrm flipV="1">
          <a:off x="9639300" y="10833354"/>
          <a:ext cx="838200" cy="66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48413</xdr:rowOff>
    </xdr:from>
    <xdr:to>
      <xdr:col>46</xdr:col>
      <xdr:colOff>38100</xdr:colOff>
      <xdr:row>63</xdr:row>
      <xdr:rowOff>150013</xdr:rowOff>
    </xdr:to>
    <xdr:sp macro="" textlink="">
      <xdr:nvSpPr>
        <xdr:cNvPr id="216" name="楕円 215">
          <a:extLst>
            <a:ext uri="{FF2B5EF4-FFF2-40B4-BE49-F238E27FC236}">
              <a16:creationId xmlns:a16="http://schemas.microsoft.com/office/drawing/2014/main" id="{00000000-0008-0000-0F00-0000D8000000}"/>
            </a:ext>
          </a:extLst>
        </xdr:cNvPr>
        <xdr:cNvSpPr/>
      </xdr:nvSpPr>
      <xdr:spPr>
        <a:xfrm>
          <a:off x="8699500" y="10849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98298</xdr:rowOff>
    </xdr:from>
    <xdr:to>
      <xdr:col>50</xdr:col>
      <xdr:colOff>114300</xdr:colOff>
      <xdr:row>63</xdr:row>
      <xdr:rowOff>99213</xdr:rowOff>
    </xdr:to>
    <xdr:cxnSp macro="">
      <xdr:nvCxnSpPr>
        <xdr:cNvPr id="217" name="直線コネクタ 216">
          <a:extLst>
            <a:ext uri="{FF2B5EF4-FFF2-40B4-BE49-F238E27FC236}">
              <a16:creationId xmlns:a16="http://schemas.microsoft.com/office/drawing/2014/main" id="{00000000-0008-0000-0F00-0000D9000000}"/>
            </a:ext>
          </a:extLst>
        </xdr:cNvPr>
        <xdr:cNvCxnSpPr/>
      </xdr:nvCxnSpPr>
      <xdr:spPr>
        <a:xfrm flipV="1">
          <a:off x="8750300" y="10899648"/>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61</xdr:row>
      <xdr:rowOff>89730</xdr:rowOff>
    </xdr:from>
    <xdr:ext cx="469744" cy="259045"/>
    <xdr:sp macro="" textlink="">
      <xdr:nvSpPr>
        <xdr:cNvPr id="218" name="n_1aveValue【体育館・プール】&#10;一人当たり面積">
          <a:extLst>
            <a:ext uri="{FF2B5EF4-FFF2-40B4-BE49-F238E27FC236}">
              <a16:creationId xmlns:a16="http://schemas.microsoft.com/office/drawing/2014/main" id="{00000000-0008-0000-0F00-0000DA000000}"/>
            </a:ext>
          </a:extLst>
        </xdr:cNvPr>
        <xdr:cNvSpPr txBox="1"/>
      </xdr:nvSpPr>
      <xdr:spPr>
        <a:xfrm>
          <a:off x="93917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89730</xdr:rowOff>
    </xdr:from>
    <xdr:ext cx="469744" cy="259045"/>
    <xdr:sp macro="" textlink="">
      <xdr:nvSpPr>
        <xdr:cNvPr id="219" name="n_2aveValue【体育館・プール】&#10;一人当たり面積">
          <a:extLst>
            <a:ext uri="{FF2B5EF4-FFF2-40B4-BE49-F238E27FC236}">
              <a16:creationId xmlns:a16="http://schemas.microsoft.com/office/drawing/2014/main" id="{00000000-0008-0000-0F00-0000DB000000}"/>
            </a:ext>
          </a:extLst>
        </xdr:cNvPr>
        <xdr:cNvSpPr txBox="1"/>
      </xdr:nvSpPr>
      <xdr:spPr>
        <a:xfrm>
          <a:off x="8515427" y="105481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118991</xdr:rowOff>
    </xdr:from>
    <xdr:ext cx="469744" cy="259045"/>
    <xdr:sp macro="" textlink="">
      <xdr:nvSpPr>
        <xdr:cNvPr id="220" name="n_3aveValue【体育館・プール】&#10;一人当たり面積">
          <a:extLst>
            <a:ext uri="{FF2B5EF4-FFF2-40B4-BE49-F238E27FC236}">
              <a16:creationId xmlns:a16="http://schemas.microsoft.com/office/drawing/2014/main" id="{00000000-0008-0000-0F00-0000DC000000}"/>
            </a:ext>
          </a:extLst>
        </xdr:cNvPr>
        <xdr:cNvSpPr txBox="1"/>
      </xdr:nvSpPr>
      <xdr:spPr>
        <a:xfrm>
          <a:off x="7626427" y="105774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140225</xdr:rowOff>
    </xdr:from>
    <xdr:ext cx="469744" cy="259045"/>
    <xdr:sp macro="" textlink="">
      <xdr:nvSpPr>
        <xdr:cNvPr id="221" name="n_1mainValue【体育館・プール】&#10;一人当たり面積">
          <a:extLst>
            <a:ext uri="{FF2B5EF4-FFF2-40B4-BE49-F238E27FC236}">
              <a16:creationId xmlns:a16="http://schemas.microsoft.com/office/drawing/2014/main" id="{00000000-0008-0000-0F00-0000DD000000}"/>
            </a:ext>
          </a:extLst>
        </xdr:cNvPr>
        <xdr:cNvSpPr txBox="1"/>
      </xdr:nvSpPr>
      <xdr:spPr>
        <a:xfrm>
          <a:off x="9391727" y="10941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141140</xdr:rowOff>
    </xdr:from>
    <xdr:ext cx="469744" cy="259045"/>
    <xdr:sp macro="" textlink="">
      <xdr:nvSpPr>
        <xdr:cNvPr id="222" name="n_2mainValue【体育館・プール】&#10;一人当たり面積">
          <a:extLst>
            <a:ext uri="{FF2B5EF4-FFF2-40B4-BE49-F238E27FC236}">
              <a16:creationId xmlns:a16="http://schemas.microsoft.com/office/drawing/2014/main" id="{00000000-0008-0000-0F00-0000DE000000}"/>
            </a:ext>
          </a:extLst>
        </xdr:cNvPr>
        <xdr:cNvSpPr txBox="1"/>
      </xdr:nvSpPr>
      <xdr:spPr>
        <a:xfrm>
          <a:off x="8515427" y="10942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31" name="テキスト ボックス 230">
          <a:extLst>
            <a:ext uri="{FF2B5EF4-FFF2-40B4-BE49-F238E27FC236}">
              <a16:creationId xmlns:a16="http://schemas.microsoft.com/office/drawing/2014/main" id="{00000000-0008-0000-0F00-0000E700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32" name="直線コネクタ 231">
          <a:extLst>
            <a:ext uri="{FF2B5EF4-FFF2-40B4-BE49-F238E27FC236}">
              <a16:creationId xmlns:a16="http://schemas.microsoft.com/office/drawing/2014/main" id="{00000000-0008-0000-0F00-0000E800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33" name="テキスト ボックス 232">
          <a:extLst>
            <a:ext uri="{FF2B5EF4-FFF2-40B4-BE49-F238E27FC236}">
              <a16:creationId xmlns:a16="http://schemas.microsoft.com/office/drawing/2014/main" id="{00000000-0008-0000-0F00-0000E9000000}"/>
            </a:ext>
          </a:extLst>
        </xdr:cNvPr>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34" name="直線コネクタ 233">
          <a:extLst>
            <a:ext uri="{FF2B5EF4-FFF2-40B4-BE49-F238E27FC236}">
              <a16:creationId xmlns:a16="http://schemas.microsoft.com/office/drawing/2014/main" id="{00000000-0008-0000-0F00-0000EA00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46" name="【福祉施設】&#10;有形固定資産減価償却率グラフ枠">
          <a:extLst>
            <a:ext uri="{FF2B5EF4-FFF2-40B4-BE49-F238E27FC236}">
              <a16:creationId xmlns:a16="http://schemas.microsoft.com/office/drawing/2014/main" id="{00000000-0008-0000-0F00-0000F600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120014</xdr:rowOff>
    </xdr:to>
    <xdr:cxnSp macro="">
      <xdr:nvCxnSpPr>
        <xdr:cNvPr id="247" name="直線コネクタ 246">
          <a:extLst>
            <a:ext uri="{FF2B5EF4-FFF2-40B4-BE49-F238E27FC236}">
              <a16:creationId xmlns:a16="http://schemas.microsoft.com/office/drawing/2014/main" id="{00000000-0008-0000-0F00-0000F7000000}"/>
            </a:ext>
          </a:extLst>
        </xdr:cNvPr>
        <xdr:cNvCxnSpPr/>
      </xdr:nvCxnSpPr>
      <xdr:spPr>
        <a:xfrm flipV="1">
          <a:off x="4634865" y="13335000"/>
          <a:ext cx="0" cy="15297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123841</xdr:rowOff>
    </xdr:from>
    <xdr:ext cx="405111" cy="259045"/>
    <xdr:sp macro="" textlink="">
      <xdr:nvSpPr>
        <xdr:cNvPr id="248" name="【福祉施設】&#10;有形固定資産減価償却率最小値テキスト">
          <a:extLst>
            <a:ext uri="{FF2B5EF4-FFF2-40B4-BE49-F238E27FC236}">
              <a16:creationId xmlns:a16="http://schemas.microsoft.com/office/drawing/2014/main" id="{00000000-0008-0000-0F00-0000F8000000}"/>
            </a:ext>
          </a:extLst>
        </xdr:cNvPr>
        <xdr:cNvSpPr txBox="1"/>
      </xdr:nvSpPr>
      <xdr:spPr>
        <a:xfrm>
          <a:off x="4673600" y="1486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120014</xdr:rowOff>
    </xdr:from>
    <xdr:to>
      <xdr:col>24</xdr:col>
      <xdr:colOff>152400</xdr:colOff>
      <xdr:row>86</xdr:row>
      <xdr:rowOff>120014</xdr:rowOff>
    </xdr:to>
    <xdr:cxnSp macro="">
      <xdr:nvCxnSpPr>
        <xdr:cNvPr id="249" name="直線コネクタ 248">
          <a:extLst>
            <a:ext uri="{FF2B5EF4-FFF2-40B4-BE49-F238E27FC236}">
              <a16:creationId xmlns:a16="http://schemas.microsoft.com/office/drawing/2014/main" id="{00000000-0008-0000-0F00-0000F9000000}"/>
            </a:ext>
          </a:extLst>
        </xdr:cNvPr>
        <xdr:cNvCxnSpPr/>
      </xdr:nvCxnSpPr>
      <xdr:spPr>
        <a:xfrm>
          <a:off x="4546600" y="1486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50" name="【福祉施設】&#10;有形固定資産減価償却率最大値テキスト">
          <a:extLst>
            <a:ext uri="{FF2B5EF4-FFF2-40B4-BE49-F238E27FC236}">
              <a16:creationId xmlns:a16="http://schemas.microsoft.com/office/drawing/2014/main" id="{00000000-0008-0000-0F00-0000FA000000}"/>
            </a:ext>
          </a:extLst>
        </xdr:cNvPr>
        <xdr:cNvSpPr txBox="1"/>
      </xdr:nvSpPr>
      <xdr:spPr>
        <a:xfrm>
          <a:off x="4673600" y="1311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a:off x="4546600" y="1333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45738</xdr:rowOff>
    </xdr:from>
    <xdr:ext cx="405111" cy="259045"/>
    <xdr:sp macro="" textlink="">
      <xdr:nvSpPr>
        <xdr:cNvPr id="252" name="【福祉施設】&#10;有形固定資産減価償却率平均値テキスト">
          <a:extLst>
            <a:ext uri="{FF2B5EF4-FFF2-40B4-BE49-F238E27FC236}">
              <a16:creationId xmlns:a16="http://schemas.microsoft.com/office/drawing/2014/main" id="{00000000-0008-0000-0F00-0000FC000000}"/>
            </a:ext>
          </a:extLst>
        </xdr:cNvPr>
        <xdr:cNvSpPr txBox="1"/>
      </xdr:nvSpPr>
      <xdr:spPr>
        <a:xfrm>
          <a:off x="4673600" y="141046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67311</xdr:rowOff>
    </xdr:from>
    <xdr:to>
      <xdr:col>24</xdr:col>
      <xdr:colOff>114300</xdr:colOff>
      <xdr:row>82</xdr:row>
      <xdr:rowOff>168911</xdr:rowOff>
    </xdr:to>
    <xdr:sp macro="" textlink="">
      <xdr:nvSpPr>
        <xdr:cNvPr id="253" name="フローチャート: 判断 252">
          <a:extLst>
            <a:ext uri="{FF2B5EF4-FFF2-40B4-BE49-F238E27FC236}">
              <a16:creationId xmlns:a16="http://schemas.microsoft.com/office/drawing/2014/main" id="{00000000-0008-0000-0F00-0000FD000000}"/>
            </a:ext>
          </a:extLst>
        </xdr:cNvPr>
        <xdr:cNvSpPr/>
      </xdr:nvSpPr>
      <xdr:spPr>
        <a:xfrm>
          <a:off x="4584700" y="14126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90170</xdr:rowOff>
    </xdr:from>
    <xdr:to>
      <xdr:col>20</xdr:col>
      <xdr:colOff>38100</xdr:colOff>
      <xdr:row>83</xdr:row>
      <xdr:rowOff>20320</xdr:rowOff>
    </xdr:to>
    <xdr:sp macro="" textlink="">
      <xdr:nvSpPr>
        <xdr:cNvPr id="254" name="フローチャート: 判断 253">
          <a:extLst>
            <a:ext uri="{FF2B5EF4-FFF2-40B4-BE49-F238E27FC236}">
              <a16:creationId xmlns:a16="http://schemas.microsoft.com/office/drawing/2014/main" id="{00000000-0008-0000-0F00-0000FE000000}"/>
            </a:ext>
          </a:extLst>
        </xdr:cNvPr>
        <xdr:cNvSpPr/>
      </xdr:nvSpPr>
      <xdr:spPr>
        <a:xfrm>
          <a:off x="3746500" y="14149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93980</xdr:rowOff>
    </xdr:from>
    <xdr:to>
      <xdr:col>15</xdr:col>
      <xdr:colOff>101600</xdr:colOff>
      <xdr:row>83</xdr:row>
      <xdr:rowOff>24130</xdr:rowOff>
    </xdr:to>
    <xdr:sp macro="" textlink="">
      <xdr:nvSpPr>
        <xdr:cNvPr id="255" name="フローチャート: 判断 254">
          <a:extLst>
            <a:ext uri="{FF2B5EF4-FFF2-40B4-BE49-F238E27FC236}">
              <a16:creationId xmlns:a16="http://schemas.microsoft.com/office/drawing/2014/main" id="{00000000-0008-0000-0F00-0000FF000000}"/>
            </a:ext>
          </a:extLst>
        </xdr:cNvPr>
        <xdr:cNvSpPr/>
      </xdr:nvSpPr>
      <xdr:spPr>
        <a:xfrm>
          <a:off x="2857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82</xdr:row>
      <xdr:rowOff>93980</xdr:rowOff>
    </xdr:from>
    <xdr:to>
      <xdr:col>10</xdr:col>
      <xdr:colOff>165100</xdr:colOff>
      <xdr:row>83</xdr:row>
      <xdr:rowOff>24130</xdr:rowOff>
    </xdr:to>
    <xdr:sp macro="" textlink="">
      <xdr:nvSpPr>
        <xdr:cNvPr id="256" name="フローチャート: 判断 255">
          <a:extLst>
            <a:ext uri="{FF2B5EF4-FFF2-40B4-BE49-F238E27FC236}">
              <a16:creationId xmlns:a16="http://schemas.microsoft.com/office/drawing/2014/main" id="{00000000-0008-0000-0F00-000000010000}"/>
            </a:ext>
          </a:extLst>
        </xdr:cNvPr>
        <xdr:cNvSpPr/>
      </xdr:nvSpPr>
      <xdr:spPr>
        <a:xfrm>
          <a:off x="1968500" y="14152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57" name="テキスト ボックス 256">
          <a:extLst>
            <a:ext uri="{FF2B5EF4-FFF2-40B4-BE49-F238E27FC236}">
              <a16:creationId xmlns:a16="http://schemas.microsoft.com/office/drawing/2014/main" id="{00000000-0008-0000-0F00-000001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58" name="テキスト ボックス 257">
          <a:extLst>
            <a:ext uri="{FF2B5EF4-FFF2-40B4-BE49-F238E27FC236}">
              <a16:creationId xmlns:a16="http://schemas.microsoft.com/office/drawing/2014/main" id="{00000000-0008-0000-0F00-000002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59" name="テキスト ボックス 258">
          <a:extLst>
            <a:ext uri="{FF2B5EF4-FFF2-40B4-BE49-F238E27FC236}">
              <a16:creationId xmlns:a16="http://schemas.microsoft.com/office/drawing/2014/main" id="{00000000-0008-0000-0F00-000003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60" name="テキスト ボックス 259">
          <a:extLst>
            <a:ext uri="{FF2B5EF4-FFF2-40B4-BE49-F238E27FC236}">
              <a16:creationId xmlns:a16="http://schemas.microsoft.com/office/drawing/2014/main" id="{00000000-0008-0000-0F00-000004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61" name="テキスト ボックス 260">
          <a:extLst>
            <a:ext uri="{FF2B5EF4-FFF2-40B4-BE49-F238E27FC236}">
              <a16:creationId xmlns:a16="http://schemas.microsoft.com/office/drawing/2014/main" id="{00000000-0008-0000-0F00-000005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40639</xdr:rowOff>
    </xdr:from>
    <xdr:to>
      <xdr:col>24</xdr:col>
      <xdr:colOff>114300</xdr:colOff>
      <xdr:row>80</xdr:row>
      <xdr:rowOff>142239</xdr:rowOff>
    </xdr:to>
    <xdr:sp macro="" textlink="">
      <xdr:nvSpPr>
        <xdr:cNvPr id="262" name="楕円 261">
          <a:extLst>
            <a:ext uri="{FF2B5EF4-FFF2-40B4-BE49-F238E27FC236}">
              <a16:creationId xmlns:a16="http://schemas.microsoft.com/office/drawing/2014/main" id="{00000000-0008-0000-0F00-000006010000}"/>
            </a:ext>
          </a:extLst>
        </xdr:cNvPr>
        <xdr:cNvSpPr/>
      </xdr:nvSpPr>
      <xdr:spPr>
        <a:xfrm>
          <a:off x="45847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63516</xdr:rowOff>
    </xdr:from>
    <xdr:ext cx="405111" cy="259045"/>
    <xdr:sp macro="" textlink="">
      <xdr:nvSpPr>
        <xdr:cNvPr id="263" name="【福祉施設】&#10;有形固定資産減価償却率該当値テキスト">
          <a:extLst>
            <a:ext uri="{FF2B5EF4-FFF2-40B4-BE49-F238E27FC236}">
              <a16:creationId xmlns:a16="http://schemas.microsoft.com/office/drawing/2014/main" id="{00000000-0008-0000-0F00-000007010000}"/>
            </a:ext>
          </a:extLst>
        </xdr:cNvPr>
        <xdr:cNvSpPr txBox="1"/>
      </xdr:nvSpPr>
      <xdr:spPr>
        <a:xfrm>
          <a:off x="4673600" y="136080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76836</xdr:rowOff>
    </xdr:from>
    <xdr:to>
      <xdr:col>20</xdr:col>
      <xdr:colOff>38100</xdr:colOff>
      <xdr:row>81</xdr:row>
      <xdr:rowOff>6986</xdr:rowOff>
    </xdr:to>
    <xdr:sp macro="" textlink="">
      <xdr:nvSpPr>
        <xdr:cNvPr id="264" name="楕円 263">
          <a:extLst>
            <a:ext uri="{FF2B5EF4-FFF2-40B4-BE49-F238E27FC236}">
              <a16:creationId xmlns:a16="http://schemas.microsoft.com/office/drawing/2014/main" id="{00000000-0008-0000-0F00-000008010000}"/>
            </a:ext>
          </a:extLst>
        </xdr:cNvPr>
        <xdr:cNvSpPr/>
      </xdr:nvSpPr>
      <xdr:spPr>
        <a:xfrm>
          <a:off x="3746500" y="13792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80</xdr:row>
      <xdr:rowOff>91439</xdr:rowOff>
    </xdr:from>
    <xdr:to>
      <xdr:col>24</xdr:col>
      <xdr:colOff>63500</xdr:colOff>
      <xdr:row>80</xdr:row>
      <xdr:rowOff>127636</xdr:rowOff>
    </xdr:to>
    <xdr:cxnSp macro="">
      <xdr:nvCxnSpPr>
        <xdr:cNvPr id="265" name="直線コネクタ 264">
          <a:extLst>
            <a:ext uri="{FF2B5EF4-FFF2-40B4-BE49-F238E27FC236}">
              <a16:creationId xmlns:a16="http://schemas.microsoft.com/office/drawing/2014/main" id="{00000000-0008-0000-0F00-000009010000}"/>
            </a:ext>
          </a:extLst>
        </xdr:cNvPr>
        <xdr:cNvCxnSpPr/>
      </xdr:nvCxnSpPr>
      <xdr:spPr>
        <a:xfrm flipV="1">
          <a:off x="3797300" y="13807439"/>
          <a:ext cx="8382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80</xdr:row>
      <xdr:rowOff>118745</xdr:rowOff>
    </xdr:from>
    <xdr:to>
      <xdr:col>15</xdr:col>
      <xdr:colOff>101600</xdr:colOff>
      <xdr:row>81</xdr:row>
      <xdr:rowOff>48895</xdr:rowOff>
    </xdr:to>
    <xdr:sp macro="" textlink="">
      <xdr:nvSpPr>
        <xdr:cNvPr id="266" name="楕円 265">
          <a:extLst>
            <a:ext uri="{FF2B5EF4-FFF2-40B4-BE49-F238E27FC236}">
              <a16:creationId xmlns:a16="http://schemas.microsoft.com/office/drawing/2014/main" id="{00000000-0008-0000-0F00-00000A010000}"/>
            </a:ext>
          </a:extLst>
        </xdr:cNvPr>
        <xdr:cNvSpPr/>
      </xdr:nvSpPr>
      <xdr:spPr>
        <a:xfrm>
          <a:off x="2857500" y="1383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80</xdr:row>
      <xdr:rowOff>127636</xdr:rowOff>
    </xdr:from>
    <xdr:to>
      <xdr:col>19</xdr:col>
      <xdr:colOff>177800</xdr:colOff>
      <xdr:row>80</xdr:row>
      <xdr:rowOff>169545</xdr:rowOff>
    </xdr:to>
    <xdr:cxnSp macro="">
      <xdr:nvCxnSpPr>
        <xdr:cNvPr id="267" name="直線コネクタ 266">
          <a:extLst>
            <a:ext uri="{FF2B5EF4-FFF2-40B4-BE49-F238E27FC236}">
              <a16:creationId xmlns:a16="http://schemas.microsoft.com/office/drawing/2014/main" id="{00000000-0008-0000-0F00-00000B010000}"/>
            </a:ext>
          </a:extLst>
        </xdr:cNvPr>
        <xdr:cNvCxnSpPr/>
      </xdr:nvCxnSpPr>
      <xdr:spPr>
        <a:xfrm flipV="1">
          <a:off x="2908300" y="13843636"/>
          <a:ext cx="889000" cy="41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11447</xdr:rowOff>
    </xdr:from>
    <xdr:ext cx="405111" cy="259045"/>
    <xdr:sp macro="" textlink="">
      <xdr:nvSpPr>
        <xdr:cNvPr id="268" name="n_1aveValue【福祉施設】&#10;有形固定資産減価償却率">
          <a:extLst>
            <a:ext uri="{FF2B5EF4-FFF2-40B4-BE49-F238E27FC236}">
              <a16:creationId xmlns:a16="http://schemas.microsoft.com/office/drawing/2014/main" id="{00000000-0008-0000-0F00-00000C010000}"/>
            </a:ext>
          </a:extLst>
        </xdr:cNvPr>
        <xdr:cNvSpPr txBox="1"/>
      </xdr:nvSpPr>
      <xdr:spPr>
        <a:xfrm>
          <a:off x="3582044"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15257</xdr:rowOff>
    </xdr:from>
    <xdr:ext cx="405111" cy="259045"/>
    <xdr:sp macro="" textlink="">
      <xdr:nvSpPr>
        <xdr:cNvPr id="269" name="n_2aveValue【福祉施設】&#10;有形固定資産減価償却率">
          <a:extLst>
            <a:ext uri="{FF2B5EF4-FFF2-40B4-BE49-F238E27FC236}">
              <a16:creationId xmlns:a16="http://schemas.microsoft.com/office/drawing/2014/main" id="{00000000-0008-0000-0F00-00000D010000}"/>
            </a:ext>
          </a:extLst>
        </xdr:cNvPr>
        <xdr:cNvSpPr txBox="1"/>
      </xdr:nvSpPr>
      <xdr:spPr>
        <a:xfrm>
          <a:off x="2705744" y="14245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40657</xdr:rowOff>
    </xdr:from>
    <xdr:ext cx="405111" cy="259045"/>
    <xdr:sp macro="" textlink="">
      <xdr:nvSpPr>
        <xdr:cNvPr id="270" name="n_3aveValue【福祉施設】&#10;有形固定資産減価償却率">
          <a:extLst>
            <a:ext uri="{FF2B5EF4-FFF2-40B4-BE49-F238E27FC236}">
              <a16:creationId xmlns:a16="http://schemas.microsoft.com/office/drawing/2014/main" id="{00000000-0008-0000-0F00-00000E010000}"/>
            </a:ext>
          </a:extLst>
        </xdr:cNvPr>
        <xdr:cNvSpPr txBox="1"/>
      </xdr:nvSpPr>
      <xdr:spPr>
        <a:xfrm>
          <a:off x="1816744" y="13928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23513</xdr:rowOff>
    </xdr:from>
    <xdr:ext cx="405111" cy="259045"/>
    <xdr:sp macro="" textlink="">
      <xdr:nvSpPr>
        <xdr:cNvPr id="271" name="n_1mainValue【福祉施設】&#10;有形固定資産減価償却率">
          <a:extLst>
            <a:ext uri="{FF2B5EF4-FFF2-40B4-BE49-F238E27FC236}">
              <a16:creationId xmlns:a16="http://schemas.microsoft.com/office/drawing/2014/main" id="{00000000-0008-0000-0F00-00000F010000}"/>
            </a:ext>
          </a:extLst>
        </xdr:cNvPr>
        <xdr:cNvSpPr txBox="1"/>
      </xdr:nvSpPr>
      <xdr:spPr>
        <a:xfrm>
          <a:off x="3582044" y="135680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65422</xdr:rowOff>
    </xdr:from>
    <xdr:ext cx="405111" cy="259045"/>
    <xdr:sp macro="" textlink="">
      <xdr:nvSpPr>
        <xdr:cNvPr id="272" name="n_2mainValue【福祉施設】&#10;有形固定資産減価償却率">
          <a:extLst>
            <a:ext uri="{FF2B5EF4-FFF2-40B4-BE49-F238E27FC236}">
              <a16:creationId xmlns:a16="http://schemas.microsoft.com/office/drawing/2014/main" id="{00000000-0008-0000-0F00-000010010000}"/>
            </a:ext>
          </a:extLst>
        </xdr:cNvPr>
        <xdr:cNvSpPr txBox="1"/>
      </xdr:nvSpPr>
      <xdr:spPr>
        <a:xfrm>
          <a:off x="2705744" y="13609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73" name="正方形/長方形 272">
          <a:extLst>
            <a:ext uri="{FF2B5EF4-FFF2-40B4-BE49-F238E27FC236}">
              <a16:creationId xmlns:a16="http://schemas.microsoft.com/office/drawing/2014/main" id="{00000000-0008-0000-0F00-00001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74" name="正方形/長方形 273">
          <a:extLst>
            <a:ext uri="{FF2B5EF4-FFF2-40B4-BE49-F238E27FC236}">
              <a16:creationId xmlns:a16="http://schemas.microsoft.com/office/drawing/2014/main" id="{00000000-0008-0000-0F00-00001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75" name="正方形/長方形 274">
          <a:extLst>
            <a:ext uri="{FF2B5EF4-FFF2-40B4-BE49-F238E27FC236}">
              <a16:creationId xmlns:a16="http://schemas.microsoft.com/office/drawing/2014/main" id="{00000000-0008-0000-0F00-00001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76" name="正方形/長方形 275">
          <a:extLst>
            <a:ext uri="{FF2B5EF4-FFF2-40B4-BE49-F238E27FC236}">
              <a16:creationId xmlns:a16="http://schemas.microsoft.com/office/drawing/2014/main" id="{00000000-0008-0000-0F00-00001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77" name="正方形/長方形 276">
          <a:extLst>
            <a:ext uri="{FF2B5EF4-FFF2-40B4-BE49-F238E27FC236}">
              <a16:creationId xmlns:a16="http://schemas.microsoft.com/office/drawing/2014/main" id="{00000000-0008-0000-0F00-00001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78" name="正方形/長方形 277">
          <a:extLst>
            <a:ext uri="{FF2B5EF4-FFF2-40B4-BE49-F238E27FC236}">
              <a16:creationId xmlns:a16="http://schemas.microsoft.com/office/drawing/2014/main" id="{00000000-0008-0000-0F00-00001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79" name="正方形/長方形 278">
          <a:extLst>
            <a:ext uri="{FF2B5EF4-FFF2-40B4-BE49-F238E27FC236}">
              <a16:creationId xmlns:a16="http://schemas.microsoft.com/office/drawing/2014/main" id="{00000000-0008-0000-0F00-00001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80" name="正方形/長方形 279">
          <a:extLst>
            <a:ext uri="{FF2B5EF4-FFF2-40B4-BE49-F238E27FC236}">
              <a16:creationId xmlns:a16="http://schemas.microsoft.com/office/drawing/2014/main" id="{00000000-0008-0000-0F00-00001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81" name="テキスト ボックス 280">
          <a:extLst>
            <a:ext uri="{FF2B5EF4-FFF2-40B4-BE49-F238E27FC236}">
              <a16:creationId xmlns:a16="http://schemas.microsoft.com/office/drawing/2014/main" id="{00000000-0008-0000-0F00-00001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82" name="直線コネクタ 281">
          <a:extLst>
            <a:ext uri="{FF2B5EF4-FFF2-40B4-BE49-F238E27FC236}">
              <a16:creationId xmlns:a16="http://schemas.microsoft.com/office/drawing/2014/main" id="{00000000-0008-0000-0F00-00001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83" name="直線コネクタ 282">
          <a:extLst>
            <a:ext uri="{FF2B5EF4-FFF2-40B4-BE49-F238E27FC236}">
              <a16:creationId xmlns:a16="http://schemas.microsoft.com/office/drawing/2014/main" id="{00000000-0008-0000-0F00-00001B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84" name="テキスト ボックス 283">
          <a:extLst>
            <a:ext uri="{FF2B5EF4-FFF2-40B4-BE49-F238E27FC236}">
              <a16:creationId xmlns:a16="http://schemas.microsoft.com/office/drawing/2014/main" id="{00000000-0008-0000-0F00-00001C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85" name="直線コネクタ 284">
          <a:extLst>
            <a:ext uri="{FF2B5EF4-FFF2-40B4-BE49-F238E27FC236}">
              <a16:creationId xmlns:a16="http://schemas.microsoft.com/office/drawing/2014/main" id="{00000000-0008-0000-0F00-00001D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286" name="テキスト ボックス 285">
          <a:extLst>
            <a:ext uri="{FF2B5EF4-FFF2-40B4-BE49-F238E27FC236}">
              <a16:creationId xmlns:a16="http://schemas.microsoft.com/office/drawing/2014/main" id="{00000000-0008-0000-0F00-00001E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87" name="直線コネクタ 286">
          <a:extLst>
            <a:ext uri="{FF2B5EF4-FFF2-40B4-BE49-F238E27FC236}">
              <a16:creationId xmlns:a16="http://schemas.microsoft.com/office/drawing/2014/main" id="{00000000-0008-0000-0F00-00001F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288" name="テキスト ボックス 287">
          <a:extLst>
            <a:ext uri="{FF2B5EF4-FFF2-40B4-BE49-F238E27FC236}">
              <a16:creationId xmlns:a16="http://schemas.microsoft.com/office/drawing/2014/main" id="{00000000-0008-0000-0F00-000020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89" name="直線コネクタ 288">
          <a:extLst>
            <a:ext uri="{FF2B5EF4-FFF2-40B4-BE49-F238E27FC236}">
              <a16:creationId xmlns:a16="http://schemas.microsoft.com/office/drawing/2014/main" id="{00000000-0008-0000-0F00-000021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290" name="テキスト ボックス 289">
          <a:extLst>
            <a:ext uri="{FF2B5EF4-FFF2-40B4-BE49-F238E27FC236}">
              <a16:creationId xmlns:a16="http://schemas.microsoft.com/office/drawing/2014/main" id="{00000000-0008-0000-0F00-000022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91" name="直線コネクタ 290">
          <a:extLst>
            <a:ext uri="{FF2B5EF4-FFF2-40B4-BE49-F238E27FC236}">
              <a16:creationId xmlns:a16="http://schemas.microsoft.com/office/drawing/2014/main" id="{00000000-0008-0000-0F00-000023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292" name="テキスト ボックス 291">
          <a:extLst>
            <a:ext uri="{FF2B5EF4-FFF2-40B4-BE49-F238E27FC236}">
              <a16:creationId xmlns:a16="http://schemas.microsoft.com/office/drawing/2014/main" id="{00000000-0008-0000-0F00-000024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93" name="直線コネクタ 292">
          <a:extLst>
            <a:ext uri="{FF2B5EF4-FFF2-40B4-BE49-F238E27FC236}">
              <a16:creationId xmlns:a16="http://schemas.microsoft.com/office/drawing/2014/main" id="{00000000-0008-0000-0F00-000025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294" name="テキスト ボックス 293">
          <a:extLst>
            <a:ext uri="{FF2B5EF4-FFF2-40B4-BE49-F238E27FC236}">
              <a16:creationId xmlns:a16="http://schemas.microsoft.com/office/drawing/2014/main" id="{00000000-0008-0000-0F00-000026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95" name="【福祉施設】&#10;一人当たり面積グラフ枠">
          <a:extLst>
            <a:ext uri="{FF2B5EF4-FFF2-40B4-BE49-F238E27FC236}">
              <a16:creationId xmlns:a16="http://schemas.microsoft.com/office/drawing/2014/main" id="{00000000-0008-0000-0F00-000027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2539</xdr:rowOff>
    </xdr:from>
    <xdr:to>
      <xdr:col>54</xdr:col>
      <xdr:colOff>189865</xdr:colOff>
      <xdr:row>86</xdr:row>
      <xdr:rowOff>107950</xdr:rowOff>
    </xdr:to>
    <xdr:cxnSp macro="">
      <xdr:nvCxnSpPr>
        <xdr:cNvPr id="296" name="直線コネクタ 295">
          <a:extLst>
            <a:ext uri="{FF2B5EF4-FFF2-40B4-BE49-F238E27FC236}">
              <a16:creationId xmlns:a16="http://schemas.microsoft.com/office/drawing/2014/main" id="{00000000-0008-0000-0F00-000028010000}"/>
            </a:ext>
          </a:extLst>
        </xdr:cNvPr>
        <xdr:cNvCxnSpPr/>
      </xdr:nvCxnSpPr>
      <xdr:spPr>
        <a:xfrm flipV="1">
          <a:off x="10476865" y="13547089"/>
          <a:ext cx="0" cy="13055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111777</xdr:rowOff>
    </xdr:from>
    <xdr:ext cx="469744" cy="259045"/>
    <xdr:sp macro="" textlink="">
      <xdr:nvSpPr>
        <xdr:cNvPr id="297" name="【福祉施設】&#10;一人当たり面積最小値テキスト">
          <a:extLst>
            <a:ext uri="{FF2B5EF4-FFF2-40B4-BE49-F238E27FC236}">
              <a16:creationId xmlns:a16="http://schemas.microsoft.com/office/drawing/2014/main" id="{00000000-0008-0000-0F00-000029010000}"/>
            </a:ext>
          </a:extLst>
        </xdr:cNvPr>
        <xdr:cNvSpPr txBox="1"/>
      </xdr:nvSpPr>
      <xdr:spPr>
        <a:xfrm>
          <a:off x="10515600" y="14856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107950</xdr:rowOff>
    </xdr:from>
    <xdr:to>
      <xdr:col>55</xdr:col>
      <xdr:colOff>88900</xdr:colOff>
      <xdr:row>86</xdr:row>
      <xdr:rowOff>107950</xdr:rowOff>
    </xdr:to>
    <xdr:cxnSp macro="">
      <xdr:nvCxnSpPr>
        <xdr:cNvPr id="298" name="直線コネクタ 297">
          <a:extLst>
            <a:ext uri="{FF2B5EF4-FFF2-40B4-BE49-F238E27FC236}">
              <a16:creationId xmlns:a16="http://schemas.microsoft.com/office/drawing/2014/main" id="{00000000-0008-0000-0F00-00002A010000}"/>
            </a:ext>
          </a:extLst>
        </xdr:cNvPr>
        <xdr:cNvCxnSpPr/>
      </xdr:nvCxnSpPr>
      <xdr:spPr>
        <a:xfrm>
          <a:off x="10388600" y="1485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120666</xdr:rowOff>
    </xdr:from>
    <xdr:ext cx="469744" cy="259045"/>
    <xdr:sp macro="" textlink="">
      <xdr:nvSpPr>
        <xdr:cNvPr id="299" name="【福祉施設】&#10;一人当たり面積最大値テキスト">
          <a:extLst>
            <a:ext uri="{FF2B5EF4-FFF2-40B4-BE49-F238E27FC236}">
              <a16:creationId xmlns:a16="http://schemas.microsoft.com/office/drawing/2014/main" id="{00000000-0008-0000-0F00-00002B010000}"/>
            </a:ext>
          </a:extLst>
        </xdr:cNvPr>
        <xdr:cNvSpPr txBox="1"/>
      </xdr:nvSpPr>
      <xdr:spPr>
        <a:xfrm>
          <a:off x="10515600" y="13322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2539</xdr:rowOff>
    </xdr:from>
    <xdr:to>
      <xdr:col>55</xdr:col>
      <xdr:colOff>88900</xdr:colOff>
      <xdr:row>79</xdr:row>
      <xdr:rowOff>2539</xdr:rowOff>
    </xdr:to>
    <xdr:cxnSp macro="">
      <xdr:nvCxnSpPr>
        <xdr:cNvPr id="300" name="直線コネクタ 299">
          <a:extLst>
            <a:ext uri="{FF2B5EF4-FFF2-40B4-BE49-F238E27FC236}">
              <a16:creationId xmlns:a16="http://schemas.microsoft.com/office/drawing/2014/main" id="{00000000-0008-0000-0F00-00002C010000}"/>
            </a:ext>
          </a:extLst>
        </xdr:cNvPr>
        <xdr:cNvCxnSpPr/>
      </xdr:nvCxnSpPr>
      <xdr:spPr>
        <a:xfrm>
          <a:off x="10388600" y="1354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55897</xdr:rowOff>
    </xdr:from>
    <xdr:ext cx="469744" cy="259045"/>
    <xdr:sp macro="" textlink="">
      <xdr:nvSpPr>
        <xdr:cNvPr id="301" name="【福祉施設】&#10;一人当たり面積平均値テキスト">
          <a:extLst>
            <a:ext uri="{FF2B5EF4-FFF2-40B4-BE49-F238E27FC236}">
              <a16:creationId xmlns:a16="http://schemas.microsoft.com/office/drawing/2014/main" id="{00000000-0008-0000-0F00-00002D010000}"/>
            </a:ext>
          </a:extLst>
        </xdr:cNvPr>
        <xdr:cNvSpPr txBox="1"/>
      </xdr:nvSpPr>
      <xdr:spPr>
        <a:xfrm>
          <a:off x="10515600" y="144576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33020</xdr:rowOff>
    </xdr:from>
    <xdr:to>
      <xdr:col>55</xdr:col>
      <xdr:colOff>50800</xdr:colOff>
      <xdr:row>85</xdr:row>
      <xdr:rowOff>134620</xdr:rowOff>
    </xdr:to>
    <xdr:sp macro="" textlink="">
      <xdr:nvSpPr>
        <xdr:cNvPr id="302" name="フローチャート: 判断 301">
          <a:extLst>
            <a:ext uri="{FF2B5EF4-FFF2-40B4-BE49-F238E27FC236}">
              <a16:creationId xmlns:a16="http://schemas.microsoft.com/office/drawing/2014/main" id="{00000000-0008-0000-0F00-00002E010000}"/>
            </a:ext>
          </a:extLst>
        </xdr:cNvPr>
        <xdr:cNvSpPr/>
      </xdr:nvSpPr>
      <xdr:spPr>
        <a:xfrm>
          <a:off x="10426700" y="14606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49530</xdr:rowOff>
    </xdr:from>
    <xdr:to>
      <xdr:col>50</xdr:col>
      <xdr:colOff>165100</xdr:colOff>
      <xdr:row>85</xdr:row>
      <xdr:rowOff>151130</xdr:rowOff>
    </xdr:to>
    <xdr:sp macro="" textlink="">
      <xdr:nvSpPr>
        <xdr:cNvPr id="303" name="フローチャート: 判断 302">
          <a:extLst>
            <a:ext uri="{FF2B5EF4-FFF2-40B4-BE49-F238E27FC236}">
              <a16:creationId xmlns:a16="http://schemas.microsoft.com/office/drawing/2014/main" id="{00000000-0008-0000-0F00-00002F010000}"/>
            </a:ext>
          </a:extLst>
        </xdr:cNvPr>
        <xdr:cNvSpPr/>
      </xdr:nvSpPr>
      <xdr:spPr>
        <a:xfrm>
          <a:off x="9588500" y="14622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39370</xdr:rowOff>
    </xdr:from>
    <xdr:to>
      <xdr:col>46</xdr:col>
      <xdr:colOff>38100</xdr:colOff>
      <xdr:row>85</xdr:row>
      <xdr:rowOff>140970</xdr:rowOff>
    </xdr:to>
    <xdr:sp macro="" textlink="">
      <xdr:nvSpPr>
        <xdr:cNvPr id="304" name="フローチャート: 判断 303">
          <a:extLst>
            <a:ext uri="{FF2B5EF4-FFF2-40B4-BE49-F238E27FC236}">
              <a16:creationId xmlns:a16="http://schemas.microsoft.com/office/drawing/2014/main" id="{00000000-0008-0000-0F00-000030010000}"/>
            </a:ext>
          </a:extLst>
        </xdr:cNvPr>
        <xdr:cNvSpPr/>
      </xdr:nvSpPr>
      <xdr:spPr>
        <a:xfrm>
          <a:off x="8699500" y="14612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81280</xdr:rowOff>
    </xdr:from>
    <xdr:to>
      <xdr:col>41</xdr:col>
      <xdr:colOff>101600</xdr:colOff>
      <xdr:row>86</xdr:row>
      <xdr:rowOff>11430</xdr:rowOff>
    </xdr:to>
    <xdr:sp macro="" textlink="">
      <xdr:nvSpPr>
        <xdr:cNvPr id="305" name="フローチャート: 判断 304">
          <a:extLst>
            <a:ext uri="{FF2B5EF4-FFF2-40B4-BE49-F238E27FC236}">
              <a16:creationId xmlns:a16="http://schemas.microsoft.com/office/drawing/2014/main" id="{00000000-0008-0000-0F00-000031010000}"/>
            </a:ext>
          </a:extLst>
        </xdr:cNvPr>
        <xdr:cNvSpPr/>
      </xdr:nvSpPr>
      <xdr:spPr>
        <a:xfrm>
          <a:off x="7810500" y="1465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06" name="テキスト ボックス 305">
          <a:extLst>
            <a:ext uri="{FF2B5EF4-FFF2-40B4-BE49-F238E27FC236}">
              <a16:creationId xmlns:a16="http://schemas.microsoft.com/office/drawing/2014/main" id="{00000000-0008-0000-0F00-000032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07" name="テキスト ボックス 306">
          <a:extLst>
            <a:ext uri="{FF2B5EF4-FFF2-40B4-BE49-F238E27FC236}">
              <a16:creationId xmlns:a16="http://schemas.microsoft.com/office/drawing/2014/main" id="{00000000-0008-0000-0F00-000033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08" name="テキスト ボックス 307">
          <a:extLst>
            <a:ext uri="{FF2B5EF4-FFF2-40B4-BE49-F238E27FC236}">
              <a16:creationId xmlns:a16="http://schemas.microsoft.com/office/drawing/2014/main" id="{00000000-0008-0000-0F00-000034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09" name="テキスト ボックス 308">
          <a:extLst>
            <a:ext uri="{FF2B5EF4-FFF2-40B4-BE49-F238E27FC236}">
              <a16:creationId xmlns:a16="http://schemas.microsoft.com/office/drawing/2014/main" id="{00000000-0008-0000-0F00-000035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10" name="テキスト ボックス 309">
          <a:extLst>
            <a:ext uri="{FF2B5EF4-FFF2-40B4-BE49-F238E27FC236}">
              <a16:creationId xmlns:a16="http://schemas.microsoft.com/office/drawing/2014/main" id="{00000000-0008-0000-0F00-000036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148589</xdr:rowOff>
    </xdr:from>
    <xdr:to>
      <xdr:col>55</xdr:col>
      <xdr:colOff>50800</xdr:colOff>
      <xdr:row>86</xdr:row>
      <xdr:rowOff>78739</xdr:rowOff>
    </xdr:to>
    <xdr:sp macro="" textlink="">
      <xdr:nvSpPr>
        <xdr:cNvPr id="311" name="楕円 310">
          <a:extLst>
            <a:ext uri="{FF2B5EF4-FFF2-40B4-BE49-F238E27FC236}">
              <a16:creationId xmlns:a16="http://schemas.microsoft.com/office/drawing/2014/main" id="{00000000-0008-0000-0F00-000037010000}"/>
            </a:ext>
          </a:extLst>
        </xdr:cNvPr>
        <xdr:cNvSpPr/>
      </xdr:nvSpPr>
      <xdr:spPr>
        <a:xfrm>
          <a:off x="10426700" y="14721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63516</xdr:rowOff>
    </xdr:from>
    <xdr:ext cx="469744" cy="259045"/>
    <xdr:sp macro="" textlink="">
      <xdr:nvSpPr>
        <xdr:cNvPr id="312" name="【福祉施設】&#10;一人当たり面積該当値テキスト">
          <a:extLst>
            <a:ext uri="{FF2B5EF4-FFF2-40B4-BE49-F238E27FC236}">
              <a16:creationId xmlns:a16="http://schemas.microsoft.com/office/drawing/2014/main" id="{00000000-0008-0000-0F00-000038010000}"/>
            </a:ext>
          </a:extLst>
        </xdr:cNvPr>
        <xdr:cNvSpPr txBox="1"/>
      </xdr:nvSpPr>
      <xdr:spPr>
        <a:xfrm>
          <a:off x="10515600" y="14636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149861</xdr:rowOff>
    </xdr:from>
    <xdr:to>
      <xdr:col>50</xdr:col>
      <xdr:colOff>165100</xdr:colOff>
      <xdr:row>86</xdr:row>
      <xdr:rowOff>80011</xdr:rowOff>
    </xdr:to>
    <xdr:sp macro="" textlink="">
      <xdr:nvSpPr>
        <xdr:cNvPr id="313" name="楕円 312">
          <a:extLst>
            <a:ext uri="{FF2B5EF4-FFF2-40B4-BE49-F238E27FC236}">
              <a16:creationId xmlns:a16="http://schemas.microsoft.com/office/drawing/2014/main" id="{00000000-0008-0000-0F00-000039010000}"/>
            </a:ext>
          </a:extLst>
        </xdr:cNvPr>
        <xdr:cNvSpPr/>
      </xdr:nvSpPr>
      <xdr:spPr>
        <a:xfrm>
          <a:off x="9588500" y="14723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86</xdr:row>
      <xdr:rowOff>27939</xdr:rowOff>
    </xdr:from>
    <xdr:to>
      <xdr:col>55</xdr:col>
      <xdr:colOff>0</xdr:colOff>
      <xdr:row>86</xdr:row>
      <xdr:rowOff>29211</xdr:rowOff>
    </xdr:to>
    <xdr:cxnSp macro="">
      <xdr:nvCxnSpPr>
        <xdr:cNvPr id="314" name="直線コネクタ 313">
          <a:extLst>
            <a:ext uri="{FF2B5EF4-FFF2-40B4-BE49-F238E27FC236}">
              <a16:creationId xmlns:a16="http://schemas.microsoft.com/office/drawing/2014/main" id="{00000000-0008-0000-0F00-00003A010000}"/>
            </a:ext>
          </a:extLst>
        </xdr:cNvPr>
        <xdr:cNvCxnSpPr/>
      </xdr:nvCxnSpPr>
      <xdr:spPr>
        <a:xfrm flipV="1">
          <a:off x="9639300" y="14772639"/>
          <a:ext cx="838200" cy="1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151130</xdr:rowOff>
    </xdr:from>
    <xdr:to>
      <xdr:col>46</xdr:col>
      <xdr:colOff>38100</xdr:colOff>
      <xdr:row>86</xdr:row>
      <xdr:rowOff>81280</xdr:rowOff>
    </xdr:to>
    <xdr:sp macro="" textlink="">
      <xdr:nvSpPr>
        <xdr:cNvPr id="315" name="楕円 314">
          <a:extLst>
            <a:ext uri="{FF2B5EF4-FFF2-40B4-BE49-F238E27FC236}">
              <a16:creationId xmlns:a16="http://schemas.microsoft.com/office/drawing/2014/main" id="{00000000-0008-0000-0F00-00003B010000}"/>
            </a:ext>
          </a:extLst>
        </xdr:cNvPr>
        <xdr:cNvSpPr/>
      </xdr:nvSpPr>
      <xdr:spPr>
        <a:xfrm>
          <a:off x="8699500" y="14724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29211</xdr:rowOff>
    </xdr:from>
    <xdr:to>
      <xdr:col>50</xdr:col>
      <xdr:colOff>114300</xdr:colOff>
      <xdr:row>86</xdr:row>
      <xdr:rowOff>30480</xdr:rowOff>
    </xdr:to>
    <xdr:cxnSp macro="">
      <xdr:nvCxnSpPr>
        <xdr:cNvPr id="316" name="直線コネクタ 315">
          <a:extLst>
            <a:ext uri="{FF2B5EF4-FFF2-40B4-BE49-F238E27FC236}">
              <a16:creationId xmlns:a16="http://schemas.microsoft.com/office/drawing/2014/main" id="{00000000-0008-0000-0F00-00003C010000}"/>
            </a:ext>
          </a:extLst>
        </xdr:cNvPr>
        <xdr:cNvCxnSpPr/>
      </xdr:nvCxnSpPr>
      <xdr:spPr>
        <a:xfrm flipV="1">
          <a:off x="8750300" y="14773911"/>
          <a:ext cx="889000" cy="12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167657</xdr:rowOff>
    </xdr:from>
    <xdr:ext cx="469744" cy="259045"/>
    <xdr:sp macro="" textlink="">
      <xdr:nvSpPr>
        <xdr:cNvPr id="317" name="n_1aveValue【福祉施設】&#10;一人当たり面積">
          <a:extLst>
            <a:ext uri="{FF2B5EF4-FFF2-40B4-BE49-F238E27FC236}">
              <a16:creationId xmlns:a16="http://schemas.microsoft.com/office/drawing/2014/main" id="{00000000-0008-0000-0F00-00003D010000}"/>
            </a:ext>
          </a:extLst>
        </xdr:cNvPr>
        <xdr:cNvSpPr txBox="1"/>
      </xdr:nvSpPr>
      <xdr:spPr>
        <a:xfrm>
          <a:off x="9391727" y="14398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157497</xdr:rowOff>
    </xdr:from>
    <xdr:ext cx="469744" cy="259045"/>
    <xdr:sp macro="" textlink="">
      <xdr:nvSpPr>
        <xdr:cNvPr id="318" name="n_2aveValue【福祉施設】&#10;一人当たり面積">
          <a:extLst>
            <a:ext uri="{FF2B5EF4-FFF2-40B4-BE49-F238E27FC236}">
              <a16:creationId xmlns:a16="http://schemas.microsoft.com/office/drawing/2014/main" id="{00000000-0008-0000-0F00-00003E010000}"/>
            </a:ext>
          </a:extLst>
        </xdr:cNvPr>
        <xdr:cNvSpPr txBox="1"/>
      </xdr:nvSpPr>
      <xdr:spPr>
        <a:xfrm>
          <a:off x="8515427" y="14387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27957</xdr:rowOff>
    </xdr:from>
    <xdr:ext cx="469744" cy="259045"/>
    <xdr:sp macro="" textlink="">
      <xdr:nvSpPr>
        <xdr:cNvPr id="319" name="n_3aveValue【福祉施設】&#10;一人当たり面積">
          <a:extLst>
            <a:ext uri="{FF2B5EF4-FFF2-40B4-BE49-F238E27FC236}">
              <a16:creationId xmlns:a16="http://schemas.microsoft.com/office/drawing/2014/main" id="{00000000-0008-0000-0F00-00003F010000}"/>
            </a:ext>
          </a:extLst>
        </xdr:cNvPr>
        <xdr:cNvSpPr txBox="1"/>
      </xdr:nvSpPr>
      <xdr:spPr>
        <a:xfrm>
          <a:off x="7626427" y="14429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71138</xdr:rowOff>
    </xdr:from>
    <xdr:ext cx="469744" cy="259045"/>
    <xdr:sp macro="" textlink="">
      <xdr:nvSpPr>
        <xdr:cNvPr id="320" name="n_1mainValue【福祉施設】&#10;一人当たり面積">
          <a:extLst>
            <a:ext uri="{FF2B5EF4-FFF2-40B4-BE49-F238E27FC236}">
              <a16:creationId xmlns:a16="http://schemas.microsoft.com/office/drawing/2014/main" id="{00000000-0008-0000-0F00-000040010000}"/>
            </a:ext>
          </a:extLst>
        </xdr:cNvPr>
        <xdr:cNvSpPr txBox="1"/>
      </xdr:nvSpPr>
      <xdr:spPr>
        <a:xfrm>
          <a:off x="9391727" y="148158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72407</xdr:rowOff>
    </xdr:from>
    <xdr:ext cx="469744" cy="259045"/>
    <xdr:sp macro="" textlink="">
      <xdr:nvSpPr>
        <xdr:cNvPr id="321" name="n_2mainValue【福祉施設】&#10;一人当たり面積">
          <a:extLst>
            <a:ext uri="{FF2B5EF4-FFF2-40B4-BE49-F238E27FC236}">
              <a16:creationId xmlns:a16="http://schemas.microsoft.com/office/drawing/2014/main" id="{00000000-0008-0000-0F00-000041010000}"/>
            </a:ext>
          </a:extLst>
        </xdr:cNvPr>
        <xdr:cNvSpPr txBox="1"/>
      </xdr:nvSpPr>
      <xdr:spPr>
        <a:xfrm>
          <a:off x="8515427"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22" name="正方形/長方形 321">
          <a:extLst>
            <a:ext uri="{FF2B5EF4-FFF2-40B4-BE49-F238E27FC236}">
              <a16:creationId xmlns:a16="http://schemas.microsoft.com/office/drawing/2014/main" id="{00000000-0008-0000-0F00-000042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23" name="正方形/長方形 322">
          <a:extLst>
            <a:ext uri="{FF2B5EF4-FFF2-40B4-BE49-F238E27FC236}">
              <a16:creationId xmlns:a16="http://schemas.microsoft.com/office/drawing/2014/main" id="{00000000-0008-0000-0F00-000043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24" name="正方形/長方形 323">
          <a:extLst>
            <a:ext uri="{FF2B5EF4-FFF2-40B4-BE49-F238E27FC236}">
              <a16:creationId xmlns:a16="http://schemas.microsoft.com/office/drawing/2014/main" id="{00000000-0008-0000-0F00-000044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25" name="正方形/長方形 324">
          <a:extLst>
            <a:ext uri="{FF2B5EF4-FFF2-40B4-BE49-F238E27FC236}">
              <a16:creationId xmlns:a16="http://schemas.microsoft.com/office/drawing/2014/main" id="{00000000-0008-0000-0F00-000045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26" name="正方形/長方形 325">
          <a:extLst>
            <a:ext uri="{FF2B5EF4-FFF2-40B4-BE49-F238E27FC236}">
              <a16:creationId xmlns:a16="http://schemas.microsoft.com/office/drawing/2014/main" id="{00000000-0008-0000-0F00-000046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27" name="正方形/長方形 326">
          <a:extLst>
            <a:ext uri="{FF2B5EF4-FFF2-40B4-BE49-F238E27FC236}">
              <a16:creationId xmlns:a16="http://schemas.microsoft.com/office/drawing/2014/main" id="{00000000-0008-0000-0F00-000047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28" name="正方形/長方形 327">
          <a:extLst>
            <a:ext uri="{FF2B5EF4-FFF2-40B4-BE49-F238E27FC236}">
              <a16:creationId xmlns:a16="http://schemas.microsoft.com/office/drawing/2014/main" id="{00000000-0008-0000-0F00-000048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29" name="正方形/長方形 328">
          <a:extLst>
            <a:ext uri="{FF2B5EF4-FFF2-40B4-BE49-F238E27FC236}">
              <a16:creationId xmlns:a16="http://schemas.microsoft.com/office/drawing/2014/main" id="{00000000-0008-0000-0F00-000049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30" name="テキスト ボックス 329">
          <a:extLst>
            <a:ext uri="{FF2B5EF4-FFF2-40B4-BE49-F238E27FC236}">
              <a16:creationId xmlns:a16="http://schemas.microsoft.com/office/drawing/2014/main" id="{00000000-0008-0000-0F00-00004A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108</xdr:row>
      <xdr:rowOff>152400</xdr:rowOff>
    </xdr:from>
    <xdr:to>
      <xdr:col>28</xdr:col>
      <xdr:colOff>114300</xdr:colOff>
      <xdr:row>108</xdr:row>
      <xdr:rowOff>152400</xdr:rowOff>
    </xdr:to>
    <xdr:cxnSp macro="">
      <xdr:nvCxnSpPr>
        <xdr:cNvPr id="332" name="直線コネクタ 331">
          <a:extLst>
            <a:ext uri="{FF2B5EF4-FFF2-40B4-BE49-F238E27FC236}">
              <a16:creationId xmlns:a16="http://schemas.microsoft.com/office/drawing/2014/main" id="{00000000-0008-0000-0F00-00004C010000}"/>
            </a:ext>
          </a:extLst>
        </xdr:cNvPr>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10177</xdr:rowOff>
    </xdr:from>
    <xdr:ext cx="338939" cy="259045"/>
    <xdr:sp macro="" textlink="">
      <xdr:nvSpPr>
        <xdr:cNvPr id="333" name="テキスト ボックス 332">
          <a:extLst>
            <a:ext uri="{FF2B5EF4-FFF2-40B4-BE49-F238E27FC236}">
              <a16:creationId xmlns:a16="http://schemas.microsoft.com/office/drawing/2014/main" id="{00000000-0008-0000-0F00-00004D010000}"/>
            </a:ext>
          </a:extLst>
        </xdr:cNvPr>
        <xdr:cNvSpPr txBox="1"/>
      </xdr:nvSpPr>
      <xdr:spPr>
        <a:xfrm>
          <a:off x="423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106</xdr:row>
      <xdr:rowOff>114300</xdr:rowOff>
    </xdr:from>
    <xdr:to>
      <xdr:col>28</xdr:col>
      <xdr:colOff>114300</xdr:colOff>
      <xdr:row>106</xdr:row>
      <xdr:rowOff>114300</xdr:rowOff>
    </xdr:to>
    <xdr:cxnSp macro="">
      <xdr:nvCxnSpPr>
        <xdr:cNvPr id="334" name="直線コネクタ 333">
          <a:extLst>
            <a:ext uri="{FF2B5EF4-FFF2-40B4-BE49-F238E27FC236}">
              <a16:creationId xmlns:a16="http://schemas.microsoft.com/office/drawing/2014/main" id="{00000000-0008-0000-0F00-00004E010000}"/>
            </a:ext>
          </a:extLst>
        </xdr:cNvPr>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105</xdr:row>
      <xdr:rowOff>143527</xdr:rowOff>
    </xdr:from>
    <xdr:ext cx="403059" cy="259045"/>
    <xdr:sp macro="" textlink="">
      <xdr:nvSpPr>
        <xdr:cNvPr id="335" name="テキスト ボックス 334">
          <a:extLst>
            <a:ext uri="{FF2B5EF4-FFF2-40B4-BE49-F238E27FC236}">
              <a16:creationId xmlns:a16="http://schemas.microsoft.com/office/drawing/2014/main" id="{00000000-0008-0000-0F00-00004F010000}"/>
            </a:ext>
          </a:extLst>
        </xdr:cNvPr>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104</xdr:row>
      <xdr:rowOff>76200</xdr:rowOff>
    </xdr:from>
    <xdr:to>
      <xdr:col>28</xdr:col>
      <xdr:colOff>114300</xdr:colOff>
      <xdr:row>104</xdr:row>
      <xdr:rowOff>76200</xdr:rowOff>
    </xdr:to>
    <xdr:cxnSp macro="">
      <xdr:nvCxnSpPr>
        <xdr:cNvPr id="336" name="直線コネクタ 335">
          <a:extLst>
            <a:ext uri="{FF2B5EF4-FFF2-40B4-BE49-F238E27FC236}">
              <a16:creationId xmlns:a16="http://schemas.microsoft.com/office/drawing/2014/main" id="{00000000-0008-0000-0F00-000050010000}"/>
            </a:ext>
          </a:extLst>
        </xdr:cNvPr>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103</xdr:row>
      <xdr:rowOff>105427</xdr:rowOff>
    </xdr:from>
    <xdr:ext cx="403059" cy="259045"/>
    <xdr:sp macro="" textlink="">
      <xdr:nvSpPr>
        <xdr:cNvPr id="337" name="テキスト ボックス 336">
          <a:extLst>
            <a:ext uri="{FF2B5EF4-FFF2-40B4-BE49-F238E27FC236}">
              <a16:creationId xmlns:a16="http://schemas.microsoft.com/office/drawing/2014/main" id="{00000000-0008-0000-0F00-000051010000}"/>
            </a:ext>
          </a:extLst>
        </xdr:cNvPr>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102</xdr:row>
      <xdr:rowOff>38100</xdr:rowOff>
    </xdr:from>
    <xdr:to>
      <xdr:col>28</xdr:col>
      <xdr:colOff>114300</xdr:colOff>
      <xdr:row>102</xdr:row>
      <xdr:rowOff>38100</xdr:rowOff>
    </xdr:to>
    <xdr:cxnSp macro="">
      <xdr:nvCxnSpPr>
        <xdr:cNvPr id="338" name="直線コネクタ 337">
          <a:extLst>
            <a:ext uri="{FF2B5EF4-FFF2-40B4-BE49-F238E27FC236}">
              <a16:creationId xmlns:a16="http://schemas.microsoft.com/office/drawing/2014/main" id="{00000000-0008-0000-0F00-000052010000}"/>
            </a:ext>
          </a:extLst>
        </xdr:cNvPr>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101</xdr:row>
      <xdr:rowOff>67327</xdr:rowOff>
    </xdr:from>
    <xdr:ext cx="403059" cy="259045"/>
    <xdr:sp macro="" textlink="">
      <xdr:nvSpPr>
        <xdr:cNvPr id="339" name="テキスト ボックス 338">
          <a:extLst>
            <a:ext uri="{FF2B5EF4-FFF2-40B4-BE49-F238E27FC236}">
              <a16:creationId xmlns:a16="http://schemas.microsoft.com/office/drawing/2014/main" id="{00000000-0008-0000-0F00-000053010000}"/>
            </a:ext>
          </a:extLst>
        </xdr:cNvPr>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0</xdr:rowOff>
    </xdr:from>
    <xdr:to>
      <xdr:col>28</xdr:col>
      <xdr:colOff>114300</xdr:colOff>
      <xdr:row>100</xdr:row>
      <xdr:rowOff>0</xdr:rowOff>
    </xdr:to>
    <xdr:cxnSp macro="">
      <xdr:nvCxnSpPr>
        <xdr:cNvPr id="340" name="直線コネクタ 339">
          <a:extLst>
            <a:ext uri="{FF2B5EF4-FFF2-40B4-BE49-F238E27FC236}">
              <a16:creationId xmlns:a16="http://schemas.microsoft.com/office/drawing/2014/main" id="{00000000-0008-0000-0F00-000054010000}"/>
            </a:ext>
          </a:extLst>
        </xdr:cNvPr>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29227</xdr:rowOff>
    </xdr:from>
    <xdr:ext cx="467179" cy="259045"/>
    <xdr:sp macro="" textlink="">
      <xdr:nvSpPr>
        <xdr:cNvPr id="341" name="テキスト ボックス 340">
          <a:extLst>
            <a:ext uri="{FF2B5EF4-FFF2-40B4-BE49-F238E27FC236}">
              <a16:creationId xmlns:a16="http://schemas.microsoft.com/office/drawing/2014/main" id="{00000000-0008-0000-0F00-000055010000}"/>
            </a:ext>
          </a:extLst>
        </xdr:cNvPr>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42" name="直線コネクタ 341">
          <a:extLst>
            <a:ext uri="{FF2B5EF4-FFF2-40B4-BE49-F238E27FC236}">
              <a16:creationId xmlns:a16="http://schemas.microsoft.com/office/drawing/2014/main" id="{00000000-0008-0000-0F00-000056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43" name="テキスト ボックス 342">
          <a:extLst>
            <a:ext uri="{FF2B5EF4-FFF2-40B4-BE49-F238E27FC236}">
              <a16:creationId xmlns:a16="http://schemas.microsoft.com/office/drawing/2014/main" id="{00000000-0008-0000-0F00-000057010000}"/>
            </a:ext>
          </a:extLst>
        </xdr:cNvPr>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44" name="【市民会館】&#10;有形固定資産減価償却率グラフ枠">
          <a:extLst>
            <a:ext uri="{FF2B5EF4-FFF2-40B4-BE49-F238E27FC236}">
              <a16:creationId xmlns:a16="http://schemas.microsoft.com/office/drawing/2014/main" id="{00000000-0008-0000-0F00-000058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82550</xdr:rowOff>
    </xdr:from>
    <xdr:to>
      <xdr:col>24</xdr:col>
      <xdr:colOff>62865</xdr:colOff>
      <xdr:row>108</xdr:row>
      <xdr:rowOff>152400</xdr:rowOff>
    </xdr:to>
    <xdr:cxnSp macro="">
      <xdr:nvCxnSpPr>
        <xdr:cNvPr id="345" name="直線コネクタ 344">
          <a:extLst>
            <a:ext uri="{FF2B5EF4-FFF2-40B4-BE49-F238E27FC236}">
              <a16:creationId xmlns:a16="http://schemas.microsoft.com/office/drawing/2014/main" id="{00000000-0008-0000-0F00-000059010000}"/>
            </a:ext>
          </a:extLst>
        </xdr:cNvPr>
        <xdr:cNvCxnSpPr/>
      </xdr:nvCxnSpPr>
      <xdr:spPr>
        <a:xfrm flipV="1">
          <a:off x="4634865"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156227</xdr:rowOff>
    </xdr:from>
    <xdr:ext cx="340478" cy="259045"/>
    <xdr:sp macro="" textlink="">
      <xdr:nvSpPr>
        <xdr:cNvPr id="346" name="【市民会館】&#10;有形固定資産減価償却率最小値テキスト">
          <a:extLst>
            <a:ext uri="{FF2B5EF4-FFF2-40B4-BE49-F238E27FC236}">
              <a16:creationId xmlns:a16="http://schemas.microsoft.com/office/drawing/2014/main" id="{00000000-0008-0000-0F00-00005A010000}"/>
            </a:ext>
          </a:extLst>
        </xdr:cNvPr>
        <xdr:cNvSpPr txBox="1"/>
      </xdr:nvSpPr>
      <xdr:spPr>
        <a:xfrm>
          <a:off x="4673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152400</xdr:rowOff>
    </xdr:from>
    <xdr:to>
      <xdr:col>24</xdr:col>
      <xdr:colOff>152400</xdr:colOff>
      <xdr:row>108</xdr:row>
      <xdr:rowOff>152400</xdr:rowOff>
    </xdr:to>
    <xdr:cxnSp macro="">
      <xdr:nvCxnSpPr>
        <xdr:cNvPr id="347" name="直線コネクタ 346">
          <a:extLst>
            <a:ext uri="{FF2B5EF4-FFF2-40B4-BE49-F238E27FC236}">
              <a16:creationId xmlns:a16="http://schemas.microsoft.com/office/drawing/2014/main" id="{00000000-0008-0000-0F00-00005B010000}"/>
            </a:ext>
          </a:extLst>
        </xdr:cNvPr>
        <xdr:cNvCxnSpPr/>
      </xdr:nvCxnSpPr>
      <xdr:spPr>
        <a:xfrm>
          <a:off x="4546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29227</xdr:rowOff>
    </xdr:from>
    <xdr:ext cx="469744" cy="259045"/>
    <xdr:sp macro="" textlink="">
      <xdr:nvSpPr>
        <xdr:cNvPr id="348" name="【市民会館】&#10;有形固定資産減価償却率最大値テキスト">
          <a:extLst>
            <a:ext uri="{FF2B5EF4-FFF2-40B4-BE49-F238E27FC236}">
              <a16:creationId xmlns:a16="http://schemas.microsoft.com/office/drawing/2014/main" id="{00000000-0008-0000-0F00-00005C010000}"/>
            </a:ext>
          </a:extLst>
        </xdr:cNvPr>
        <xdr:cNvSpPr txBox="1"/>
      </xdr:nvSpPr>
      <xdr:spPr>
        <a:xfrm>
          <a:off x="4673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82550</xdr:rowOff>
    </xdr:from>
    <xdr:to>
      <xdr:col>24</xdr:col>
      <xdr:colOff>152400</xdr:colOff>
      <xdr:row>101</xdr:row>
      <xdr:rowOff>82550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4546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104</xdr:row>
      <xdr:rowOff>27957</xdr:rowOff>
    </xdr:from>
    <xdr:ext cx="405111" cy="259045"/>
    <xdr:sp macro="" textlink="">
      <xdr:nvSpPr>
        <xdr:cNvPr id="350" name="【市民会館】&#10;有形固定資産減価償却率平均値テキスト">
          <a:extLst>
            <a:ext uri="{FF2B5EF4-FFF2-40B4-BE49-F238E27FC236}">
              <a16:creationId xmlns:a16="http://schemas.microsoft.com/office/drawing/2014/main" id="{00000000-0008-0000-0F00-00005E010000}"/>
            </a:ext>
          </a:extLst>
        </xdr:cNvPr>
        <xdr:cNvSpPr txBox="1"/>
      </xdr:nvSpPr>
      <xdr:spPr>
        <a:xfrm>
          <a:off x="4673600" y="178587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5080</xdr:rowOff>
    </xdr:from>
    <xdr:to>
      <xdr:col>24</xdr:col>
      <xdr:colOff>114300</xdr:colOff>
      <xdr:row>105</xdr:row>
      <xdr:rowOff>106680</xdr:rowOff>
    </xdr:to>
    <xdr:sp macro="" textlink="">
      <xdr:nvSpPr>
        <xdr:cNvPr id="351" name="フローチャート: 判断 350">
          <a:extLst>
            <a:ext uri="{FF2B5EF4-FFF2-40B4-BE49-F238E27FC236}">
              <a16:creationId xmlns:a16="http://schemas.microsoft.com/office/drawing/2014/main" id="{00000000-0008-0000-0F00-00005F010000}"/>
            </a:ext>
          </a:extLst>
        </xdr:cNvPr>
        <xdr:cNvSpPr/>
      </xdr:nvSpPr>
      <xdr:spPr>
        <a:xfrm>
          <a:off x="4584700" y="18007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104</xdr:row>
      <xdr:rowOff>167639</xdr:rowOff>
    </xdr:from>
    <xdr:to>
      <xdr:col>20</xdr:col>
      <xdr:colOff>38100</xdr:colOff>
      <xdr:row>105</xdr:row>
      <xdr:rowOff>97789</xdr:rowOff>
    </xdr:to>
    <xdr:sp macro="" textlink="">
      <xdr:nvSpPr>
        <xdr:cNvPr id="352" name="フローチャート: 判断 351">
          <a:extLst>
            <a:ext uri="{FF2B5EF4-FFF2-40B4-BE49-F238E27FC236}">
              <a16:creationId xmlns:a16="http://schemas.microsoft.com/office/drawing/2014/main" id="{00000000-0008-0000-0F00-000060010000}"/>
            </a:ext>
          </a:extLst>
        </xdr:cNvPr>
        <xdr:cNvSpPr/>
      </xdr:nvSpPr>
      <xdr:spPr>
        <a:xfrm>
          <a:off x="3746500" y="1799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104</xdr:row>
      <xdr:rowOff>170180</xdr:rowOff>
    </xdr:from>
    <xdr:to>
      <xdr:col>15</xdr:col>
      <xdr:colOff>101600</xdr:colOff>
      <xdr:row>105</xdr:row>
      <xdr:rowOff>100330</xdr:rowOff>
    </xdr:to>
    <xdr:sp macro="" textlink="">
      <xdr:nvSpPr>
        <xdr:cNvPr id="353" name="フローチャート: 判断 352">
          <a:extLst>
            <a:ext uri="{FF2B5EF4-FFF2-40B4-BE49-F238E27FC236}">
              <a16:creationId xmlns:a16="http://schemas.microsoft.com/office/drawing/2014/main" id="{00000000-0008-0000-0F00-000061010000}"/>
            </a:ext>
          </a:extLst>
        </xdr:cNvPr>
        <xdr:cNvSpPr/>
      </xdr:nvSpPr>
      <xdr:spPr>
        <a:xfrm>
          <a:off x="2857500" y="18000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165100</xdr:rowOff>
    </xdr:from>
    <xdr:to>
      <xdr:col>10</xdr:col>
      <xdr:colOff>165100</xdr:colOff>
      <xdr:row>105</xdr:row>
      <xdr:rowOff>95250</xdr:rowOff>
    </xdr:to>
    <xdr:sp macro="" textlink="">
      <xdr:nvSpPr>
        <xdr:cNvPr id="354" name="フローチャート: 判断 353">
          <a:extLst>
            <a:ext uri="{FF2B5EF4-FFF2-40B4-BE49-F238E27FC236}">
              <a16:creationId xmlns:a16="http://schemas.microsoft.com/office/drawing/2014/main" id="{00000000-0008-0000-0F00-000062010000}"/>
            </a:ext>
          </a:extLst>
        </xdr:cNvPr>
        <xdr:cNvSpPr/>
      </xdr:nvSpPr>
      <xdr:spPr>
        <a:xfrm>
          <a:off x="1968500" y="1799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55" name="テキスト ボックス 354">
          <a:extLst>
            <a:ext uri="{FF2B5EF4-FFF2-40B4-BE49-F238E27FC236}">
              <a16:creationId xmlns:a16="http://schemas.microsoft.com/office/drawing/2014/main" id="{00000000-0008-0000-0F00-000063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57" name="テキスト ボックス 356">
          <a:extLst>
            <a:ext uri="{FF2B5EF4-FFF2-40B4-BE49-F238E27FC236}">
              <a16:creationId xmlns:a16="http://schemas.microsoft.com/office/drawing/2014/main" id="{00000000-0008-0000-0F00-000065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59" name="テキスト ボックス 358">
          <a:extLst>
            <a:ext uri="{FF2B5EF4-FFF2-40B4-BE49-F238E27FC236}">
              <a16:creationId xmlns:a16="http://schemas.microsoft.com/office/drawing/2014/main" id="{00000000-0008-0000-0F00-000067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107</xdr:row>
      <xdr:rowOff>91439</xdr:rowOff>
    </xdr:from>
    <xdr:to>
      <xdr:col>24</xdr:col>
      <xdr:colOff>114300</xdr:colOff>
      <xdr:row>108</xdr:row>
      <xdr:rowOff>21589</xdr:rowOff>
    </xdr:to>
    <xdr:sp macro="" textlink="">
      <xdr:nvSpPr>
        <xdr:cNvPr id="360" name="楕円 359">
          <a:extLst>
            <a:ext uri="{FF2B5EF4-FFF2-40B4-BE49-F238E27FC236}">
              <a16:creationId xmlns:a16="http://schemas.microsoft.com/office/drawing/2014/main" id="{00000000-0008-0000-0F00-000068010000}"/>
            </a:ext>
          </a:extLst>
        </xdr:cNvPr>
        <xdr:cNvSpPr/>
      </xdr:nvSpPr>
      <xdr:spPr>
        <a:xfrm>
          <a:off x="4584700" y="18436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107</xdr:row>
      <xdr:rowOff>69866</xdr:rowOff>
    </xdr:from>
    <xdr:ext cx="405111" cy="259045"/>
    <xdr:sp macro="" textlink="">
      <xdr:nvSpPr>
        <xdr:cNvPr id="361" name="【市民会館】&#10;有形固定資産減価償却率該当値テキスト">
          <a:extLst>
            <a:ext uri="{FF2B5EF4-FFF2-40B4-BE49-F238E27FC236}">
              <a16:creationId xmlns:a16="http://schemas.microsoft.com/office/drawing/2014/main" id="{00000000-0008-0000-0F00-000069010000}"/>
            </a:ext>
          </a:extLst>
        </xdr:cNvPr>
        <xdr:cNvSpPr txBox="1"/>
      </xdr:nvSpPr>
      <xdr:spPr>
        <a:xfrm>
          <a:off x="4673600" y="184150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107</xdr:row>
      <xdr:rowOff>137161</xdr:rowOff>
    </xdr:from>
    <xdr:to>
      <xdr:col>20</xdr:col>
      <xdr:colOff>38100</xdr:colOff>
      <xdr:row>108</xdr:row>
      <xdr:rowOff>67311</xdr:rowOff>
    </xdr:to>
    <xdr:sp macro="" textlink="">
      <xdr:nvSpPr>
        <xdr:cNvPr id="362" name="楕円 361">
          <a:extLst>
            <a:ext uri="{FF2B5EF4-FFF2-40B4-BE49-F238E27FC236}">
              <a16:creationId xmlns:a16="http://schemas.microsoft.com/office/drawing/2014/main" id="{00000000-0008-0000-0F00-00006A010000}"/>
            </a:ext>
          </a:extLst>
        </xdr:cNvPr>
        <xdr:cNvSpPr/>
      </xdr:nvSpPr>
      <xdr:spPr>
        <a:xfrm>
          <a:off x="3746500" y="18482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107</xdr:row>
      <xdr:rowOff>142239</xdr:rowOff>
    </xdr:from>
    <xdr:to>
      <xdr:col>24</xdr:col>
      <xdr:colOff>63500</xdr:colOff>
      <xdr:row>108</xdr:row>
      <xdr:rowOff>16511</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flipV="1">
          <a:off x="3797300" y="18487389"/>
          <a:ext cx="838200" cy="45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108</xdr:row>
      <xdr:rowOff>11430</xdr:rowOff>
    </xdr:from>
    <xdr:to>
      <xdr:col>15</xdr:col>
      <xdr:colOff>101600</xdr:colOff>
      <xdr:row>108</xdr:row>
      <xdr:rowOff>113030</xdr:rowOff>
    </xdr:to>
    <xdr:sp macro="" textlink="">
      <xdr:nvSpPr>
        <xdr:cNvPr id="364" name="楕円 363">
          <a:extLst>
            <a:ext uri="{FF2B5EF4-FFF2-40B4-BE49-F238E27FC236}">
              <a16:creationId xmlns:a16="http://schemas.microsoft.com/office/drawing/2014/main" id="{00000000-0008-0000-0F00-00006C010000}"/>
            </a:ext>
          </a:extLst>
        </xdr:cNvPr>
        <xdr:cNvSpPr/>
      </xdr:nvSpPr>
      <xdr:spPr>
        <a:xfrm>
          <a:off x="2857500" y="18528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108</xdr:row>
      <xdr:rowOff>16511</xdr:rowOff>
    </xdr:from>
    <xdr:to>
      <xdr:col>19</xdr:col>
      <xdr:colOff>177800</xdr:colOff>
      <xdr:row>108</xdr:row>
      <xdr:rowOff>62230</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2908300" y="18533111"/>
          <a:ext cx="889000" cy="45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103</xdr:row>
      <xdr:rowOff>114316</xdr:rowOff>
    </xdr:from>
    <xdr:ext cx="405111" cy="259045"/>
    <xdr:sp macro="" textlink="">
      <xdr:nvSpPr>
        <xdr:cNvPr id="366" name="n_1aveValue【市民会館】&#10;有形固定資産減価償却率">
          <a:extLst>
            <a:ext uri="{FF2B5EF4-FFF2-40B4-BE49-F238E27FC236}">
              <a16:creationId xmlns:a16="http://schemas.microsoft.com/office/drawing/2014/main" id="{00000000-0008-0000-0F00-00006E010000}"/>
            </a:ext>
          </a:extLst>
        </xdr:cNvPr>
        <xdr:cNvSpPr txBox="1"/>
      </xdr:nvSpPr>
      <xdr:spPr>
        <a:xfrm>
          <a:off x="3582044" y="177736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103</xdr:row>
      <xdr:rowOff>116857</xdr:rowOff>
    </xdr:from>
    <xdr:ext cx="405111" cy="259045"/>
    <xdr:sp macro="" textlink="">
      <xdr:nvSpPr>
        <xdr:cNvPr id="367" name="n_2aveValue【市民会館】&#10;有形固定資産減価償却率">
          <a:extLst>
            <a:ext uri="{FF2B5EF4-FFF2-40B4-BE49-F238E27FC236}">
              <a16:creationId xmlns:a16="http://schemas.microsoft.com/office/drawing/2014/main" id="{00000000-0008-0000-0F00-00006F010000}"/>
            </a:ext>
          </a:extLst>
        </xdr:cNvPr>
        <xdr:cNvSpPr txBox="1"/>
      </xdr:nvSpPr>
      <xdr:spPr>
        <a:xfrm>
          <a:off x="2705744" y="1777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103</xdr:row>
      <xdr:rowOff>111777</xdr:rowOff>
    </xdr:from>
    <xdr:ext cx="405111" cy="259045"/>
    <xdr:sp macro="" textlink="">
      <xdr:nvSpPr>
        <xdr:cNvPr id="368" name="n_3aveValue【市民会館】&#10;有形固定資産減価償却率">
          <a:extLst>
            <a:ext uri="{FF2B5EF4-FFF2-40B4-BE49-F238E27FC236}">
              <a16:creationId xmlns:a16="http://schemas.microsoft.com/office/drawing/2014/main" id="{00000000-0008-0000-0F00-000070010000}"/>
            </a:ext>
          </a:extLst>
        </xdr:cNvPr>
        <xdr:cNvSpPr txBox="1"/>
      </xdr:nvSpPr>
      <xdr:spPr>
        <a:xfrm>
          <a:off x="1816744" y="177711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108</xdr:row>
      <xdr:rowOff>58438</xdr:rowOff>
    </xdr:from>
    <xdr:ext cx="405111" cy="259045"/>
    <xdr:sp macro="" textlink="">
      <xdr:nvSpPr>
        <xdr:cNvPr id="369" name="n_1mainValue【市民会館】&#10;有形固定資産減価償却率">
          <a:extLst>
            <a:ext uri="{FF2B5EF4-FFF2-40B4-BE49-F238E27FC236}">
              <a16:creationId xmlns:a16="http://schemas.microsoft.com/office/drawing/2014/main" id="{00000000-0008-0000-0F00-000071010000}"/>
            </a:ext>
          </a:extLst>
        </xdr:cNvPr>
        <xdr:cNvSpPr txBox="1"/>
      </xdr:nvSpPr>
      <xdr:spPr>
        <a:xfrm>
          <a:off x="3582044" y="18575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71061</xdr:colOff>
      <xdr:row>108</xdr:row>
      <xdr:rowOff>104157</xdr:rowOff>
    </xdr:from>
    <xdr:ext cx="340478" cy="259045"/>
    <xdr:sp macro="" textlink="">
      <xdr:nvSpPr>
        <xdr:cNvPr id="370" name="n_2mainValue【市民会館】&#10;有形固定資産減価償却率">
          <a:extLst>
            <a:ext uri="{FF2B5EF4-FFF2-40B4-BE49-F238E27FC236}">
              <a16:creationId xmlns:a16="http://schemas.microsoft.com/office/drawing/2014/main" id="{00000000-0008-0000-0F00-000072010000}"/>
            </a:ext>
          </a:extLst>
        </xdr:cNvPr>
        <xdr:cNvSpPr txBox="1"/>
      </xdr:nvSpPr>
      <xdr:spPr>
        <a:xfrm>
          <a:off x="2738061" y="186207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71" name="正方形/長方形 370">
          <a:extLst>
            <a:ext uri="{FF2B5EF4-FFF2-40B4-BE49-F238E27FC236}">
              <a16:creationId xmlns:a16="http://schemas.microsoft.com/office/drawing/2014/main" id="{00000000-0008-0000-0F00-000073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2" name="正方形/長方形 371">
          <a:extLst>
            <a:ext uri="{FF2B5EF4-FFF2-40B4-BE49-F238E27FC236}">
              <a16:creationId xmlns:a16="http://schemas.microsoft.com/office/drawing/2014/main" id="{00000000-0008-0000-0F00-000074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3" name="正方形/長方形 372">
          <a:extLst>
            <a:ext uri="{FF2B5EF4-FFF2-40B4-BE49-F238E27FC236}">
              <a16:creationId xmlns:a16="http://schemas.microsoft.com/office/drawing/2014/main" id="{00000000-0008-0000-0F00-000075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4" name="正方形/長方形 373">
          <a:extLst>
            <a:ext uri="{FF2B5EF4-FFF2-40B4-BE49-F238E27FC236}">
              <a16:creationId xmlns:a16="http://schemas.microsoft.com/office/drawing/2014/main" id="{00000000-0008-0000-0F00-000076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5" name="正方形/長方形 374">
          <a:extLst>
            <a:ext uri="{FF2B5EF4-FFF2-40B4-BE49-F238E27FC236}">
              <a16:creationId xmlns:a16="http://schemas.microsoft.com/office/drawing/2014/main" id="{00000000-0008-0000-0F00-000077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6" name="正方形/長方形 375">
          <a:extLst>
            <a:ext uri="{FF2B5EF4-FFF2-40B4-BE49-F238E27FC236}">
              <a16:creationId xmlns:a16="http://schemas.microsoft.com/office/drawing/2014/main" id="{00000000-0008-0000-0F00-000078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7" name="正方形/長方形 376">
          <a:extLst>
            <a:ext uri="{FF2B5EF4-FFF2-40B4-BE49-F238E27FC236}">
              <a16:creationId xmlns:a16="http://schemas.microsoft.com/office/drawing/2014/main" id="{00000000-0008-0000-0F00-000079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8" name="正方形/長方形 377">
          <a:extLst>
            <a:ext uri="{FF2B5EF4-FFF2-40B4-BE49-F238E27FC236}">
              <a16:creationId xmlns:a16="http://schemas.microsoft.com/office/drawing/2014/main" id="{00000000-0008-0000-0F00-00007A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380" name="直線コネクタ 379">
          <a:extLst>
            <a:ext uri="{FF2B5EF4-FFF2-40B4-BE49-F238E27FC236}">
              <a16:creationId xmlns:a16="http://schemas.microsoft.com/office/drawing/2014/main" id="{00000000-0008-0000-0F00-00007C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109</xdr:row>
      <xdr:rowOff>35379</xdr:rowOff>
    </xdr:from>
    <xdr:to>
      <xdr:col>59</xdr:col>
      <xdr:colOff>50800</xdr:colOff>
      <xdr:row>109</xdr:row>
      <xdr:rowOff>35379</xdr:rowOff>
    </xdr:to>
    <xdr:cxnSp macro="">
      <xdr:nvCxnSpPr>
        <xdr:cNvPr id="381" name="直線コネクタ 380">
          <a:extLst>
            <a:ext uri="{FF2B5EF4-FFF2-40B4-BE49-F238E27FC236}">
              <a16:creationId xmlns:a16="http://schemas.microsoft.com/office/drawing/2014/main" id="{00000000-0008-0000-0F00-00007D010000}"/>
            </a:ext>
          </a:extLst>
        </xdr:cNvPr>
        <xdr:cNvCxnSpPr/>
      </xdr:nvCxnSpPr>
      <xdr:spPr>
        <a:xfrm>
          <a:off x="6604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64606</xdr:rowOff>
    </xdr:from>
    <xdr:ext cx="467179" cy="259045"/>
    <xdr:sp macro="" textlink="">
      <xdr:nvSpPr>
        <xdr:cNvPr id="382" name="テキスト ボックス 381">
          <a:extLst>
            <a:ext uri="{FF2B5EF4-FFF2-40B4-BE49-F238E27FC236}">
              <a16:creationId xmlns:a16="http://schemas.microsoft.com/office/drawing/2014/main" id="{00000000-0008-0000-0F00-00007E010000}"/>
            </a:ext>
          </a:extLst>
        </xdr:cNvPr>
        <xdr:cNvSpPr txBox="1"/>
      </xdr:nvSpPr>
      <xdr:spPr>
        <a:xfrm>
          <a:off x="6136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107</xdr:row>
      <xdr:rowOff>51707</xdr:rowOff>
    </xdr:from>
    <xdr:to>
      <xdr:col>59</xdr:col>
      <xdr:colOff>50800</xdr:colOff>
      <xdr:row>107</xdr:row>
      <xdr:rowOff>51707</xdr:rowOff>
    </xdr:to>
    <xdr:cxnSp macro="">
      <xdr:nvCxnSpPr>
        <xdr:cNvPr id="383" name="直線コネクタ 382">
          <a:extLst>
            <a:ext uri="{FF2B5EF4-FFF2-40B4-BE49-F238E27FC236}">
              <a16:creationId xmlns:a16="http://schemas.microsoft.com/office/drawing/2014/main" id="{00000000-0008-0000-0F00-00007F010000}"/>
            </a:ext>
          </a:extLst>
        </xdr:cNvPr>
        <xdr:cNvCxnSpPr/>
      </xdr:nvCxnSpPr>
      <xdr:spPr>
        <a:xfrm>
          <a:off x="6604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106</xdr:row>
      <xdr:rowOff>80934</xdr:rowOff>
    </xdr:from>
    <xdr:ext cx="467179" cy="259045"/>
    <xdr:sp macro="" textlink="">
      <xdr:nvSpPr>
        <xdr:cNvPr id="384" name="テキスト ボックス 383">
          <a:extLst>
            <a:ext uri="{FF2B5EF4-FFF2-40B4-BE49-F238E27FC236}">
              <a16:creationId xmlns:a16="http://schemas.microsoft.com/office/drawing/2014/main" id="{00000000-0008-0000-0F00-000080010000}"/>
            </a:ext>
          </a:extLst>
        </xdr:cNvPr>
        <xdr:cNvSpPr txBox="1"/>
      </xdr:nvSpPr>
      <xdr:spPr>
        <a:xfrm>
          <a:off x="6136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68036</xdr:rowOff>
    </xdr:from>
    <xdr:to>
      <xdr:col>59</xdr:col>
      <xdr:colOff>50800</xdr:colOff>
      <xdr:row>105</xdr:row>
      <xdr:rowOff>68036</xdr:rowOff>
    </xdr:to>
    <xdr:cxnSp macro="">
      <xdr:nvCxnSpPr>
        <xdr:cNvPr id="385" name="直線コネクタ 384">
          <a:extLst>
            <a:ext uri="{FF2B5EF4-FFF2-40B4-BE49-F238E27FC236}">
              <a16:creationId xmlns:a16="http://schemas.microsoft.com/office/drawing/2014/main" id="{00000000-0008-0000-0F00-000081010000}"/>
            </a:ext>
          </a:extLst>
        </xdr:cNvPr>
        <xdr:cNvCxnSpPr/>
      </xdr:nvCxnSpPr>
      <xdr:spPr>
        <a:xfrm>
          <a:off x="6604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104</xdr:row>
      <xdr:rowOff>97263</xdr:rowOff>
    </xdr:from>
    <xdr:ext cx="467179" cy="259045"/>
    <xdr:sp macro="" textlink="">
      <xdr:nvSpPr>
        <xdr:cNvPr id="386" name="テキスト ボックス 385">
          <a:extLst>
            <a:ext uri="{FF2B5EF4-FFF2-40B4-BE49-F238E27FC236}">
              <a16:creationId xmlns:a16="http://schemas.microsoft.com/office/drawing/2014/main" id="{00000000-0008-0000-0F00-000082010000}"/>
            </a:ext>
          </a:extLst>
        </xdr:cNvPr>
        <xdr:cNvSpPr txBox="1"/>
      </xdr:nvSpPr>
      <xdr:spPr>
        <a:xfrm>
          <a:off x="6136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84364</xdr:rowOff>
    </xdr:from>
    <xdr:to>
      <xdr:col>59</xdr:col>
      <xdr:colOff>50800</xdr:colOff>
      <xdr:row>103</xdr:row>
      <xdr:rowOff>84364</xdr:rowOff>
    </xdr:to>
    <xdr:cxnSp macro="">
      <xdr:nvCxnSpPr>
        <xdr:cNvPr id="387" name="直線コネクタ 386">
          <a:extLst>
            <a:ext uri="{FF2B5EF4-FFF2-40B4-BE49-F238E27FC236}">
              <a16:creationId xmlns:a16="http://schemas.microsoft.com/office/drawing/2014/main" id="{00000000-0008-0000-0F00-000083010000}"/>
            </a:ext>
          </a:extLst>
        </xdr:cNvPr>
        <xdr:cNvCxnSpPr/>
      </xdr:nvCxnSpPr>
      <xdr:spPr>
        <a:xfrm>
          <a:off x="6604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102</xdr:row>
      <xdr:rowOff>113591</xdr:rowOff>
    </xdr:from>
    <xdr:ext cx="467179" cy="259045"/>
    <xdr:sp macro="" textlink="">
      <xdr:nvSpPr>
        <xdr:cNvPr id="388" name="テキスト ボックス 387">
          <a:extLst>
            <a:ext uri="{FF2B5EF4-FFF2-40B4-BE49-F238E27FC236}">
              <a16:creationId xmlns:a16="http://schemas.microsoft.com/office/drawing/2014/main" id="{00000000-0008-0000-0F00-000084010000}"/>
            </a:ext>
          </a:extLst>
        </xdr:cNvPr>
        <xdr:cNvSpPr txBox="1"/>
      </xdr:nvSpPr>
      <xdr:spPr>
        <a:xfrm>
          <a:off x="6136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100693</xdr:rowOff>
    </xdr:from>
    <xdr:to>
      <xdr:col>59</xdr:col>
      <xdr:colOff>50800</xdr:colOff>
      <xdr:row>101</xdr:row>
      <xdr:rowOff>100693</xdr:rowOff>
    </xdr:to>
    <xdr:cxnSp macro="">
      <xdr:nvCxnSpPr>
        <xdr:cNvPr id="389" name="直線コネクタ 388">
          <a:extLst>
            <a:ext uri="{FF2B5EF4-FFF2-40B4-BE49-F238E27FC236}">
              <a16:creationId xmlns:a16="http://schemas.microsoft.com/office/drawing/2014/main" id="{00000000-0008-0000-0F00-000085010000}"/>
            </a:ext>
          </a:extLst>
        </xdr:cNvPr>
        <xdr:cNvCxnSpPr/>
      </xdr:nvCxnSpPr>
      <xdr:spPr>
        <a:xfrm>
          <a:off x="6604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100</xdr:row>
      <xdr:rowOff>129920</xdr:rowOff>
    </xdr:from>
    <xdr:ext cx="467179" cy="259045"/>
    <xdr:sp macro="" textlink="">
      <xdr:nvSpPr>
        <xdr:cNvPr id="390" name="テキスト ボックス 389">
          <a:extLst>
            <a:ext uri="{FF2B5EF4-FFF2-40B4-BE49-F238E27FC236}">
              <a16:creationId xmlns:a16="http://schemas.microsoft.com/office/drawing/2014/main" id="{00000000-0008-0000-0F00-000086010000}"/>
            </a:ext>
          </a:extLst>
        </xdr:cNvPr>
        <xdr:cNvSpPr txBox="1"/>
      </xdr:nvSpPr>
      <xdr:spPr>
        <a:xfrm>
          <a:off x="6136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99</xdr:row>
      <xdr:rowOff>117021</xdr:rowOff>
    </xdr:from>
    <xdr:to>
      <xdr:col>59</xdr:col>
      <xdr:colOff>50800</xdr:colOff>
      <xdr:row>99</xdr:row>
      <xdr:rowOff>117021</xdr:rowOff>
    </xdr:to>
    <xdr:cxnSp macro="">
      <xdr:nvCxnSpPr>
        <xdr:cNvPr id="391" name="直線コネクタ 390">
          <a:extLst>
            <a:ext uri="{FF2B5EF4-FFF2-40B4-BE49-F238E27FC236}">
              <a16:creationId xmlns:a16="http://schemas.microsoft.com/office/drawing/2014/main" id="{00000000-0008-0000-0F00-000087010000}"/>
            </a:ext>
          </a:extLst>
        </xdr:cNvPr>
        <xdr:cNvCxnSpPr/>
      </xdr:nvCxnSpPr>
      <xdr:spPr>
        <a:xfrm>
          <a:off x="6604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98</xdr:row>
      <xdr:rowOff>146248</xdr:rowOff>
    </xdr:from>
    <xdr:ext cx="467179" cy="259045"/>
    <xdr:sp macro="" textlink="">
      <xdr:nvSpPr>
        <xdr:cNvPr id="392" name="テキスト ボックス 391">
          <a:extLst>
            <a:ext uri="{FF2B5EF4-FFF2-40B4-BE49-F238E27FC236}">
              <a16:creationId xmlns:a16="http://schemas.microsoft.com/office/drawing/2014/main" id="{00000000-0008-0000-0F00-000088010000}"/>
            </a:ext>
          </a:extLst>
        </xdr:cNvPr>
        <xdr:cNvSpPr txBox="1"/>
      </xdr:nvSpPr>
      <xdr:spPr>
        <a:xfrm>
          <a:off x="6136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393" name="直線コネクタ 392">
          <a:extLst>
            <a:ext uri="{FF2B5EF4-FFF2-40B4-BE49-F238E27FC236}">
              <a16:creationId xmlns:a16="http://schemas.microsoft.com/office/drawing/2014/main" id="{00000000-0008-0000-0F00-000089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394" name="テキスト ボックス 393">
          <a:extLst>
            <a:ext uri="{FF2B5EF4-FFF2-40B4-BE49-F238E27FC236}">
              <a16:creationId xmlns:a16="http://schemas.microsoft.com/office/drawing/2014/main" id="{00000000-0008-0000-0F00-00008A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395" name="【市民会館】&#10;一人当たり面積グラフ枠">
          <a:extLst>
            <a:ext uri="{FF2B5EF4-FFF2-40B4-BE49-F238E27FC236}">
              <a16:creationId xmlns:a16="http://schemas.microsoft.com/office/drawing/2014/main" id="{00000000-0008-0000-0F00-00008B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118655</xdr:rowOff>
    </xdr:from>
    <xdr:to>
      <xdr:col>54</xdr:col>
      <xdr:colOff>189865</xdr:colOff>
      <xdr:row>109</xdr:row>
      <xdr:rowOff>4355</xdr:rowOff>
    </xdr:to>
    <xdr:cxnSp macro="">
      <xdr:nvCxnSpPr>
        <xdr:cNvPr id="396" name="直線コネクタ 395">
          <a:extLst>
            <a:ext uri="{FF2B5EF4-FFF2-40B4-BE49-F238E27FC236}">
              <a16:creationId xmlns:a16="http://schemas.microsoft.com/office/drawing/2014/main" id="{00000000-0008-0000-0F00-00008C010000}"/>
            </a:ext>
          </a:extLst>
        </xdr:cNvPr>
        <xdr:cNvCxnSpPr/>
      </xdr:nvCxnSpPr>
      <xdr:spPr>
        <a:xfrm flipV="1">
          <a:off x="10476865" y="17435105"/>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109</xdr:row>
      <xdr:rowOff>8182</xdr:rowOff>
    </xdr:from>
    <xdr:ext cx="469744" cy="259045"/>
    <xdr:sp macro="" textlink="">
      <xdr:nvSpPr>
        <xdr:cNvPr id="397" name="【市民会館】&#10;一人当たり面積最小値テキスト">
          <a:extLst>
            <a:ext uri="{FF2B5EF4-FFF2-40B4-BE49-F238E27FC236}">
              <a16:creationId xmlns:a16="http://schemas.microsoft.com/office/drawing/2014/main" id="{00000000-0008-0000-0F00-00008D010000}"/>
            </a:ext>
          </a:extLst>
        </xdr:cNvPr>
        <xdr:cNvSpPr txBox="1"/>
      </xdr:nvSpPr>
      <xdr:spPr>
        <a:xfrm>
          <a:off x="10515600" y="18696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109</xdr:row>
      <xdr:rowOff>4355</xdr:rowOff>
    </xdr:from>
    <xdr:to>
      <xdr:col>55</xdr:col>
      <xdr:colOff>88900</xdr:colOff>
      <xdr:row>109</xdr:row>
      <xdr:rowOff>4355</xdr:rowOff>
    </xdr:to>
    <xdr:cxnSp macro="">
      <xdr:nvCxnSpPr>
        <xdr:cNvPr id="398" name="直線コネクタ 397">
          <a:extLst>
            <a:ext uri="{FF2B5EF4-FFF2-40B4-BE49-F238E27FC236}">
              <a16:creationId xmlns:a16="http://schemas.microsoft.com/office/drawing/2014/main" id="{00000000-0008-0000-0F00-00008E010000}"/>
            </a:ext>
          </a:extLst>
        </xdr:cNvPr>
        <xdr:cNvCxnSpPr/>
      </xdr:nvCxnSpPr>
      <xdr:spPr>
        <a:xfrm>
          <a:off x="10388600" y="186924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65332</xdr:rowOff>
    </xdr:from>
    <xdr:ext cx="469744" cy="259045"/>
    <xdr:sp macro="" textlink="">
      <xdr:nvSpPr>
        <xdr:cNvPr id="399" name="【市民会館】&#10;一人当たり面積最大値テキスト">
          <a:extLst>
            <a:ext uri="{FF2B5EF4-FFF2-40B4-BE49-F238E27FC236}">
              <a16:creationId xmlns:a16="http://schemas.microsoft.com/office/drawing/2014/main" id="{00000000-0008-0000-0F00-00008F010000}"/>
            </a:ext>
          </a:extLst>
        </xdr:cNvPr>
        <xdr:cNvSpPr txBox="1"/>
      </xdr:nvSpPr>
      <xdr:spPr>
        <a:xfrm>
          <a:off x="10515600" y="17210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118655</xdr:rowOff>
    </xdr:from>
    <xdr:to>
      <xdr:col>55</xdr:col>
      <xdr:colOff>88900</xdr:colOff>
      <xdr:row>101</xdr:row>
      <xdr:rowOff>118655</xdr:rowOff>
    </xdr:to>
    <xdr:cxnSp macro="">
      <xdr:nvCxnSpPr>
        <xdr:cNvPr id="400" name="直線コネクタ 399">
          <a:extLst>
            <a:ext uri="{FF2B5EF4-FFF2-40B4-BE49-F238E27FC236}">
              <a16:creationId xmlns:a16="http://schemas.microsoft.com/office/drawing/2014/main" id="{00000000-0008-0000-0F00-000090010000}"/>
            </a:ext>
          </a:extLst>
        </xdr:cNvPr>
        <xdr:cNvCxnSpPr/>
      </xdr:nvCxnSpPr>
      <xdr:spPr>
        <a:xfrm>
          <a:off x="10388600" y="17435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59707</xdr:rowOff>
    </xdr:from>
    <xdr:ext cx="469744" cy="259045"/>
    <xdr:sp macro="" textlink="">
      <xdr:nvSpPr>
        <xdr:cNvPr id="401" name="【市民会館】&#10;一人当たり面積平均値テキスト">
          <a:extLst>
            <a:ext uri="{FF2B5EF4-FFF2-40B4-BE49-F238E27FC236}">
              <a16:creationId xmlns:a16="http://schemas.microsoft.com/office/drawing/2014/main" id="{00000000-0008-0000-0F00-000091010000}"/>
            </a:ext>
          </a:extLst>
        </xdr:cNvPr>
        <xdr:cNvSpPr txBox="1"/>
      </xdr:nvSpPr>
      <xdr:spPr>
        <a:xfrm>
          <a:off x="10515600" y="182334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02" name="フローチャート: 判断 401">
          <a:extLst>
            <a:ext uri="{FF2B5EF4-FFF2-40B4-BE49-F238E27FC236}">
              <a16:creationId xmlns:a16="http://schemas.microsoft.com/office/drawing/2014/main" id="{00000000-0008-0000-0F00-000092010000}"/>
            </a:ext>
          </a:extLst>
        </xdr:cNvPr>
        <xdr:cNvSpPr/>
      </xdr:nvSpPr>
      <xdr:spPr>
        <a:xfrm>
          <a:off x="10426700" y="18381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107</xdr:row>
      <xdr:rowOff>35198</xdr:rowOff>
    </xdr:from>
    <xdr:to>
      <xdr:col>50</xdr:col>
      <xdr:colOff>165100</xdr:colOff>
      <xdr:row>107</xdr:row>
      <xdr:rowOff>136798</xdr:rowOff>
    </xdr:to>
    <xdr:sp macro="" textlink="">
      <xdr:nvSpPr>
        <xdr:cNvPr id="403" name="フローチャート: 判断 402">
          <a:extLst>
            <a:ext uri="{FF2B5EF4-FFF2-40B4-BE49-F238E27FC236}">
              <a16:creationId xmlns:a16="http://schemas.microsoft.com/office/drawing/2014/main" id="{00000000-0008-0000-0F00-000093010000}"/>
            </a:ext>
          </a:extLst>
        </xdr:cNvPr>
        <xdr:cNvSpPr/>
      </xdr:nvSpPr>
      <xdr:spPr>
        <a:xfrm>
          <a:off x="9588500" y="18380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107</xdr:row>
      <xdr:rowOff>31931</xdr:rowOff>
    </xdr:from>
    <xdr:to>
      <xdr:col>46</xdr:col>
      <xdr:colOff>38100</xdr:colOff>
      <xdr:row>107</xdr:row>
      <xdr:rowOff>133531</xdr:rowOff>
    </xdr:to>
    <xdr:sp macro="" textlink="">
      <xdr:nvSpPr>
        <xdr:cNvPr id="404" name="フローチャート: 判断 403">
          <a:extLst>
            <a:ext uri="{FF2B5EF4-FFF2-40B4-BE49-F238E27FC236}">
              <a16:creationId xmlns:a16="http://schemas.microsoft.com/office/drawing/2014/main" id="{00000000-0008-0000-0F00-000094010000}"/>
            </a:ext>
          </a:extLst>
        </xdr:cNvPr>
        <xdr:cNvSpPr/>
      </xdr:nvSpPr>
      <xdr:spPr>
        <a:xfrm>
          <a:off x="8699500" y="18377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107</xdr:row>
      <xdr:rowOff>46627</xdr:rowOff>
    </xdr:from>
    <xdr:to>
      <xdr:col>41</xdr:col>
      <xdr:colOff>101600</xdr:colOff>
      <xdr:row>107</xdr:row>
      <xdr:rowOff>148227</xdr:rowOff>
    </xdr:to>
    <xdr:sp macro="" textlink="">
      <xdr:nvSpPr>
        <xdr:cNvPr id="405" name="フローチャート: 判断 404">
          <a:extLst>
            <a:ext uri="{FF2B5EF4-FFF2-40B4-BE49-F238E27FC236}">
              <a16:creationId xmlns:a16="http://schemas.microsoft.com/office/drawing/2014/main" id="{00000000-0008-0000-0F00-000095010000}"/>
            </a:ext>
          </a:extLst>
        </xdr:cNvPr>
        <xdr:cNvSpPr/>
      </xdr:nvSpPr>
      <xdr:spPr>
        <a:xfrm>
          <a:off x="7810500" y="18391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06" name="テキスト ボックス 405">
          <a:extLst>
            <a:ext uri="{FF2B5EF4-FFF2-40B4-BE49-F238E27FC236}">
              <a16:creationId xmlns:a16="http://schemas.microsoft.com/office/drawing/2014/main" id="{00000000-0008-0000-0F00-000096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08" name="テキスト ボックス 407">
          <a:extLst>
            <a:ext uri="{FF2B5EF4-FFF2-40B4-BE49-F238E27FC236}">
              <a16:creationId xmlns:a16="http://schemas.microsoft.com/office/drawing/2014/main" id="{00000000-0008-0000-0F00-000098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09" name="テキスト ボックス 408">
          <a:extLst>
            <a:ext uri="{FF2B5EF4-FFF2-40B4-BE49-F238E27FC236}">
              <a16:creationId xmlns:a16="http://schemas.microsoft.com/office/drawing/2014/main" id="{00000000-0008-0000-0F00-000099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36830</xdr:rowOff>
    </xdr:from>
    <xdr:to>
      <xdr:col>55</xdr:col>
      <xdr:colOff>50800</xdr:colOff>
      <xdr:row>107</xdr:row>
      <xdr:rowOff>138430</xdr:rowOff>
    </xdr:to>
    <xdr:sp macro="" textlink="">
      <xdr:nvSpPr>
        <xdr:cNvPr id="411" name="楕円 410">
          <a:extLst>
            <a:ext uri="{FF2B5EF4-FFF2-40B4-BE49-F238E27FC236}">
              <a16:creationId xmlns:a16="http://schemas.microsoft.com/office/drawing/2014/main" id="{00000000-0008-0000-0F00-00009B010000}"/>
            </a:ext>
          </a:extLst>
        </xdr:cNvPr>
        <xdr:cNvSpPr/>
      </xdr:nvSpPr>
      <xdr:spPr>
        <a:xfrm>
          <a:off x="10426700" y="18381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15257</xdr:rowOff>
    </xdr:from>
    <xdr:ext cx="469744" cy="259045"/>
    <xdr:sp macro="" textlink="">
      <xdr:nvSpPr>
        <xdr:cNvPr id="412" name="【市民会館】&#10;一人当たり面積該当値テキスト">
          <a:extLst>
            <a:ext uri="{FF2B5EF4-FFF2-40B4-BE49-F238E27FC236}">
              <a16:creationId xmlns:a16="http://schemas.microsoft.com/office/drawing/2014/main" id="{00000000-0008-0000-0F00-00009C010000}"/>
            </a:ext>
          </a:extLst>
        </xdr:cNvPr>
        <xdr:cNvSpPr txBox="1"/>
      </xdr:nvSpPr>
      <xdr:spPr>
        <a:xfrm>
          <a:off x="10515600" y="18360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40095</xdr:rowOff>
    </xdr:from>
    <xdr:to>
      <xdr:col>50</xdr:col>
      <xdr:colOff>165100</xdr:colOff>
      <xdr:row>107</xdr:row>
      <xdr:rowOff>141695</xdr:rowOff>
    </xdr:to>
    <xdr:sp macro="" textlink="">
      <xdr:nvSpPr>
        <xdr:cNvPr id="413" name="楕円 412">
          <a:extLst>
            <a:ext uri="{FF2B5EF4-FFF2-40B4-BE49-F238E27FC236}">
              <a16:creationId xmlns:a16="http://schemas.microsoft.com/office/drawing/2014/main" id="{00000000-0008-0000-0F00-00009D010000}"/>
            </a:ext>
          </a:extLst>
        </xdr:cNvPr>
        <xdr:cNvSpPr/>
      </xdr:nvSpPr>
      <xdr:spPr>
        <a:xfrm>
          <a:off x="9588500" y="1838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107</xdr:row>
      <xdr:rowOff>87630</xdr:rowOff>
    </xdr:from>
    <xdr:to>
      <xdr:col>55</xdr:col>
      <xdr:colOff>0</xdr:colOff>
      <xdr:row>107</xdr:row>
      <xdr:rowOff>90895</xdr:rowOff>
    </xdr:to>
    <xdr:cxnSp macro="">
      <xdr:nvCxnSpPr>
        <xdr:cNvPr id="414" name="直線コネクタ 413">
          <a:extLst>
            <a:ext uri="{FF2B5EF4-FFF2-40B4-BE49-F238E27FC236}">
              <a16:creationId xmlns:a16="http://schemas.microsoft.com/office/drawing/2014/main" id="{00000000-0008-0000-0F00-00009E010000}"/>
            </a:ext>
          </a:extLst>
        </xdr:cNvPr>
        <xdr:cNvCxnSpPr/>
      </xdr:nvCxnSpPr>
      <xdr:spPr>
        <a:xfrm flipV="1">
          <a:off x="9639300" y="18432780"/>
          <a:ext cx="8382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100</xdr:row>
      <xdr:rowOff>85816</xdr:rowOff>
    </xdr:from>
    <xdr:to>
      <xdr:col>46</xdr:col>
      <xdr:colOff>38100</xdr:colOff>
      <xdr:row>101</xdr:row>
      <xdr:rowOff>15966</xdr:rowOff>
    </xdr:to>
    <xdr:sp macro="" textlink="">
      <xdr:nvSpPr>
        <xdr:cNvPr id="415" name="楕円 414">
          <a:extLst>
            <a:ext uri="{FF2B5EF4-FFF2-40B4-BE49-F238E27FC236}">
              <a16:creationId xmlns:a16="http://schemas.microsoft.com/office/drawing/2014/main" id="{00000000-0008-0000-0F00-00009F010000}"/>
            </a:ext>
          </a:extLst>
        </xdr:cNvPr>
        <xdr:cNvSpPr/>
      </xdr:nvSpPr>
      <xdr:spPr>
        <a:xfrm>
          <a:off x="8699500" y="17230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100</xdr:row>
      <xdr:rowOff>136616</xdr:rowOff>
    </xdr:from>
    <xdr:to>
      <xdr:col>50</xdr:col>
      <xdr:colOff>114300</xdr:colOff>
      <xdr:row>107</xdr:row>
      <xdr:rowOff>90895</xdr:rowOff>
    </xdr:to>
    <xdr:cxnSp macro="">
      <xdr:nvCxnSpPr>
        <xdr:cNvPr id="416" name="直線コネクタ 415">
          <a:extLst>
            <a:ext uri="{FF2B5EF4-FFF2-40B4-BE49-F238E27FC236}">
              <a16:creationId xmlns:a16="http://schemas.microsoft.com/office/drawing/2014/main" id="{00000000-0008-0000-0F00-0000A0010000}"/>
            </a:ext>
          </a:extLst>
        </xdr:cNvPr>
        <xdr:cNvCxnSpPr/>
      </xdr:nvCxnSpPr>
      <xdr:spPr>
        <a:xfrm>
          <a:off x="8750300" y="17281616"/>
          <a:ext cx="889000" cy="115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105</xdr:row>
      <xdr:rowOff>153325</xdr:rowOff>
    </xdr:from>
    <xdr:ext cx="469744" cy="259045"/>
    <xdr:sp macro="" textlink="">
      <xdr:nvSpPr>
        <xdr:cNvPr id="417" name="n_1aveValue【市民会館】&#10;一人当たり面積">
          <a:extLst>
            <a:ext uri="{FF2B5EF4-FFF2-40B4-BE49-F238E27FC236}">
              <a16:creationId xmlns:a16="http://schemas.microsoft.com/office/drawing/2014/main" id="{00000000-0008-0000-0F00-0000A1010000}"/>
            </a:ext>
          </a:extLst>
        </xdr:cNvPr>
        <xdr:cNvSpPr txBox="1"/>
      </xdr:nvSpPr>
      <xdr:spPr>
        <a:xfrm>
          <a:off x="9391727" y="181555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107</xdr:row>
      <xdr:rowOff>124658</xdr:rowOff>
    </xdr:from>
    <xdr:ext cx="469744" cy="259045"/>
    <xdr:sp macro="" textlink="">
      <xdr:nvSpPr>
        <xdr:cNvPr id="418" name="n_2aveValue【市民会館】&#10;一人当たり面積">
          <a:extLst>
            <a:ext uri="{FF2B5EF4-FFF2-40B4-BE49-F238E27FC236}">
              <a16:creationId xmlns:a16="http://schemas.microsoft.com/office/drawing/2014/main" id="{00000000-0008-0000-0F00-0000A2010000}"/>
            </a:ext>
          </a:extLst>
        </xdr:cNvPr>
        <xdr:cNvSpPr txBox="1"/>
      </xdr:nvSpPr>
      <xdr:spPr>
        <a:xfrm>
          <a:off x="8515427" y="18469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105</xdr:row>
      <xdr:rowOff>164754</xdr:rowOff>
    </xdr:from>
    <xdr:ext cx="469744" cy="259045"/>
    <xdr:sp macro="" textlink="">
      <xdr:nvSpPr>
        <xdr:cNvPr id="419" name="n_3aveValue【市民会館】&#10;一人当たり面積">
          <a:extLst>
            <a:ext uri="{FF2B5EF4-FFF2-40B4-BE49-F238E27FC236}">
              <a16:creationId xmlns:a16="http://schemas.microsoft.com/office/drawing/2014/main" id="{00000000-0008-0000-0F00-0000A3010000}"/>
            </a:ext>
          </a:extLst>
        </xdr:cNvPr>
        <xdr:cNvSpPr txBox="1"/>
      </xdr:nvSpPr>
      <xdr:spPr>
        <a:xfrm>
          <a:off x="7626427" y="181670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107</xdr:row>
      <xdr:rowOff>132822</xdr:rowOff>
    </xdr:from>
    <xdr:ext cx="469744" cy="259045"/>
    <xdr:sp macro="" textlink="">
      <xdr:nvSpPr>
        <xdr:cNvPr id="420" name="n_1mainValue【市民会館】&#10;一人当たり面積">
          <a:extLst>
            <a:ext uri="{FF2B5EF4-FFF2-40B4-BE49-F238E27FC236}">
              <a16:creationId xmlns:a16="http://schemas.microsoft.com/office/drawing/2014/main" id="{00000000-0008-0000-0F00-0000A4010000}"/>
            </a:ext>
          </a:extLst>
        </xdr:cNvPr>
        <xdr:cNvSpPr txBox="1"/>
      </xdr:nvSpPr>
      <xdr:spPr>
        <a:xfrm>
          <a:off x="9391727" y="1847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99</xdr:row>
      <xdr:rowOff>32493</xdr:rowOff>
    </xdr:from>
    <xdr:ext cx="469744" cy="259045"/>
    <xdr:sp macro="" textlink="">
      <xdr:nvSpPr>
        <xdr:cNvPr id="421" name="n_2mainValue【市民会館】&#10;一人当たり面積">
          <a:extLst>
            <a:ext uri="{FF2B5EF4-FFF2-40B4-BE49-F238E27FC236}">
              <a16:creationId xmlns:a16="http://schemas.microsoft.com/office/drawing/2014/main" id="{00000000-0008-0000-0F00-0000A5010000}"/>
            </a:ext>
          </a:extLst>
        </xdr:cNvPr>
        <xdr:cNvSpPr txBox="1"/>
      </xdr:nvSpPr>
      <xdr:spPr>
        <a:xfrm>
          <a:off x="8515427" y="17006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22" name="正方形/長方形 421">
          <a:extLst>
            <a:ext uri="{FF2B5EF4-FFF2-40B4-BE49-F238E27FC236}">
              <a16:creationId xmlns:a16="http://schemas.microsoft.com/office/drawing/2014/main" id="{00000000-0008-0000-0F00-0000A6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23" name="正方形/長方形 422">
          <a:extLst>
            <a:ext uri="{FF2B5EF4-FFF2-40B4-BE49-F238E27FC236}">
              <a16:creationId xmlns:a16="http://schemas.microsoft.com/office/drawing/2014/main" id="{00000000-0008-0000-0F00-0000A7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24" name="正方形/長方形 423">
          <a:extLst>
            <a:ext uri="{FF2B5EF4-FFF2-40B4-BE49-F238E27FC236}">
              <a16:creationId xmlns:a16="http://schemas.microsoft.com/office/drawing/2014/main" id="{00000000-0008-0000-0F00-0000A8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25" name="正方形/長方形 424">
          <a:extLst>
            <a:ext uri="{FF2B5EF4-FFF2-40B4-BE49-F238E27FC236}">
              <a16:creationId xmlns:a16="http://schemas.microsoft.com/office/drawing/2014/main" id="{00000000-0008-0000-0F00-0000A9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26" name="正方形/長方形 425">
          <a:extLst>
            <a:ext uri="{FF2B5EF4-FFF2-40B4-BE49-F238E27FC236}">
              <a16:creationId xmlns:a16="http://schemas.microsoft.com/office/drawing/2014/main" id="{00000000-0008-0000-0F00-0000AA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27" name="正方形/長方形 426">
          <a:extLst>
            <a:ext uri="{FF2B5EF4-FFF2-40B4-BE49-F238E27FC236}">
              <a16:creationId xmlns:a16="http://schemas.microsoft.com/office/drawing/2014/main" id="{00000000-0008-0000-0F00-0000AB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28" name="正方形/長方形 427">
          <a:extLst>
            <a:ext uri="{FF2B5EF4-FFF2-40B4-BE49-F238E27FC236}">
              <a16:creationId xmlns:a16="http://schemas.microsoft.com/office/drawing/2014/main" id="{00000000-0008-0000-0F00-0000AC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29" name="正方形/長方形 428">
          <a:extLst>
            <a:ext uri="{FF2B5EF4-FFF2-40B4-BE49-F238E27FC236}">
              <a16:creationId xmlns:a16="http://schemas.microsoft.com/office/drawing/2014/main" id="{00000000-0008-0000-0F00-0000AD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30" name="テキスト ボックス 429">
          <a:extLst>
            <a:ext uri="{FF2B5EF4-FFF2-40B4-BE49-F238E27FC236}">
              <a16:creationId xmlns:a16="http://schemas.microsoft.com/office/drawing/2014/main" id="{00000000-0008-0000-0F00-0000AE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31" name="直線コネクタ 430">
          <a:extLst>
            <a:ext uri="{FF2B5EF4-FFF2-40B4-BE49-F238E27FC236}">
              <a16:creationId xmlns:a16="http://schemas.microsoft.com/office/drawing/2014/main" id="{00000000-0008-0000-0F00-0000AF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32" name="直線コネクタ 431">
          <a:extLst>
            <a:ext uri="{FF2B5EF4-FFF2-40B4-BE49-F238E27FC236}">
              <a16:creationId xmlns:a16="http://schemas.microsoft.com/office/drawing/2014/main" id="{00000000-0008-0000-0F00-0000B001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12107061" y="715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34" name="直線コネクタ 433">
          <a:extLst>
            <a:ext uri="{FF2B5EF4-FFF2-40B4-BE49-F238E27FC236}">
              <a16:creationId xmlns:a16="http://schemas.microsoft.com/office/drawing/2014/main" id="{00000000-0008-0000-0F00-0000B201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36" name="直線コネクタ 435">
          <a:extLst>
            <a:ext uri="{FF2B5EF4-FFF2-40B4-BE49-F238E27FC236}">
              <a16:creationId xmlns:a16="http://schemas.microsoft.com/office/drawing/2014/main" id="{00000000-0008-0000-0F00-0000B401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38" name="直線コネクタ 437">
          <a:extLst>
            <a:ext uri="{FF2B5EF4-FFF2-40B4-BE49-F238E27FC236}">
              <a16:creationId xmlns:a16="http://schemas.microsoft.com/office/drawing/2014/main" id="{00000000-0008-0000-0F00-0000B601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39" name="テキスト ボックス 438">
          <a:extLst>
            <a:ext uri="{FF2B5EF4-FFF2-40B4-BE49-F238E27FC236}">
              <a16:creationId xmlns:a16="http://schemas.microsoft.com/office/drawing/2014/main" id="{00000000-0008-0000-0F00-0000B701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40" name="直線コネクタ 439">
          <a:extLst>
            <a:ext uri="{FF2B5EF4-FFF2-40B4-BE49-F238E27FC236}">
              <a16:creationId xmlns:a16="http://schemas.microsoft.com/office/drawing/2014/main" id="{00000000-0008-0000-0F00-0000B801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41" name="テキスト ボックス 440">
          <a:extLst>
            <a:ext uri="{FF2B5EF4-FFF2-40B4-BE49-F238E27FC236}">
              <a16:creationId xmlns:a16="http://schemas.microsoft.com/office/drawing/2014/main" id="{00000000-0008-0000-0F00-0000B901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42" name="直線コネクタ 441">
          <a:extLst>
            <a:ext uri="{FF2B5EF4-FFF2-40B4-BE49-F238E27FC236}">
              <a16:creationId xmlns:a16="http://schemas.microsoft.com/office/drawing/2014/main" id="{00000000-0008-0000-0F00-0000BA01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43" name="テキスト ボックス 442">
          <a:extLst>
            <a:ext uri="{FF2B5EF4-FFF2-40B4-BE49-F238E27FC236}">
              <a16:creationId xmlns:a16="http://schemas.microsoft.com/office/drawing/2014/main" id="{00000000-0008-0000-0F00-0000BB010000}"/>
            </a:ext>
          </a:extLst>
        </xdr:cNvPr>
        <xdr:cNvSpPr txBox="1"/>
      </xdr:nvSpPr>
      <xdr:spPr>
        <a:xfrm>
          <a:off x="11978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44" name="直線コネクタ 443">
          <a:extLst>
            <a:ext uri="{FF2B5EF4-FFF2-40B4-BE49-F238E27FC236}">
              <a16:creationId xmlns:a16="http://schemas.microsoft.com/office/drawing/2014/main" id="{00000000-0008-0000-0F00-0000BC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45" name="テキスト ボックス 444">
          <a:extLst>
            <a:ext uri="{FF2B5EF4-FFF2-40B4-BE49-F238E27FC236}">
              <a16:creationId xmlns:a16="http://schemas.microsoft.com/office/drawing/2014/main" id="{00000000-0008-0000-0F00-0000BD010000}"/>
            </a:ext>
          </a:extLst>
        </xdr:cNvPr>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46" name="【一般廃棄物処理施設】&#10;有形固定資産減価償却率グラフ枠">
          <a:extLst>
            <a:ext uri="{FF2B5EF4-FFF2-40B4-BE49-F238E27FC236}">
              <a16:creationId xmlns:a16="http://schemas.microsoft.com/office/drawing/2014/main" id="{00000000-0008-0000-0F00-0000B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130084</xdr:rowOff>
    </xdr:from>
    <xdr:to>
      <xdr:col>85</xdr:col>
      <xdr:colOff>126364</xdr:colOff>
      <xdr:row>42</xdr:row>
      <xdr:rowOff>51707</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6318864" y="5787934"/>
          <a:ext cx="0" cy="1464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55534</xdr:rowOff>
    </xdr:from>
    <xdr:ext cx="340478" cy="259045"/>
    <xdr:sp macro="" textlink="">
      <xdr:nvSpPr>
        <xdr:cNvPr id="448" name="【一般廃棄物処理施設】&#10;有形固定資産減価償却率最小値テキスト">
          <a:extLst>
            <a:ext uri="{FF2B5EF4-FFF2-40B4-BE49-F238E27FC236}">
              <a16:creationId xmlns:a16="http://schemas.microsoft.com/office/drawing/2014/main" id="{00000000-0008-0000-0F00-0000C0010000}"/>
            </a:ext>
          </a:extLst>
        </xdr:cNvPr>
        <xdr:cNvSpPr txBox="1"/>
      </xdr:nvSpPr>
      <xdr:spPr>
        <a:xfrm>
          <a:off x="16357600" y="725643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51707</xdr:rowOff>
    </xdr:from>
    <xdr:to>
      <xdr:col>86</xdr:col>
      <xdr:colOff>25400</xdr:colOff>
      <xdr:row>42</xdr:row>
      <xdr:rowOff>51707</xdr:rowOff>
    </xdr:to>
    <xdr:cxnSp macro="">
      <xdr:nvCxnSpPr>
        <xdr:cNvPr id="449" name="直線コネクタ 448">
          <a:extLst>
            <a:ext uri="{FF2B5EF4-FFF2-40B4-BE49-F238E27FC236}">
              <a16:creationId xmlns:a16="http://schemas.microsoft.com/office/drawing/2014/main" id="{00000000-0008-0000-0F00-0000C1010000}"/>
            </a:ext>
          </a:extLst>
        </xdr:cNvPr>
        <xdr:cNvCxnSpPr/>
      </xdr:nvCxnSpPr>
      <xdr:spPr>
        <a:xfrm>
          <a:off x="16230600" y="7252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76761</xdr:rowOff>
    </xdr:from>
    <xdr:ext cx="405111" cy="259045"/>
    <xdr:sp macro="" textlink="">
      <xdr:nvSpPr>
        <xdr:cNvPr id="450" name="【一般廃棄物処理施設】&#10;有形固定資産減価償却率最大値テキスト">
          <a:extLst>
            <a:ext uri="{FF2B5EF4-FFF2-40B4-BE49-F238E27FC236}">
              <a16:creationId xmlns:a16="http://schemas.microsoft.com/office/drawing/2014/main" id="{00000000-0008-0000-0F00-0000C2010000}"/>
            </a:ext>
          </a:extLst>
        </xdr:cNvPr>
        <xdr:cNvSpPr txBox="1"/>
      </xdr:nvSpPr>
      <xdr:spPr>
        <a:xfrm>
          <a:off x="16357600" y="5563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130084</xdr:rowOff>
    </xdr:from>
    <xdr:to>
      <xdr:col>86</xdr:col>
      <xdr:colOff>25400</xdr:colOff>
      <xdr:row>33</xdr:row>
      <xdr:rowOff>130084</xdr:rowOff>
    </xdr:to>
    <xdr:cxnSp macro="">
      <xdr:nvCxnSpPr>
        <xdr:cNvPr id="451" name="直線コネクタ 450">
          <a:extLst>
            <a:ext uri="{FF2B5EF4-FFF2-40B4-BE49-F238E27FC236}">
              <a16:creationId xmlns:a16="http://schemas.microsoft.com/office/drawing/2014/main" id="{00000000-0008-0000-0F00-0000C3010000}"/>
            </a:ext>
          </a:extLst>
        </xdr:cNvPr>
        <xdr:cNvCxnSpPr/>
      </xdr:nvCxnSpPr>
      <xdr:spPr>
        <a:xfrm>
          <a:off x="16230600" y="5787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39</xdr:row>
      <xdr:rowOff>74040</xdr:rowOff>
    </xdr:from>
    <xdr:ext cx="405111" cy="259045"/>
    <xdr:sp macro="" textlink="">
      <xdr:nvSpPr>
        <xdr:cNvPr id="452" name="【一般廃棄物処理施設】&#10;有形固定資産減価償却率平均値テキスト">
          <a:extLst>
            <a:ext uri="{FF2B5EF4-FFF2-40B4-BE49-F238E27FC236}">
              <a16:creationId xmlns:a16="http://schemas.microsoft.com/office/drawing/2014/main" id="{00000000-0008-0000-0F00-0000C4010000}"/>
            </a:ext>
          </a:extLst>
        </xdr:cNvPr>
        <xdr:cNvSpPr txBox="1"/>
      </xdr:nvSpPr>
      <xdr:spPr>
        <a:xfrm>
          <a:off x="16357600" y="67605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95613</xdr:rowOff>
    </xdr:from>
    <xdr:to>
      <xdr:col>85</xdr:col>
      <xdr:colOff>177800</xdr:colOff>
      <xdr:row>40</xdr:row>
      <xdr:rowOff>25763</xdr:rowOff>
    </xdr:to>
    <xdr:sp macro="" textlink="">
      <xdr:nvSpPr>
        <xdr:cNvPr id="453" name="フローチャート: 判断 452">
          <a:extLst>
            <a:ext uri="{FF2B5EF4-FFF2-40B4-BE49-F238E27FC236}">
              <a16:creationId xmlns:a16="http://schemas.microsoft.com/office/drawing/2014/main" id="{00000000-0008-0000-0F00-0000C5010000}"/>
            </a:ext>
          </a:extLst>
        </xdr:cNvPr>
        <xdr:cNvSpPr/>
      </xdr:nvSpPr>
      <xdr:spPr>
        <a:xfrm>
          <a:off x="16268700" y="6782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40</xdr:row>
      <xdr:rowOff>27033</xdr:rowOff>
    </xdr:from>
    <xdr:to>
      <xdr:col>81</xdr:col>
      <xdr:colOff>101600</xdr:colOff>
      <xdr:row>40</xdr:row>
      <xdr:rowOff>128633</xdr:rowOff>
    </xdr:to>
    <xdr:sp macro="" textlink="">
      <xdr:nvSpPr>
        <xdr:cNvPr id="454" name="フローチャート: 判断 453">
          <a:extLst>
            <a:ext uri="{FF2B5EF4-FFF2-40B4-BE49-F238E27FC236}">
              <a16:creationId xmlns:a16="http://schemas.microsoft.com/office/drawing/2014/main" id="{00000000-0008-0000-0F00-0000C6010000}"/>
            </a:ext>
          </a:extLst>
        </xdr:cNvPr>
        <xdr:cNvSpPr/>
      </xdr:nvSpPr>
      <xdr:spPr>
        <a:xfrm>
          <a:off x="15430500" y="6885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138067</xdr:rowOff>
    </xdr:from>
    <xdr:to>
      <xdr:col>76</xdr:col>
      <xdr:colOff>165100</xdr:colOff>
      <xdr:row>37</xdr:row>
      <xdr:rowOff>68217</xdr:rowOff>
    </xdr:to>
    <xdr:sp macro="" textlink="">
      <xdr:nvSpPr>
        <xdr:cNvPr id="455" name="フローチャート: 判断 454">
          <a:extLst>
            <a:ext uri="{FF2B5EF4-FFF2-40B4-BE49-F238E27FC236}">
              <a16:creationId xmlns:a16="http://schemas.microsoft.com/office/drawing/2014/main" id="{00000000-0008-0000-0F00-0000C7010000}"/>
            </a:ext>
          </a:extLst>
        </xdr:cNvPr>
        <xdr:cNvSpPr/>
      </xdr:nvSpPr>
      <xdr:spPr>
        <a:xfrm>
          <a:off x="14541500" y="6310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126637</xdr:rowOff>
    </xdr:from>
    <xdr:to>
      <xdr:col>72</xdr:col>
      <xdr:colOff>38100</xdr:colOff>
      <xdr:row>37</xdr:row>
      <xdr:rowOff>56787</xdr:rowOff>
    </xdr:to>
    <xdr:sp macro="" textlink="">
      <xdr:nvSpPr>
        <xdr:cNvPr id="456" name="フローチャート: 判断 455">
          <a:extLst>
            <a:ext uri="{FF2B5EF4-FFF2-40B4-BE49-F238E27FC236}">
              <a16:creationId xmlns:a16="http://schemas.microsoft.com/office/drawing/2014/main" id="{00000000-0008-0000-0F00-0000C8010000}"/>
            </a:ext>
          </a:extLst>
        </xdr:cNvPr>
        <xdr:cNvSpPr/>
      </xdr:nvSpPr>
      <xdr:spPr>
        <a:xfrm>
          <a:off x="13652500" y="62988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57" name="テキスト ボックス 456">
          <a:extLst>
            <a:ext uri="{FF2B5EF4-FFF2-40B4-BE49-F238E27FC236}">
              <a16:creationId xmlns:a16="http://schemas.microsoft.com/office/drawing/2014/main" id="{00000000-0008-0000-0F00-0000C9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59" name="テキスト ボックス 458">
          <a:extLst>
            <a:ext uri="{FF2B5EF4-FFF2-40B4-BE49-F238E27FC236}">
              <a16:creationId xmlns:a16="http://schemas.microsoft.com/office/drawing/2014/main" id="{00000000-0008-0000-0F00-0000CB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60" name="テキスト ボックス 459">
          <a:extLst>
            <a:ext uri="{FF2B5EF4-FFF2-40B4-BE49-F238E27FC236}">
              <a16:creationId xmlns:a16="http://schemas.microsoft.com/office/drawing/2014/main" id="{00000000-0008-0000-0F00-0000CC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61" name="テキスト ボックス 460">
          <a:extLst>
            <a:ext uri="{FF2B5EF4-FFF2-40B4-BE49-F238E27FC236}">
              <a16:creationId xmlns:a16="http://schemas.microsoft.com/office/drawing/2014/main" id="{00000000-0008-0000-0F00-0000CD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13970</xdr:rowOff>
    </xdr:from>
    <xdr:to>
      <xdr:col>85</xdr:col>
      <xdr:colOff>177800</xdr:colOff>
      <xdr:row>39</xdr:row>
      <xdr:rowOff>115570</xdr:rowOff>
    </xdr:to>
    <xdr:sp macro="" textlink="">
      <xdr:nvSpPr>
        <xdr:cNvPr id="462" name="楕円 461">
          <a:extLst>
            <a:ext uri="{FF2B5EF4-FFF2-40B4-BE49-F238E27FC236}">
              <a16:creationId xmlns:a16="http://schemas.microsoft.com/office/drawing/2014/main" id="{00000000-0008-0000-0F00-0000CE010000}"/>
            </a:ext>
          </a:extLst>
        </xdr:cNvPr>
        <xdr:cNvSpPr/>
      </xdr:nvSpPr>
      <xdr:spPr>
        <a:xfrm>
          <a:off x="16268700" y="670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38</xdr:row>
      <xdr:rowOff>36847</xdr:rowOff>
    </xdr:from>
    <xdr:ext cx="405111" cy="259045"/>
    <xdr:sp macro="" textlink="">
      <xdr:nvSpPr>
        <xdr:cNvPr id="463" name="【一般廃棄物処理施設】&#10;有形固定資産減価償却率該当値テキスト">
          <a:extLst>
            <a:ext uri="{FF2B5EF4-FFF2-40B4-BE49-F238E27FC236}">
              <a16:creationId xmlns:a16="http://schemas.microsoft.com/office/drawing/2014/main" id="{00000000-0008-0000-0F00-0000CF010000}"/>
            </a:ext>
          </a:extLst>
        </xdr:cNvPr>
        <xdr:cNvSpPr txBox="1"/>
      </xdr:nvSpPr>
      <xdr:spPr>
        <a:xfrm>
          <a:off x="16357600" y="6551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74385</xdr:rowOff>
    </xdr:from>
    <xdr:to>
      <xdr:col>81</xdr:col>
      <xdr:colOff>101600</xdr:colOff>
      <xdr:row>40</xdr:row>
      <xdr:rowOff>4535</xdr:rowOff>
    </xdr:to>
    <xdr:sp macro="" textlink="">
      <xdr:nvSpPr>
        <xdr:cNvPr id="464" name="楕円 463">
          <a:extLst>
            <a:ext uri="{FF2B5EF4-FFF2-40B4-BE49-F238E27FC236}">
              <a16:creationId xmlns:a16="http://schemas.microsoft.com/office/drawing/2014/main" id="{00000000-0008-0000-0F00-0000D0010000}"/>
            </a:ext>
          </a:extLst>
        </xdr:cNvPr>
        <xdr:cNvSpPr/>
      </xdr:nvSpPr>
      <xdr:spPr>
        <a:xfrm>
          <a:off x="15430500" y="6760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39</xdr:row>
      <xdr:rowOff>64770</xdr:rowOff>
    </xdr:from>
    <xdr:to>
      <xdr:col>85</xdr:col>
      <xdr:colOff>127000</xdr:colOff>
      <xdr:row>39</xdr:row>
      <xdr:rowOff>125185</xdr:rowOff>
    </xdr:to>
    <xdr:cxnSp macro="">
      <xdr:nvCxnSpPr>
        <xdr:cNvPr id="465" name="直線コネクタ 464">
          <a:extLst>
            <a:ext uri="{FF2B5EF4-FFF2-40B4-BE49-F238E27FC236}">
              <a16:creationId xmlns:a16="http://schemas.microsoft.com/office/drawing/2014/main" id="{00000000-0008-0000-0F00-0000D1010000}"/>
            </a:ext>
          </a:extLst>
        </xdr:cNvPr>
        <xdr:cNvCxnSpPr/>
      </xdr:nvCxnSpPr>
      <xdr:spPr>
        <a:xfrm flipV="1">
          <a:off x="15481300" y="6751320"/>
          <a:ext cx="8382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53159</xdr:rowOff>
    </xdr:from>
    <xdr:to>
      <xdr:col>76</xdr:col>
      <xdr:colOff>165100</xdr:colOff>
      <xdr:row>39</xdr:row>
      <xdr:rowOff>154759</xdr:rowOff>
    </xdr:to>
    <xdr:sp macro="" textlink="">
      <xdr:nvSpPr>
        <xdr:cNvPr id="466" name="楕円 465">
          <a:extLst>
            <a:ext uri="{FF2B5EF4-FFF2-40B4-BE49-F238E27FC236}">
              <a16:creationId xmlns:a16="http://schemas.microsoft.com/office/drawing/2014/main" id="{00000000-0008-0000-0F00-0000D2010000}"/>
            </a:ext>
          </a:extLst>
        </xdr:cNvPr>
        <xdr:cNvSpPr/>
      </xdr:nvSpPr>
      <xdr:spPr>
        <a:xfrm>
          <a:off x="14541500" y="673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103959</xdr:rowOff>
    </xdr:from>
    <xdr:to>
      <xdr:col>81</xdr:col>
      <xdr:colOff>50800</xdr:colOff>
      <xdr:row>39</xdr:row>
      <xdr:rowOff>125185</xdr:rowOff>
    </xdr:to>
    <xdr:cxnSp macro="">
      <xdr:nvCxnSpPr>
        <xdr:cNvPr id="467" name="直線コネクタ 466">
          <a:extLst>
            <a:ext uri="{FF2B5EF4-FFF2-40B4-BE49-F238E27FC236}">
              <a16:creationId xmlns:a16="http://schemas.microsoft.com/office/drawing/2014/main" id="{00000000-0008-0000-0F00-0000D3010000}"/>
            </a:ext>
          </a:extLst>
        </xdr:cNvPr>
        <xdr:cNvCxnSpPr/>
      </xdr:nvCxnSpPr>
      <xdr:spPr>
        <a:xfrm>
          <a:off x="14592300" y="6790509"/>
          <a:ext cx="889000" cy="212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40</xdr:row>
      <xdr:rowOff>119760</xdr:rowOff>
    </xdr:from>
    <xdr:ext cx="405111" cy="259045"/>
    <xdr:sp macro="" textlink="">
      <xdr:nvSpPr>
        <xdr:cNvPr id="468" name="n_1aveValue【一般廃棄物処理施設】&#10;有形固定資産減価償却率">
          <a:extLst>
            <a:ext uri="{FF2B5EF4-FFF2-40B4-BE49-F238E27FC236}">
              <a16:creationId xmlns:a16="http://schemas.microsoft.com/office/drawing/2014/main" id="{00000000-0008-0000-0F00-0000D4010000}"/>
            </a:ext>
          </a:extLst>
        </xdr:cNvPr>
        <xdr:cNvSpPr txBox="1"/>
      </xdr:nvSpPr>
      <xdr:spPr>
        <a:xfrm>
          <a:off x="15266044" y="69777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84744</xdr:rowOff>
    </xdr:from>
    <xdr:ext cx="405111" cy="259045"/>
    <xdr:sp macro="" textlink="">
      <xdr:nvSpPr>
        <xdr:cNvPr id="469" name="n_2aveValue【一般廃棄物処理施設】&#10;有形固定資産減価償却率">
          <a:extLst>
            <a:ext uri="{FF2B5EF4-FFF2-40B4-BE49-F238E27FC236}">
              <a16:creationId xmlns:a16="http://schemas.microsoft.com/office/drawing/2014/main" id="{00000000-0008-0000-0F00-0000D5010000}"/>
            </a:ext>
          </a:extLst>
        </xdr:cNvPr>
        <xdr:cNvSpPr txBox="1"/>
      </xdr:nvSpPr>
      <xdr:spPr>
        <a:xfrm>
          <a:off x="14389744" y="60854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73314</xdr:rowOff>
    </xdr:from>
    <xdr:ext cx="405111" cy="259045"/>
    <xdr:sp macro="" textlink="">
      <xdr:nvSpPr>
        <xdr:cNvPr id="470" name="n_3aveValue【一般廃棄物処理施設】&#10;有形固定資産減価償却率">
          <a:extLst>
            <a:ext uri="{FF2B5EF4-FFF2-40B4-BE49-F238E27FC236}">
              <a16:creationId xmlns:a16="http://schemas.microsoft.com/office/drawing/2014/main" id="{00000000-0008-0000-0F00-0000D6010000}"/>
            </a:ext>
          </a:extLst>
        </xdr:cNvPr>
        <xdr:cNvSpPr txBox="1"/>
      </xdr:nvSpPr>
      <xdr:spPr>
        <a:xfrm>
          <a:off x="13500744" y="60740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38</xdr:row>
      <xdr:rowOff>21062</xdr:rowOff>
    </xdr:from>
    <xdr:ext cx="405111" cy="259045"/>
    <xdr:sp macro="" textlink="">
      <xdr:nvSpPr>
        <xdr:cNvPr id="471" name="n_1mainValue【一般廃棄物処理施設】&#10;有形固定資産減価償却率">
          <a:extLst>
            <a:ext uri="{FF2B5EF4-FFF2-40B4-BE49-F238E27FC236}">
              <a16:creationId xmlns:a16="http://schemas.microsoft.com/office/drawing/2014/main" id="{00000000-0008-0000-0F00-0000D7010000}"/>
            </a:ext>
          </a:extLst>
        </xdr:cNvPr>
        <xdr:cNvSpPr txBox="1"/>
      </xdr:nvSpPr>
      <xdr:spPr>
        <a:xfrm>
          <a:off x="15266044" y="6536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145886</xdr:rowOff>
    </xdr:from>
    <xdr:ext cx="405111" cy="259045"/>
    <xdr:sp macro="" textlink="">
      <xdr:nvSpPr>
        <xdr:cNvPr id="472" name="n_2mainValue【一般廃棄物処理施設】&#10;有形固定資産減価償却率">
          <a:extLst>
            <a:ext uri="{FF2B5EF4-FFF2-40B4-BE49-F238E27FC236}">
              <a16:creationId xmlns:a16="http://schemas.microsoft.com/office/drawing/2014/main" id="{00000000-0008-0000-0F00-0000D8010000}"/>
            </a:ext>
          </a:extLst>
        </xdr:cNvPr>
        <xdr:cNvSpPr txBox="1"/>
      </xdr:nvSpPr>
      <xdr:spPr>
        <a:xfrm>
          <a:off x="14389744" y="68324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73" name="正方形/長方形 472">
          <a:extLst>
            <a:ext uri="{FF2B5EF4-FFF2-40B4-BE49-F238E27FC236}">
              <a16:creationId xmlns:a16="http://schemas.microsoft.com/office/drawing/2014/main" id="{00000000-0008-0000-0F00-0000D9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74" name="正方形/長方形 473">
          <a:extLst>
            <a:ext uri="{FF2B5EF4-FFF2-40B4-BE49-F238E27FC236}">
              <a16:creationId xmlns:a16="http://schemas.microsoft.com/office/drawing/2014/main" id="{00000000-0008-0000-0F00-0000DA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75" name="正方形/長方形 474">
          <a:extLst>
            <a:ext uri="{FF2B5EF4-FFF2-40B4-BE49-F238E27FC236}">
              <a16:creationId xmlns:a16="http://schemas.microsoft.com/office/drawing/2014/main" id="{00000000-0008-0000-0F00-0000DB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76" name="正方形/長方形 475">
          <a:extLst>
            <a:ext uri="{FF2B5EF4-FFF2-40B4-BE49-F238E27FC236}">
              <a16:creationId xmlns:a16="http://schemas.microsoft.com/office/drawing/2014/main" id="{00000000-0008-0000-0F00-0000DC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77" name="正方形/長方形 476">
          <a:extLst>
            <a:ext uri="{FF2B5EF4-FFF2-40B4-BE49-F238E27FC236}">
              <a16:creationId xmlns:a16="http://schemas.microsoft.com/office/drawing/2014/main" id="{00000000-0008-0000-0F00-0000DD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78" name="正方形/長方形 477">
          <a:extLst>
            <a:ext uri="{FF2B5EF4-FFF2-40B4-BE49-F238E27FC236}">
              <a16:creationId xmlns:a16="http://schemas.microsoft.com/office/drawing/2014/main" id="{00000000-0008-0000-0F00-0000DE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79" name="正方形/長方形 478">
          <a:extLst>
            <a:ext uri="{FF2B5EF4-FFF2-40B4-BE49-F238E27FC236}">
              <a16:creationId xmlns:a16="http://schemas.microsoft.com/office/drawing/2014/main" id="{00000000-0008-0000-0F00-0000DF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80" name="正方形/長方形 479">
          <a:extLst>
            <a:ext uri="{FF2B5EF4-FFF2-40B4-BE49-F238E27FC236}">
              <a16:creationId xmlns:a16="http://schemas.microsoft.com/office/drawing/2014/main" id="{00000000-0008-0000-0F00-0000E0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81" name="テキスト ボックス 480">
          <a:extLst>
            <a:ext uri="{FF2B5EF4-FFF2-40B4-BE49-F238E27FC236}">
              <a16:creationId xmlns:a16="http://schemas.microsoft.com/office/drawing/2014/main" id="{00000000-0008-0000-0F00-0000E1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82" name="直線コネクタ 481">
          <a:extLst>
            <a:ext uri="{FF2B5EF4-FFF2-40B4-BE49-F238E27FC236}">
              <a16:creationId xmlns:a16="http://schemas.microsoft.com/office/drawing/2014/main" id="{00000000-0008-0000-0F00-0000E2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83" name="直線コネクタ 482">
          <a:extLst>
            <a:ext uri="{FF2B5EF4-FFF2-40B4-BE49-F238E27FC236}">
              <a16:creationId xmlns:a16="http://schemas.microsoft.com/office/drawing/2014/main" id="{00000000-0008-0000-0F00-0000E3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484" name="テキスト ボックス 483">
          <a:extLst>
            <a:ext uri="{FF2B5EF4-FFF2-40B4-BE49-F238E27FC236}">
              <a16:creationId xmlns:a16="http://schemas.microsoft.com/office/drawing/2014/main" id="{00000000-0008-0000-0F00-0000E401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85" name="直線コネクタ 484">
          <a:extLst>
            <a:ext uri="{FF2B5EF4-FFF2-40B4-BE49-F238E27FC236}">
              <a16:creationId xmlns:a16="http://schemas.microsoft.com/office/drawing/2014/main" id="{00000000-0008-0000-0F00-0000E5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39</xdr:row>
      <xdr:rowOff>138084</xdr:rowOff>
    </xdr:from>
    <xdr:ext cx="685572" cy="259045"/>
    <xdr:sp macro="" textlink="">
      <xdr:nvSpPr>
        <xdr:cNvPr id="486" name="テキスト ボックス 485">
          <a:extLst>
            <a:ext uri="{FF2B5EF4-FFF2-40B4-BE49-F238E27FC236}">
              <a16:creationId xmlns:a16="http://schemas.microsoft.com/office/drawing/2014/main" id="{00000000-0008-0000-0F00-0000E6010000}"/>
            </a:ext>
          </a:extLst>
        </xdr:cNvPr>
        <xdr:cNvSpPr txBox="1"/>
      </xdr:nvSpPr>
      <xdr:spPr>
        <a:xfrm>
          <a:off x="17602428" y="682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87" name="直線コネクタ 486">
          <a:extLst>
            <a:ext uri="{FF2B5EF4-FFF2-40B4-BE49-F238E27FC236}">
              <a16:creationId xmlns:a16="http://schemas.microsoft.com/office/drawing/2014/main" id="{00000000-0008-0000-0F00-0000E7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37</xdr:row>
      <xdr:rowOff>154412</xdr:rowOff>
    </xdr:from>
    <xdr:ext cx="685572" cy="259045"/>
    <xdr:sp macro="" textlink="">
      <xdr:nvSpPr>
        <xdr:cNvPr id="488" name="テキスト ボックス 487">
          <a:extLst>
            <a:ext uri="{FF2B5EF4-FFF2-40B4-BE49-F238E27FC236}">
              <a16:creationId xmlns:a16="http://schemas.microsoft.com/office/drawing/2014/main" id="{00000000-0008-0000-0F00-0000E8010000}"/>
            </a:ext>
          </a:extLst>
        </xdr:cNvPr>
        <xdr:cNvSpPr txBox="1"/>
      </xdr:nvSpPr>
      <xdr:spPr>
        <a:xfrm>
          <a:off x="17602428" y="649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89" name="直線コネクタ 488">
          <a:extLst>
            <a:ext uri="{FF2B5EF4-FFF2-40B4-BE49-F238E27FC236}">
              <a16:creationId xmlns:a16="http://schemas.microsoft.com/office/drawing/2014/main" id="{00000000-0008-0000-0F00-0000E9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170741</xdr:rowOff>
    </xdr:from>
    <xdr:ext cx="685572" cy="259045"/>
    <xdr:sp macro="" textlink="">
      <xdr:nvSpPr>
        <xdr:cNvPr id="490" name="テキスト ボックス 489">
          <a:extLst>
            <a:ext uri="{FF2B5EF4-FFF2-40B4-BE49-F238E27FC236}">
              <a16:creationId xmlns:a16="http://schemas.microsoft.com/office/drawing/2014/main" id="{00000000-0008-0000-0F00-0000EA010000}"/>
            </a:ext>
          </a:extLst>
        </xdr:cNvPr>
        <xdr:cNvSpPr txBox="1"/>
      </xdr:nvSpPr>
      <xdr:spPr>
        <a:xfrm>
          <a:off x="17602428" y="6171491"/>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91" name="直線コネクタ 490">
          <a:extLst>
            <a:ext uri="{FF2B5EF4-FFF2-40B4-BE49-F238E27FC236}">
              <a16:creationId xmlns:a16="http://schemas.microsoft.com/office/drawing/2014/main" id="{00000000-0008-0000-0F00-0000EB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34</xdr:row>
      <xdr:rowOff>15620</xdr:rowOff>
    </xdr:from>
    <xdr:ext cx="685572" cy="259045"/>
    <xdr:sp macro="" textlink="">
      <xdr:nvSpPr>
        <xdr:cNvPr id="492" name="テキスト ボックス 491">
          <a:extLst>
            <a:ext uri="{FF2B5EF4-FFF2-40B4-BE49-F238E27FC236}">
              <a16:creationId xmlns:a16="http://schemas.microsoft.com/office/drawing/2014/main" id="{00000000-0008-0000-0F00-0000EC010000}"/>
            </a:ext>
          </a:extLst>
        </xdr:cNvPr>
        <xdr:cNvSpPr txBox="1"/>
      </xdr:nvSpPr>
      <xdr:spPr>
        <a:xfrm>
          <a:off x="17602428" y="584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93" name="直線コネクタ 492">
          <a:extLst>
            <a:ext uri="{FF2B5EF4-FFF2-40B4-BE49-F238E27FC236}">
              <a16:creationId xmlns:a16="http://schemas.microsoft.com/office/drawing/2014/main" id="{00000000-0008-0000-0F00-0000ED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32</xdr:row>
      <xdr:rowOff>31949</xdr:rowOff>
    </xdr:from>
    <xdr:ext cx="749692" cy="259045"/>
    <xdr:sp macro="" textlink="">
      <xdr:nvSpPr>
        <xdr:cNvPr id="494" name="テキスト ボックス 493">
          <a:extLst>
            <a:ext uri="{FF2B5EF4-FFF2-40B4-BE49-F238E27FC236}">
              <a16:creationId xmlns:a16="http://schemas.microsoft.com/office/drawing/2014/main" id="{00000000-0008-0000-0F00-0000EE010000}"/>
            </a:ext>
          </a:extLst>
        </xdr:cNvPr>
        <xdr:cNvSpPr txBox="1"/>
      </xdr:nvSpPr>
      <xdr:spPr>
        <a:xfrm>
          <a:off x="17538308" y="5518349"/>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95" name="直線コネクタ 494">
          <a:extLst>
            <a:ext uri="{FF2B5EF4-FFF2-40B4-BE49-F238E27FC236}">
              <a16:creationId xmlns:a16="http://schemas.microsoft.com/office/drawing/2014/main" id="{00000000-0008-0000-0F00-0000EF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12308</xdr:colOff>
      <xdr:row>30</xdr:row>
      <xdr:rowOff>48277</xdr:rowOff>
    </xdr:from>
    <xdr:ext cx="749692" cy="259045"/>
    <xdr:sp macro="" textlink="">
      <xdr:nvSpPr>
        <xdr:cNvPr id="496" name="テキスト ボックス 495">
          <a:extLst>
            <a:ext uri="{FF2B5EF4-FFF2-40B4-BE49-F238E27FC236}">
              <a16:creationId xmlns:a16="http://schemas.microsoft.com/office/drawing/2014/main" id="{00000000-0008-0000-0F00-0000F0010000}"/>
            </a:ext>
          </a:extLst>
        </xdr:cNvPr>
        <xdr:cNvSpPr txBox="1"/>
      </xdr:nvSpPr>
      <xdr:spPr>
        <a:xfrm>
          <a:off x="17538308" y="519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97" name="【一般廃棄物処理施設】&#10;一人当たり有形固定資産（償却資産）額グラフ枠">
          <a:extLst>
            <a:ext uri="{FF2B5EF4-FFF2-40B4-BE49-F238E27FC236}">
              <a16:creationId xmlns:a16="http://schemas.microsoft.com/office/drawing/2014/main" id="{00000000-0008-0000-0F00-0000F1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147613</xdr:rowOff>
    </xdr:from>
    <xdr:to>
      <xdr:col>116</xdr:col>
      <xdr:colOff>62864</xdr:colOff>
      <xdr:row>42</xdr:row>
      <xdr:rowOff>92517</xdr:rowOff>
    </xdr:to>
    <xdr:cxnSp macro="">
      <xdr:nvCxnSpPr>
        <xdr:cNvPr id="498" name="直線コネクタ 497">
          <a:extLst>
            <a:ext uri="{FF2B5EF4-FFF2-40B4-BE49-F238E27FC236}">
              <a16:creationId xmlns:a16="http://schemas.microsoft.com/office/drawing/2014/main" id="{00000000-0008-0000-0F00-0000F2010000}"/>
            </a:ext>
          </a:extLst>
        </xdr:cNvPr>
        <xdr:cNvCxnSpPr/>
      </xdr:nvCxnSpPr>
      <xdr:spPr>
        <a:xfrm flipV="1">
          <a:off x="22160864" y="5805463"/>
          <a:ext cx="0" cy="14879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107472</xdr:rowOff>
    </xdr:from>
    <xdr:ext cx="313932" cy="259045"/>
    <xdr:sp macro="" textlink="">
      <xdr:nvSpPr>
        <xdr:cNvPr id="499" name="【一般廃棄物処理施設】&#10;一人当たり有形固定資産（償却資産）額最小値テキスト">
          <a:extLst>
            <a:ext uri="{FF2B5EF4-FFF2-40B4-BE49-F238E27FC236}">
              <a16:creationId xmlns:a16="http://schemas.microsoft.com/office/drawing/2014/main" id="{00000000-0008-0000-0F00-0000F3010000}"/>
            </a:ext>
          </a:extLst>
        </xdr:cNvPr>
        <xdr:cNvSpPr txBox="1"/>
      </xdr:nvSpPr>
      <xdr:spPr>
        <a:xfrm>
          <a:off x="22199600" y="730837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92517</xdr:rowOff>
    </xdr:from>
    <xdr:to>
      <xdr:col>116</xdr:col>
      <xdr:colOff>152400</xdr:colOff>
      <xdr:row>42</xdr:row>
      <xdr:rowOff>92517</xdr:rowOff>
    </xdr:to>
    <xdr:cxnSp macro="">
      <xdr:nvCxnSpPr>
        <xdr:cNvPr id="500" name="直線コネクタ 499">
          <a:extLst>
            <a:ext uri="{FF2B5EF4-FFF2-40B4-BE49-F238E27FC236}">
              <a16:creationId xmlns:a16="http://schemas.microsoft.com/office/drawing/2014/main" id="{00000000-0008-0000-0F00-0000F4010000}"/>
            </a:ext>
          </a:extLst>
        </xdr:cNvPr>
        <xdr:cNvCxnSpPr/>
      </xdr:nvCxnSpPr>
      <xdr:spPr>
        <a:xfrm>
          <a:off x="22072600" y="72934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94290</xdr:rowOff>
    </xdr:from>
    <xdr:ext cx="690189" cy="259045"/>
    <xdr:sp macro="" textlink="">
      <xdr:nvSpPr>
        <xdr:cNvPr id="501" name="【一般廃棄物処理施設】&#10;一人当たり有形固定資産（償却資産）額最大値テキスト">
          <a:extLst>
            <a:ext uri="{FF2B5EF4-FFF2-40B4-BE49-F238E27FC236}">
              <a16:creationId xmlns:a16="http://schemas.microsoft.com/office/drawing/2014/main" id="{00000000-0008-0000-0F00-0000F5010000}"/>
            </a:ext>
          </a:extLst>
        </xdr:cNvPr>
        <xdr:cNvSpPr txBox="1"/>
      </xdr:nvSpPr>
      <xdr:spPr>
        <a:xfrm>
          <a:off x="22199600" y="558069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9,112,647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147613</xdr:rowOff>
    </xdr:from>
    <xdr:to>
      <xdr:col>116</xdr:col>
      <xdr:colOff>152400</xdr:colOff>
      <xdr:row>33</xdr:row>
      <xdr:rowOff>147613</xdr:rowOff>
    </xdr:to>
    <xdr:cxnSp macro="">
      <xdr:nvCxnSpPr>
        <xdr:cNvPr id="502" name="直線コネクタ 501">
          <a:extLst>
            <a:ext uri="{FF2B5EF4-FFF2-40B4-BE49-F238E27FC236}">
              <a16:creationId xmlns:a16="http://schemas.microsoft.com/office/drawing/2014/main" id="{00000000-0008-0000-0F00-0000F6010000}"/>
            </a:ext>
          </a:extLst>
        </xdr:cNvPr>
        <xdr:cNvCxnSpPr/>
      </xdr:nvCxnSpPr>
      <xdr:spPr>
        <a:xfrm>
          <a:off x="22072600" y="58054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24923</xdr:rowOff>
    </xdr:from>
    <xdr:ext cx="599010" cy="259045"/>
    <xdr:sp macro="" textlink="">
      <xdr:nvSpPr>
        <xdr:cNvPr id="503" name="【一般廃棄物処理施設】&#10;一人当たり有形固定資産（償却資産）額平均値テキスト">
          <a:extLst>
            <a:ext uri="{FF2B5EF4-FFF2-40B4-BE49-F238E27FC236}">
              <a16:creationId xmlns:a16="http://schemas.microsoft.com/office/drawing/2014/main" id="{00000000-0008-0000-0F00-0000F7010000}"/>
            </a:ext>
          </a:extLst>
        </xdr:cNvPr>
        <xdr:cNvSpPr txBox="1"/>
      </xdr:nvSpPr>
      <xdr:spPr>
        <a:xfrm>
          <a:off x="22199600" y="70543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243,029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2046</xdr:rowOff>
    </xdr:from>
    <xdr:to>
      <xdr:col>116</xdr:col>
      <xdr:colOff>114300</xdr:colOff>
      <xdr:row>42</xdr:row>
      <xdr:rowOff>103646</xdr:rowOff>
    </xdr:to>
    <xdr:sp macro="" textlink="">
      <xdr:nvSpPr>
        <xdr:cNvPr id="504" name="フローチャート: 判断 503">
          <a:extLst>
            <a:ext uri="{FF2B5EF4-FFF2-40B4-BE49-F238E27FC236}">
              <a16:creationId xmlns:a16="http://schemas.microsoft.com/office/drawing/2014/main" id="{00000000-0008-0000-0F00-0000F8010000}"/>
            </a:ext>
          </a:extLst>
        </xdr:cNvPr>
        <xdr:cNvSpPr/>
      </xdr:nvSpPr>
      <xdr:spPr>
        <a:xfrm>
          <a:off x="22110700" y="7202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41</xdr:row>
      <xdr:rowOff>166679</xdr:rowOff>
    </xdr:from>
    <xdr:to>
      <xdr:col>112</xdr:col>
      <xdr:colOff>38100</xdr:colOff>
      <xdr:row>42</xdr:row>
      <xdr:rowOff>96829</xdr:rowOff>
    </xdr:to>
    <xdr:sp macro="" textlink="">
      <xdr:nvSpPr>
        <xdr:cNvPr id="505" name="フローチャート: 判断 504">
          <a:extLst>
            <a:ext uri="{FF2B5EF4-FFF2-40B4-BE49-F238E27FC236}">
              <a16:creationId xmlns:a16="http://schemas.microsoft.com/office/drawing/2014/main" id="{00000000-0008-0000-0F00-0000F9010000}"/>
            </a:ext>
          </a:extLst>
        </xdr:cNvPr>
        <xdr:cNvSpPr/>
      </xdr:nvSpPr>
      <xdr:spPr>
        <a:xfrm>
          <a:off x="21272500" y="7196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42</xdr:row>
      <xdr:rowOff>26116</xdr:rowOff>
    </xdr:from>
    <xdr:to>
      <xdr:col>107</xdr:col>
      <xdr:colOff>101600</xdr:colOff>
      <xdr:row>42</xdr:row>
      <xdr:rowOff>127716</xdr:rowOff>
    </xdr:to>
    <xdr:sp macro="" textlink="">
      <xdr:nvSpPr>
        <xdr:cNvPr id="506" name="フローチャート: 判断 505">
          <a:extLst>
            <a:ext uri="{FF2B5EF4-FFF2-40B4-BE49-F238E27FC236}">
              <a16:creationId xmlns:a16="http://schemas.microsoft.com/office/drawing/2014/main" id="{00000000-0008-0000-0F00-0000FA010000}"/>
            </a:ext>
          </a:extLst>
        </xdr:cNvPr>
        <xdr:cNvSpPr/>
      </xdr:nvSpPr>
      <xdr:spPr>
        <a:xfrm>
          <a:off x="20383500" y="722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42</xdr:row>
      <xdr:rowOff>29738</xdr:rowOff>
    </xdr:from>
    <xdr:to>
      <xdr:col>102</xdr:col>
      <xdr:colOff>165100</xdr:colOff>
      <xdr:row>42</xdr:row>
      <xdr:rowOff>131338</xdr:rowOff>
    </xdr:to>
    <xdr:sp macro="" textlink="">
      <xdr:nvSpPr>
        <xdr:cNvPr id="507" name="フローチャート: 判断 506">
          <a:extLst>
            <a:ext uri="{FF2B5EF4-FFF2-40B4-BE49-F238E27FC236}">
              <a16:creationId xmlns:a16="http://schemas.microsoft.com/office/drawing/2014/main" id="{00000000-0008-0000-0F00-0000FB010000}"/>
            </a:ext>
          </a:extLst>
        </xdr:cNvPr>
        <xdr:cNvSpPr/>
      </xdr:nvSpPr>
      <xdr:spPr>
        <a:xfrm>
          <a:off x="19494500" y="7230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08" name="テキスト ボックス 507">
          <a:extLst>
            <a:ext uri="{FF2B5EF4-FFF2-40B4-BE49-F238E27FC236}">
              <a16:creationId xmlns:a16="http://schemas.microsoft.com/office/drawing/2014/main" id="{00000000-0008-0000-0F00-0000FC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09" name="テキスト ボックス 508">
          <a:extLst>
            <a:ext uri="{FF2B5EF4-FFF2-40B4-BE49-F238E27FC236}">
              <a16:creationId xmlns:a16="http://schemas.microsoft.com/office/drawing/2014/main" id="{00000000-0008-0000-0F00-0000FD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10" name="テキスト ボックス 509">
          <a:extLst>
            <a:ext uri="{FF2B5EF4-FFF2-40B4-BE49-F238E27FC236}">
              <a16:creationId xmlns:a16="http://schemas.microsoft.com/office/drawing/2014/main" id="{00000000-0008-0000-0F00-0000FE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11" name="テキスト ボックス 510">
          <a:extLst>
            <a:ext uri="{FF2B5EF4-FFF2-40B4-BE49-F238E27FC236}">
              <a16:creationId xmlns:a16="http://schemas.microsoft.com/office/drawing/2014/main" id="{00000000-0008-0000-0F00-0000FF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12" name="テキスト ボックス 511">
          <a:extLst>
            <a:ext uri="{FF2B5EF4-FFF2-40B4-BE49-F238E27FC236}">
              <a16:creationId xmlns:a16="http://schemas.microsoft.com/office/drawing/2014/main" id="{00000000-0008-0000-0F00-000000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42</xdr:row>
      <xdr:rowOff>20091</xdr:rowOff>
    </xdr:from>
    <xdr:to>
      <xdr:col>116</xdr:col>
      <xdr:colOff>114300</xdr:colOff>
      <xdr:row>42</xdr:row>
      <xdr:rowOff>121691</xdr:rowOff>
    </xdr:to>
    <xdr:sp macro="" textlink="">
      <xdr:nvSpPr>
        <xdr:cNvPr id="513" name="楕円 512">
          <a:extLst>
            <a:ext uri="{FF2B5EF4-FFF2-40B4-BE49-F238E27FC236}">
              <a16:creationId xmlns:a16="http://schemas.microsoft.com/office/drawing/2014/main" id="{00000000-0008-0000-0F00-000001020000}"/>
            </a:ext>
          </a:extLst>
        </xdr:cNvPr>
        <xdr:cNvSpPr/>
      </xdr:nvSpPr>
      <xdr:spPr>
        <a:xfrm>
          <a:off x="22110700" y="7220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41</xdr:row>
      <xdr:rowOff>151922</xdr:rowOff>
    </xdr:from>
    <xdr:ext cx="599010" cy="259045"/>
    <xdr:sp macro="" textlink="">
      <xdr:nvSpPr>
        <xdr:cNvPr id="514" name="【一般廃棄物処理施設】&#10;一人当たり有形固定資産（償却資産）額該当値テキスト">
          <a:extLst>
            <a:ext uri="{FF2B5EF4-FFF2-40B4-BE49-F238E27FC236}">
              <a16:creationId xmlns:a16="http://schemas.microsoft.com/office/drawing/2014/main" id="{00000000-0008-0000-0F00-000002020000}"/>
            </a:ext>
          </a:extLst>
        </xdr:cNvPr>
        <xdr:cNvSpPr txBox="1"/>
      </xdr:nvSpPr>
      <xdr:spPr>
        <a:xfrm>
          <a:off x="22199600" y="7181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132,513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42</xdr:row>
      <xdr:rowOff>23675</xdr:rowOff>
    </xdr:from>
    <xdr:to>
      <xdr:col>112</xdr:col>
      <xdr:colOff>38100</xdr:colOff>
      <xdr:row>42</xdr:row>
      <xdr:rowOff>125275</xdr:rowOff>
    </xdr:to>
    <xdr:sp macro="" textlink="">
      <xdr:nvSpPr>
        <xdr:cNvPr id="515" name="楕円 514">
          <a:extLst>
            <a:ext uri="{FF2B5EF4-FFF2-40B4-BE49-F238E27FC236}">
              <a16:creationId xmlns:a16="http://schemas.microsoft.com/office/drawing/2014/main" id="{00000000-0008-0000-0F00-000003020000}"/>
            </a:ext>
          </a:extLst>
        </xdr:cNvPr>
        <xdr:cNvSpPr/>
      </xdr:nvSpPr>
      <xdr:spPr>
        <a:xfrm>
          <a:off x="21272500" y="7224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42</xdr:row>
      <xdr:rowOff>70891</xdr:rowOff>
    </xdr:from>
    <xdr:to>
      <xdr:col>116</xdr:col>
      <xdr:colOff>63500</xdr:colOff>
      <xdr:row>42</xdr:row>
      <xdr:rowOff>74475</xdr:rowOff>
    </xdr:to>
    <xdr:cxnSp macro="">
      <xdr:nvCxnSpPr>
        <xdr:cNvPr id="516" name="直線コネクタ 515">
          <a:extLst>
            <a:ext uri="{FF2B5EF4-FFF2-40B4-BE49-F238E27FC236}">
              <a16:creationId xmlns:a16="http://schemas.microsoft.com/office/drawing/2014/main" id="{00000000-0008-0000-0F00-000004020000}"/>
            </a:ext>
          </a:extLst>
        </xdr:cNvPr>
        <xdr:cNvCxnSpPr/>
      </xdr:nvCxnSpPr>
      <xdr:spPr>
        <a:xfrm flipV="1">
          <a:off x="21323300" y="7271791"/>
          <a:ext cx="838200" cy="3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42</xdr:row>
      <xdr:rowOff>23426</xdr:rowOff>
    </xdr:from>
    <xdr:to>
      <xdr:col>107</xdr:col>
      <xdr:colOff>101600</xdr:colOff>
      <xdr:row>42</xdr:row>
      <xdr:rowOff>125026</xdr:rowOff>
    </xdr:to>
    <xdr:sp macro="" textlink="">
      <xdr:nvSpPr>
        <xdr:cNvPr id="517" name="楕円 516">
          <a:extLst>
            <a:ext uri="{FF2B5EF4-FFF2-40B4-BE49-F238E27FC236}">
              <a16:creationId xmlns:a16="http://schemas.microsoft.com/office/drawing/2014/main" id="{00000000-0008-0000-0F00-000005020000}"/>
            </a:ext>
          </a:extLst>
        </xdr:cNvPr>
        <xdr:cNvSpPr/>
      </xdr:nvSpPr>
      <xdr:spPr>
        <a:xfrm>
          <a:off x="20383500" y="72243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42</xdr:row>
      <xdr:rowOff>74226</xdr:rowOff>
    </xdr:from>
    <xdr:to>
      <xdr:col>111</xdr:col>
      <xdr:colOff>177800</xdr:colOff>
      <xdr:row>42</xdr:row>
      <xdr:rowOff>74475</xdr:rowOff>
    </xdr:to>
    <xdr:cxnSp macro="">
      <xdr:nvCxnSpPr>
        <xdr:cNvPr id="518" name="直線コネクタ 517">
          <a:extLst>
            <a:ext uri="{FF2B5EF4-FFF2-40B4-BE49-F238E27FC236}">
              <a16:creationId xmlns:a16="http://schemas.microsoft.com/office/drawing/2014/main" id="{00000000-0008-0000-0F00-000006020000}"/>
            </a:ext>
          </a:extLst>
        </xdr:cNvPr>
        <xdr:cNvCxnSpPr/>
      </xdr:nvCxnSpPr>
      <xdr:spPr>
        <a:xfrm>
          <a:off x="20434300" y="7275126"/>
          <a:ext cx="889000" cy="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40</xdr:row>
      <xdr:rowOff>113356</xdr:rowOff>
    </xdr:from>
    <xdr:ext cx="599010" cy="259045"/>
    <xdr:sp macro="" textlink="">
      <xdr:nvSpPr>
        <xdr:cNvPr id="519" name="n_1aveValue【一般廃棄物処理施設】&#10;一人当たり有形固定資産（償却資産）額">
          <a:extLst>
            <a:ext uri="{FF2B5EF4-FFF2-40B4-BE49-F238E27FC236}">
              <a16:creationId xmlns:a16="http://schemas.microsoft.com/office/drawing/2014/main" id="{00000000-0008-0000-0F00-000007020000}"/>
            </a:ext>
          </a:extLst>
        </xdr:cNvPr>
        <xdr:cNvSpPr txBox="1"/>
      </xdr:nvSpPr>
      <xdr:spPr>
        <a:xfrm>
          <a:off x="21011095" y="6971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284,776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42</xdr:row>
      <xdr:rowOff>118843</xdr:rowOff>
    </xdr:from>
    <xdr:ext cx="534377" cy="259045"/>
    <xdr:sp macro="" textlink="">
      <xdr:nvSpPr>
        <xdr:cNvPr id="520" name="n_2aveValue【一般廃棄物処理施設】&#10;一人当たり有形固定資産（償却資産）額">
          <a:extLst>
            <a:ext uri="{FF2B5EF4-FFF2-40B4-BE49-F238E27FC236}">
              <a16:creationId xmlns:a16="http://schemas.microsoft.com/office/drawing/2014/main" id="{00000000-0008-0000-0F00-000008020000}"/>
            </a:ext>
          </a:extLst>
        </xdr:cNvPr>
        <xdr:cNvSpPr txBox="1"/>
      </xdr:nvSpPr>
      <xdr:spPr>
        <a:xfrm>
          <a:off x="20167111" y="73197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147865</xdr:rowOff>
    </xdr:from>
    <xdr:ext cx="534377" cy="259045"/>
    <xdr:sp macro="" textlink="">
      <xdr:nvSpPr>
        <xdr:cNvPr id="521" name="n_3aveValue【一般廃棄物処理施設】&#10;一人当たり有形固定資産（償却資産）額">
          <a:extLst>
            <a:ext uri="{FF2B5EF4-FFF2-40B4-BE49-F238E27FC236}">
              <a16:creationId xmlns:a16="http://schemas.microsoft.com/office/drawing/2014/main" id="{00000000-0008-0000-0F00-000009020000}"/>
            </a:ext>
          </a:extLst>
        </xdr:cNvPr>
        <xdr:cNvSpPr txBox="1"/>
      </xdr:nvSpPr>
      <xdr:spPr>
        <a:xfrm>
          <a:off x="19278111" y="7005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42</xdr:row>
      <xdr:rowOff>116402</xdr:rowOff>
    </xdr:from>
    <xdr:ext cx="599010" cy="259045"/>
    <xdr:sp macro="" textlink="">
      <xdr:nvSpPr>
        <xdr:cNvPr id="522" name="n_1mainValue【一般廃棄物処理施設】&#10;一人当たり有形固定資産（償却資産）額">
          <a:extLst>
            <a:ext uri="{FF2B5EF4-FFF2-40B4-BE49-F238E27FC236}">
              <a16:creationId xmlns:a16="http://schemas.microsoft.com/office/drawing/2014/main" id="{00000000-0008-0000-0F00-00000A020000}"/>
            </a:ext>
          </a:extLst>
        </xdr:cNvPr>
        <xdr:cNvSpPr txBox="1"/>
      </xdr:nvSpPr>
      <xdr:spPr>
        <a:xfrm>
          <a:off x="21011095" y="73173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40</xdr:row>
      <xdr:rowOff>141553</xdr:rowOff>
    </xdr:from>
    <xdr:ext cx="599010" cy="259045"/>
    <xdr:sp macro="" textlink="">
      <xdr:nvSpPr>
        <xdr:cNvPr id="523" name="n_2mainValue【一般廃棄物処理施設】&#10;一人当たり有形固定資産（償却資産）額">
          <a:extLst>
            <a:ext uri="{FF2B5EF4-FFF2-40B4-BE49-F238E27FC236}">
              <a16:creationId xmlns:a16="http://schemas.microsoft.com/office/drawing/2014/main" id="{00000000-0008-0000-0F00-00000B020000}"/>
            </a:ext>
          </a:extLst>
        </xdr:cNvPr>
        <xdr:cNvSpPr txBox="1"/>
      </xdr:nvSpPr>
      <xdr:spPr>
        <a:xfrm>
          <a:off x="20134795" y="6999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24" name="正方形/長方形 523">
          <a:extLst>
            <a:ext uri="{FF2B5EF4-FFF2-40B4-BE49-F238E27FC236}">
              <a16:creationId xmlns:a16="http://schemas.microsoft.com/office/drawing/2014/main" id="{00000000-0008-0000-0F00-00000C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25" name="正方形/長方形 524">
          <a:extLst>
            <a:ext uri="{FF2B5EF4-FFF2-40B4-BE49-F238E27FC236}">
              <a16:creationId xmlns:a16="http://schemas.microsoft.com/office/drawing/2014/main" id="{00000000-0008-0000-0F00-00000D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26" name="正方形/長方形 525">
          <a:extLst>
            <a:ext uri="{FF2B5EF4-FFF2-40B4-BE49-F238E27FC236}">
              <a16:creationId xmlns:a16="http://schemas.microsoft.com/office/drawing/2014/main" id="{00000000-0008-0000-0F00-00000E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27" name="正方形/長方形 526">
          <a:extLst>
            <a:ext uri="{FF2B5EF4-FFF2-40B4-BE49-F238E27FC236}">
              <a16:creationId xmlns:a16="http://schemas.microsoft.com/office/drawing/2014/main" id="{00000000-0008-0000-0F00-00000F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28" name="正方形/長方形 527">
          <a:extLst>
            <a:ext uri="{FF2B5EF4-FFF2-40B4-BE49-F238E27FC236}">
              <a16:creationId xmlns:a16="http://schemas.microsoft.com/office/drawing/2014/main" id="{00000000-0008-0000-0F00-00001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29" name="正方形/長方形 528">
          <a:extLst>
            <a:ext uri="{FF2B5EF4-FFF2-40B4-BE49-F238E27FC236}">
              <a16:creationId xmlns:a16="http://schemas.microsoft.com/office/drawing/2014/main" id="{00000000-0008-0000-0F00-00001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30" name="正方形/長方形 529">
          <a:extLst>
            <a:ext uri="{FF2B5EF4-FFF2-40B4-BE49-F238E27FC236}">
              <a16:creationId xmlns:a16="http://schemas.microsoft.com/office/drawing/2014/main" id="{00000000-0008-0000-0F00-00001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31" name="正方形/長方形 530">
          <a:extLst>
            <a:ext uri="{FF2B5EF4-FFF2-40B4-BE49-F238E27FC236}">
              <a16:creationId xmlns:a16="http://schemas.microsoft.com/office/drawing/2014/main" id="{00000000-0008-0000-0F00-00001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32" name="テキスト ボックス 531">
          <a:extLst>
            <a:ext uri="{FF2B5EF4-FFF2-40B4-BE49-F238E27FC236}">
              <a16:creationId xmlns:a16="http://schemas.microsoft.com/office/drawing/2014/main" id="{00000000-0008-0000-0F00-00001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33" name="直線コネクタ 532">
          <a:extLst>
            <a:ext uri="{FF2B5EF4-FFF2-40B4-BE49-F238E27FC236}">
              <a16:creationId xmlns:a16="http://schemas.microsoft.com/office/drawing/2014/main" id="{00000000-0008-0000-0F00-00001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534" name="直線コネクタ 533">
          <a:extLst>
            <a:ext uri="{FF2B5EF4-FFF2-40B4-BE49-F238E27FC236}">
              <a16:creationId xmlns:a16="http://schemas.microsoft.com/office/drawing/2014/main" id="{00000000-0008-0000-0F00-000016020000}"/>
            </a:ext>
          </a:extLst>
        </xdr:cNvPr>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535" name="テキスト ボックス 534">
          <a:extLst>
            <a:ext uri="{FF2B5EF4-FFF2-40B4-BE49-F238E27FC236}">
              <a16:creationId xmlns:a16="http://schemas.microsoft.com/office/drawing/2014/main" id="{00000000-0008-0000-0F00-000017020000}"/>
            </a:ext>
          </a:extLst>
        </xdr:cNvPr>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36" name="直線コネクタ 535">
          <a:extLst>
            <a:ext uri="{FF2B5EF4-FFF2-40B4-BE49-F238E27FC236}">
              <a16:creationId xmlns:a16="http://schemas.microsoft.com/office/drawing/2014/main" id="{00000000-0008-0000-0F00-000018020000}"/>
            </a:ext>
          </a:extLst>
        </xdr:cNvPr>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37" name="テキスト ボックス 536">
          <a:extLst>
            <a:ext uri="{FF2B5EF4-FFF2-40B4-BE49-F238E27FC236}">
              <a16:creationId xmlns:a16="http://schemas.microsoft.com/office/drawing/2014/main" id="{00000000-0008-0000-0F00-000019020000}"/>
            </a:ext>
          </a:extLst>
        </xdr:cNvPr>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38" name="直線コネクタ 537">
          <a:extLst>
            <a:ext uri="{FF2B5EF4-FFF2-40B4-BE49-F238E27FC236}">
              <a16:creationId xmlns:a16="http://schemas.microsoft.com/office/drawing/2014/main" id="{00000000-0008-0000-0F00-00001A020000}"/>
            </a:ext>
          </a:extLst>
        </xdr:cNvPr>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39" name="テキスト ボックス 538">
          <a:extLst>
            <a:ext uri="{FF2B5EF4-FFF2-40B4-BE49-F238E27FC236}">
              <a16:creationId xmlns:a16="http://schemas.microsoft.com/office/drawing/2014/main" id="{00000000-0008-0000-0F00-00001B020000}"/>
            </a:ext>
          </a:extLst>
        </xdr:cNvPr>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40" name="直線コネクタ 539">
          <a:extLst>
            <a:ext uri="{FF2B5EF4-FFF2-40B4-BE49-F238E27FC236}">
              <a16:creationId xmlns:a16="http://schemas.microsoft.com/office/drawing/2014/main" id="{00000000-0008-0000-0F00-00001C020000}"/>
            </a:ext>
          </a:extLst>
        </xdr:cNvPr>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41" name="テキスト ボックス 540">
          <a:extLst>
            <a:ext uri="{FF2B5EF4-FFF2-40B4-BE49-F238E27FC236}">
              <a16:creationId xmlns:a16="http://schemas.microsoft.com/office/drawing/2014/main" id="{00000000-0008-0000-0F00-00001D020000}"/>
            </a:ext>
          </a:extLst>
        </xdr:cNvPr>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42" name="直線コネクタ 541">
          <a:extLst>
            <a:ext uri="{FF2B5EF4-FFF2-40B4-BE49-F238E27FC236}">
              <a16:creationId xmlns:a16="http://schemas.microsoft.com/office/drawing/2014/main" id="{00000000-0008-0000-0F00-00001E020000}"/>
            </a:ext>
          </a:extLst>
        </xdr:cNvPr>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43" name="テキスト ボックス 542">
          <a:extLst>
            <a:ext uri="{FF2B5EF4-FFF2-40B4-BE49-F238E27FC236}">
              <a16:creationId xmlns:a16="http://schemas.microsoft.com/office/drawing/2014/main" id="{00000000-0008-0000-0F00-00001F020000}"/>
            </a:ext>
          </a:extLst>
        </xdr:cNvPr>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44" name="直線コネクタ 543">
          <a:extLst>
            <a:ext uri="{FF2B5EF4-FFF2-40B4-BE49-F238E27FC236}">
              <a16:creationId xmlns:a16="http://schemas.microsoft.com/office/drawing/2014/main" id="{00000000-0008-0000-0F00-000020020000}"/>
            </a:ext>
          </a:extLst>
        </xdr:cNvPr>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545" name="テキスト ボックス 544">
          <a:extLst>
            <a:ext uri="{FF2B5EF4-FFF2-40B4-BE49-F238E27FC236}">
              <a16:creationId xmlns:a16="http://schemas.microsoft.com/office/drawing/2014/main" id="{00000000-0008-0000-0F00-000021020000}"/>
            </a:ext>
          </a:extLst>
        </xdr:cNvPr>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46" name="直線コネクタ 545">
          <a:extLst>
            <a:ext uri="{FF2B5EF4-FFF2-40B4-BE49-F238E27FC236}">
              <a16:creationId xmlns:a16="http://schemas.microsoft.com/office/drawing/2014/main" id="{00000000-0008-0000-0F00-00002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47" name="テキスト ボックス 546">
          <a:extLst>
            <a:ext uri="{FF2B5EF4-FFF2-40B4-BE49-F238E27FC236}">
              <a16:creationId xmlns:a16="http://schemas.microsoft.com/office/drawing/2014/main" id="{00000000-0008-0000-0F00-000023020000}"/>
            </a:ext>
          </a:extLst>
        </xdr:cNvPr>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48" name="【保健センター・保健所】&#10;有形固定資産減価償却率グラフ枠">
          <a:extLst>
            <a:ext uri="{FF2B5EF4-FFF2-40B4-BE49-F238E27FC236}">
              <a16:creationId xmlns:a16="http://schemas.microsoft.com/office/drawing/2014/main" id="{00000000-0008-0000-0F00-00002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4899</xdr:rowOff>
    </xdr:to>
    <xdr:cxnSp macro="">
      <xdr:nvCxnSpPr>
        <xdr:cNvPr id="549" name="直線コネクタ 548">
          <a:extLst>
            <a:ext uri="{FF2B5EF4-FFF2-40B4-BE49-F238E27FC236}">
              <a16:creationId xmlns:a16="http://schemas.microsoft.com/office/drawing/2014/main" id="{00000000-0008-0000-0F00-000025020000}"/>
            </a:ext>
          </a:extLst>
        </xdr:cNvPr>
        <xdr:cNvCxnSpPr/>
      </xdr:nvCxnSpPr>
      <xdr:spPr>
        <a:xfrm flipV="1">
          <a:off x="16318864" y="9470572"/>
          <a:ext cx="0" cy="15071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8726</xdr:rowOff>
    </xdr:from>
    <xdr:ext cx="340478" cy="259045"/>
    <xdr:sp macro="" textlink="">
      <xdr:nvSpPr>
        <xdr:cNvPr id="550" name="【保健センター・保健所】&#10;有形固定資産減価償却率最小値テキスト">
          <a:extLst>
            <a:ext uri="{FF2B5EF4-FFF2-40B4-BE49-F238E27FC236}">
              <a16:creationId xmlns:a16="http://schemas.microsoft.com/office/drawing/2014/main" id="{00000000-0008-0000-0F00-000026020000}"/>
            </a:ext>
          </a:extLst>
        </xdr:cNvPr>
        <xdr:cNvSpPr txBox="1"/>
      </xdr:nvSpPr>
      <xdr:spPr>
        <a:xfrm>
          <a:off x="16357600" y="1098152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4899</xdr:rowOff>
    </xdr:from>
    <xdr:to>
      <xdr:col>86</xdr:col>
      <xdr:colOff>25400</xdr:colOff>
      <xdr:row>64</xdr:row>
      <xdr:rowOff>4899</xdr:rowOff>
    </xdr:to>
    <xdr:cxnSp macro="">
      <xdr:nvCxnSpPr>
        <xdr:cNvPr id="551" name="直線コネクタ 550">
          <a:extLst>
            <a:ext uri="{FF2B5EF4-FFF2-40B4-BE49-F238E27FC236}">
              <a16:creationId xmlns:a16="http://schemas.microsoft.com/office/drawing/2014/main" id="{00000000-0008-0000-0F00-000027020000}"/>
            </a:ext>
          </a:extLst>
        </xdr:cNvPr>
        <xdr:cNvCxnSpPr/>
      </xdr:nvCxnSpPr>
      <xdr:spPr>
        <a:xfrm>
          <a:off x="16230600" y="109776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552" name="【保健センター・保健所】&#10;有形固定資産減価償却率最大値テキスト">
          <a:extLst>
            <a:ext uri="{FF2B5EF4-FFF2-40B4-BE49-F238E27FC236}">
              <a16:creationId xmlns:a16="http://schemas.microsoft.com/office/drawing/2014/main" id="{00000000-0008-0000-0F00-000028020000}"/>
            </a:ext>
          </a:extLst>
        </xdr:cNvPr>
        <xdr:cNvSpPr txBox="1"/>
      </xdr:nvSpPr>
      <xdr:spPr>
        <a:xfrm>
          <a:off x="16357600" y="92457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53" name="直線コネクタ 552">
          <a:extLst>
            <a:ext uri="{FF2B5EF4-FFF2-40B4-BE49-F238E27FC236}">
              <a16:creationId xmlns:a16="http://schemas.microsoft.com/office/drawing/2014/main" id="{00000000-0008-0000-0F00-000029020000}"/>
            </a:ext>
          </a:extLst>
        </xdr:cNvPr>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45555</xdr:rowOff>
    </xdr:from>
    <xdr:ext cx="405111" cy="259045"/>
    <xdr:sp macro="" textlink="">
      <xdr:nvSpPr>
        <xdr:cNvPr id="554" name="【保健センター・保健所】&#10;有形固定資産減価償却率平均値テキスト">
          <a:extLst>
            <a:ext uri="{FF2B5EF4-FFF2-40B4-BE49-F238E27FC236}">
              <a16:creationId xmlns:a16="http://schemas.microsoft.com/office/drawing/2014/main" id="{00000000-0008-0000-0F00-00002A020000}"/>
            </a:ext>
          </a:extLst>
        </xdr:cNvPr>
        <xdr:cNvSpPr txBox="1"/>
      </xdr:nvSpPr>
      <xdr:spPr>
        <a:xfrm>
          <a:off x="16357600" y="1016110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22678</xdr:rowOff>
    </xdr:from>
    <xdr:to>
      <xdr:col>85</xdr:col>
      <xdr:colOff>177800</xdr:colOff>
      <xdr:row>60</xdr:row>
      <xdr:rowOff>124278</xdr:rowOff>
    </xdr:to>
    <xdr:sp macro="" textlink="">
      <xdr:nvSpPr>
        <xdr:cNvPr id="555" name="フローチャート: 判断 554">
          <a:extLst>
            <a:ext uri="{FF2B5EF4-FFF2-40B4-BE49-F238E27FC236}">
              <a16:creationId xmlns:a16="http://schemas.microsoft.com/office/drawing/2014/main" id="{00000000-0008-0000-0F00-00002B020000}"/>
            </a:ext>
          </a:extLst>
        </xdr:cNvPr>
        <xdr:cNvSpPr/>
      </xdr:nvSpPr>
      <xdr:spPr>
        <a:xfrm>
          <a:off x="16268700" y="1030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45538</xdr:rowOff>
    </xdr:from>
    <xdr:to>
      <xdr:col>81</xdr:col>
      <xdr:colOff>101600</xdr:colOff>
      <xdr:row>60</xdr:row>
      <xdr:rowOff>147138</xdr:rowOff>
    </xdr:to>
    <xdr:sp macro="" textlink="">
      <xdr:nvSpPr>
        <xdr:cNvPr id="556" name="フローチャート: 判断 555">
          <a:extLst>
            <a:ext uri="{FF2B5EF4-FFF2-40B4-BE49-F238E27FC236}">
              <a16:creationId xmlns:a16="http://schemas.microsoft.com/office/drawing/2014/main" id="{00000000-0008-0000-0F00-00002C020000}"/>
            </a:ext>
          </a:extLst>
        </xdr:cNvPr>
        <xdr:cNvSpPr/>
      </xdr:nvSpPr>
      <xdr:spPr>
        <a:xfrm>
          <a:off x="15430500" y="103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40640</xdr:rowOff>
    </xdr:from>
    <xdr:to>
      <xdr:col>76</xdr:col>
      <xdr:colOff>165100</xdr:colOff>
      <xdr:row>60</xdr:row>
      <xdr:rowOff>142240</xdr:rowOff>
    </xdr:to>
    <xdr:sp macro="" textlink="">
      <xdr:nvSpPr>
        <xdr:cNvPr id="557" name="フローチャート: 判断 556">
          <a:extLst>
            <a:ext uri="{FF2B5EF4-FFF2-40B4-BE49-F238E27FC236}">
              <a16:creationId xmlns:a16="http://schemas.microsoft.com/office/drawing/2014/main" id="{00000000-0008-0000-0F00-00002D020000}"/>
            </a:ext>
          </a:extLst>
        </xdr:cNvPr>
        <xdr:cNvSpPr/>
      </xdr:nvSpPr>
      <xdr:spPr>
        <a:xfrm>
          <a:off x="14541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65133</xdr:rowOff>
    </xdr:from>
    <xdr:to>
      <xdr:col>72</xdr:col>
      <xdr:colOff>38100</xdr:colOff>
      <xdr:row>60</xdr:row>
      <xdr:rowOff>166733</xdr:rowOff>
    </xdr:to>
    <xdr:sp macro="" textlink="">
      <xdr:nvSpPr>
        <xdr:cNvPr id="558" name="フローチャート: 判断 557">
          <a:extLst>
            <a:ext uri="{FF2B5EF4-FFF2-40B4-BE49-F238E27FC236}">
              <a16:creationId xmlns:a16="http://schemas.microsoft.com/office/drawing/2014/main" id="{00000000-0008-0000-0F00-00002E020000}"/>
            </a:ext>
          </a:extLst>
        </xdr:cNvPr>
        <xdr:cNvSpPr/>
      </xdr:nvSpPr>
      <xdr:spPr>
        <a:xfrm>
          <a:off x="13652500" y="1035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59" name="テキスト ボックス 558">
          <a:extLst>
            <a:ext uri="{FF2B5EF4-FFF2-40B4-BE49-F238E27FC236}">
              <a16:creationId xmlns:a16="http://schemas.microsoft.com/office/drawing/2014/main" id="{00000000-0008-0000-0F00-00002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60" name="テキスト ボックス 559">
          <a:extLst>
            <a:ext uri="{FF2B5EF4-FFF2-40B4-BE49-F238E27FC236}">
              <a16:creationId xmlns:a16="http://schemas.microsoft.com/office/drawing/2014/main" id="{00000000-0008-0000-0F00-00003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61" name="テキスト ボックス 560">
          <a:extLst>
            <a:ext uri="{FF2B5EF4-FFF2-40B4-BE49-F238E27FC236}">
              <a16:creationId xmlns:a16="http://schemas.microsoft.com/office/drawing/2014/main" id="{00000000-0008-0000-0F00-00003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62" name="テキスト ボックス 561">
          <a:extLst>
            <a:ext uri="{FF2B5EF4-FFF2-40B4-BE49-F238E27FC236}">
              <a16:creationId xmlns:a16="http://schemas.microsoft.com/office/drawing/2014/main" id="{00000000-0008-0000-0F00-00003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63" name="テキスト ボックス 562">
          <a:extLst>
            <a:ext uri="{FF2B5EF4-FFF2-40B4-BE49-F238E27FC236}">
              <a16:creationId xmlns:a16="http://schemas.microsoft.com/office/drawing/2014/main" id="{00000000-0008-0000-0F00-00003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47172</xdr:rowOff>
    </xdr:from>
    <xdr:to>
      <xdr:col>85</xdr:col>
      <xdr:colOff>177800</xdr:colOff>
      <xdr:row>60</xdr:row>
      <xdr:rowOff>148772</xdr:rowOff>
    </xdr:to>
    <xdr:sp macro="" textlink="">
      <xdr:nvSpPr>
        <xdr:cNvPr id="564" name="楕円 563">
          <a:extLst>
            <a:ext uri="{FF2B5EF4-FFF2-40B4-BE49-F238E27FC236}">
              <a16:creationId xmlns:a16="http://schemas.microsoft.com/office/drawing/2014/main" id="{00000000-0008-0000-0F00-000034020000}"/>
            </a:ext>
          </a:extLst>
        </xdr:cNvPr>
        <xdr:cNvSpPr/>
      </xdr:nvSpPr>
      <xdr:spPr>
        <a:xfrm>
          <a:off x="16268700" y="10334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25599</xdr:rowOff>
    </xdr:from>
    <xdr:ext cx="405111" cy="259045"/>
    <xdr:sp macro="" textlink="">
      <xdr:nvSpPr>
        <xdr:cNvPr id="565" name="【保健センター・保健所】&#10;有形固定資産減価償却率該当値テキスト">
          <a:extLst>
            <a:ext uri="{FF2B5EF4-FFF2-40B4-BE49-F238E27FC236}">
              <a16:creationId xmlns:a16="http://schemas.microsoft.com/office/drawing/2014/main" id="{00000000-0008-0000-0F00-000035020000}"/>
            </a:ext>
          </a:extLst>
        </xdr:cNvPr>
        <xdr:cNvSpPr txBox="1"/>
      </xdr:nvSpPr>
      <xdr:spPr>
        <a:xfrm>
          <a:off x="16357600" y="103125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83094</xdr:rowOff>
    </xdr:from>
    <xdr:to>
      <xdr:col>81</xdr:col>
      <xdr:colOff>101600</xdr:colOff>
      <xdr:row>61</xdr:row>
      <xdr:rowOff>13244</xdr:rowOff>
    </xdr:to>
    <xdr:sp macro="" textlink="">
      <xdr:nvSpPr>
        <xdr:cNvPr id="566" name="楕円 565">
          <a:extLst>
            <a:ext uri="{FF2B5EF4-FFF2-40B4-BE49-F238E27FC236}">
              <a16:creationId xmlns:a16="http://schemas.microsoft.com/office/drawing/2014/main" id="{00000000-0008-0000-0F00-000036020000}"/>
            </a:ext>
          </a:extLst>
        </xdr:cNvPr>
        <xdr:cNvSpPr/>
      </xdr:nvSpPr>
      <xdr:spPr>
        <a:xfrm>
          <a:off x="15430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97972</xdr:rowOff>
    </xdr:from>
    <xdr:to>
      <xdr:col>85</xdr:col>
      <xdr:colOff>127000</xdr:colOff>
      <xdr:row>60</xdr:row>
      <xdr:rowOff>133894</xdr:rowOff>
    </xdr:to>
    <xdr:cxnSp macro="">
      <xdr:nvCxnSpPr>
        <xdr:cNvPr id="567" name="直線コネクタ 566">
          <a:extLst>
            <a:ext uri="{FF2B5EF4-FFF2-40B4-BE49-F238E27FC236}">
              <a16:creationId xmlns:a16="http://schemas.microsoft.com/office/drawing/2014/main" id="{00000000-0008-0000-0F00-000037020000}"/>
            </a:ext>
          </a:extLst>
        </xdr:cNvPr>
        <xdr:cNvCxnSpPr/>
      </xdr:nvCxnSpPr>
      <xdr:spPr>
        <a:xfrm flipV="1">
          <a:off x="15481300" y="10384972"/>
          <a:ext cx="8382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119017</xdr:rowOff>
    </xdr:from>
    <xdr:to>
      <xdr:col>76</xdr:col>
      <xdr:colOff>165100</xdr:colOff>
      <xdr:row>61</xdr:row>
      <xdr:rowOff>49167</xdr:rowOff>
    </xdr:to>
    <xdr:sp macro="" textlink="">
      <xdr:nvSpPr>
        <xdr:cNvPr id="568" name="楕円 567">
          <a:extLst>
            <a:ext uri="{FF2B5EF4-FFF2-40B4-BE49-F238E27FC236}">
              <a16:creationId xmlns:a16="http://schemas.microsoft.com/office/drawing/2014/main" id="{00000000-0008-0000-0F00-000038020000}"/>
            </a:ext>
          </a:extLst>
        </xdr:cNvPr>
        <xdr:cNvSpPr/>
      </xdr:nvSpPr>
      <xdr:spPr>
        <a:xfrm>
          <a:off x="14541500" y="10406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133894</xdr:rowOff>
    </xdr:from>
    <xdr:to>
      <xdr:col>81</xdr:col>
      <xdr:colOff>50800</xdr:colOff>
      <xdr:row>60</xdr:row>
      <xdr:rowOff>169817</xdr:rowOff>
    </xdr:to>
    <xdr:cxnSp macro="">
      <xdr:nvCxnSpPr>
        <xdr:cNvPr id="569" name="直線コネクタ 568">
          <a:extLst>
            <a:ext uri="{FF2B5EF4-FFF2-40B4-BE49-F238E27FC236}">
              <a16:creationId xmlns:a16="http://schemas.microsoft.com/office/drawing/2014/main" id="{00000000-0008-0000-0F00-000039020000}"/>
            </a:ext>
          </a:extLst>
        </xdr:cNvPr>
        <xdr:cNvCxnSpPr/>
      </xdr:nvCxnSpPr>
      <xdr:spPr>
        <a:xfrm flipV="1">
          <a:off x="14592300" y="10420894"/>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163665</xdr:rowOff>
    </xdr:from>
    <xdr:ext cx="405111" cy="259045"/>
    <xdr:sp macro="" textlink="">
      <xdr:nvSpPr>
        <xdr:cNvPr id="570" name="n_1aveValue【保健センター・保健所】&#10;有形固定資産減価償却率">
          <a:extLst>
            <a:ext uri="{FF2B5EF4-FFF2-40B4-BE49-F238E27FC236}">
              <a16:creationId xmlns:a16="http://schemas.microsoft.com/office/drawing/2014/main" id="{00000000-0008-0000-0F00-00003A020000}"/>
            </a:ext>
          </a:extLst>
        </xdr:cNvPr>
        <xdr:cNvSpPr txBox="1"/>
      </xdr:nvSpPr>
      <xdr:spPr>
        <a:xfrm>
          <a:off x="15266044" y="101077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158767</xdr:rowOff>
    </xdr:from>
    <xdr:ext cx="405111" cy="259045"/>
    <xdr:sp macro="" textlink="">
      <xdr:nvSpPr>
        <xdr:cNvPr id="571" name="n_2aveValue【保健センター・保健所】&#10;有形固定資産減価償却率">
          <a:extLst>
            <a:ext uri="{FF2B5EF4-FFF2-40B4-BE49-F238E27FC236}">
              <a16:creationId xmlns:a16="http://schemas.microsoft.com/office/drawing/2014/main" id="{00000000-0008-0000-0F00-00003B020000}"/>
            </a:ext>
          </a:extLst>
        </xdr:cNvPr>
        <xdr:cNvSpPr txBox="1"/>
      </xdr:nvSpPr>
      <xdr:spPr>
        <a:xfrm>
          <a:off x="14389744" y="10102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11810</xdr:rowOff>
    </xdr:from>
    <xdr:ext cx="405111" cy="259045"/>
    <xdr:sp macro="" textlink="">
      <xdr:nvSpPr>
        <xdr:cNvPr id="572" name="n_3aveValue【保健センター・保健所】&#10;有形固定資産減価償却率">
          <a:extLst>
            <a:ext uri="{FF2B5EF4-FFF2-40B4-BE49-F238E27FC236}">
              <a16:creationId xmlns:a16="http://schemas.microsoft.com/office/drawing/2014/main" id="{00000000-0008-0000-0F00-00003C020000}"/>
            </a:ext>
          </a:extLst>
        </xdr:cNvPr>
        <xdr:cNvSpPr txBox="1"/>
      </xdr:nvSpPr>
      <xdr:spPr>
        <a:xfrm>
          <a:off x="13500744" y="101273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61</xdr:row>
      <xdr:rowOff>4371</xdr:rowOff>
    </xdr:from>
    <xdr:ext cx="405111" cy="259045"/>
    <xdr:sp macro="" textlink="">
      <xdr:nvSpPr>
        <xdr:cNvPr id="573" name="n_1mainValue【保健センター・保健所】&#10;有形固定資産減価償却率">
          <a:extLst>
            <a:ext uri="{FF2B5EF4-FFF2-40B4-BE49-F238E27FC236}">
              <a16:creationId xmlns:a16="http://schemas.microsoft.com/office/drawing/2014/main" id="{00000000-0008-0000-0F00-00003D020000}"/>
            </a:ext>
          </a:extLst>
        </xdr:cNvPr>
        <xdr:cNvSpPr txBox="1"/>
      </xdr:nvSpPr>
      <xdr:spPr>
        <a:xfrm>
          <a:off x="152660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40294</xdr:rowOff>
    </xdr:from>
    <xdr:ext cx="405111" cy="259045"/>
    <xdr:sp macro="" textlink="">
      <xdr:nvSpPr>
        <xdr:cNvPr id="574" name="n_2mainValue【保健センター・保健所】&#10;有形固定資産減価償却率">
          <a:extLst>
            <a:ext uri="{FF2B5EF4-FFF2-40B4-BE49-F238E27FC236}">
              <a16:creationId xmlns:a16="http://schemas.microsoft.com/office/drawing/2014/main" id="{00000000-0008-0000-0F00-00003E020000}"/>
            </a:ext>
          </a:extLst>
        </xdr:cNvPr>
        <xdr:cNvSpPr txBox="1"/>
      </xdr:nvSpPr>
      <xdr:spPr>
        <a:xfrm>
          <a:off x="14389744" y="10498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75" name="正方形/長方形 574">
          <a:extLst>
            <a:ext uri="{FF2B5EF4-FFF2-40B4-BE49-F238E27FC236}">
              <a16:creationId xmlns:a16="http://schemas.microsoft.com/office/drawing/2014/main" id="{00000000-0008-0000-0F00-00003F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76" name="正方形/長方形 575">
          <a:extLst>
            <a:ext uri="{FF2B5EF4-FFF2-40B4-BE49-F238E27FC236}">
              <a16:creationId xmlns:a16="http://schemas.microsoft.com/office/drawing/2014/main" id="{00000000-0008-0000-0F00-000040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7" name="正方形/長方形 576">
          <a:extLst>
            <a:ext uri="{FF2B5EF4-FFF2-40B4-BE49-F238E27FC236}">
              <a16:creationId xmlns:a16="http://schemas.microsoft.com/office/drawing/2014/main" id="{00000000-0008-0000-0F00-000041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8" name="正方形/長方形 577">
          <a:extLst>
            <a:ext uri="{FF2B5EF4-FFF2-40B4-BE49-F238E27FC236}">
              <a16:creationId xmlns:a16="http://schemas.microsoft.com/office/drawing/2014/main" id="{00000000-0008-0000-0F00-000042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9" name="正方形/長方形 578">
          <a:extLst>
            <a:ext uri="{FF2B5EF4-FFF2-40B4-BE49-F238E27FC236}">
              <a16:creationId xmlns:a16="http://schemas.microsoft.com/office/drawing/2014/main" id="{00000000-0008-0000-0F00-000043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80" name="正方形/長方形 579">
          <a:extLst>
            <a:ext uri="{FF2B5EF4-FFF2-40B4-BE49-F238E27FC236}">
              <a16:creationId xmlns:a16="http://schemas.microsoft.com/office/drawing/2014/main" id="{00000000-0008-0000-0F00-000044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81" name="正方形/長方形 580">
          <a:extLst>
            <a:ext uri="{FF2B5EF4-FFF2-40B4-BE49-F238E27FC236}">
              <a16:creationId xmlns:a16="http://schemas.microsoft.com/office/drawing/2014/main" id="{00000000-0008-0000-0F00-000045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82" name="正方形/長方形 581">
          <a:extLst>
            <a:ext uri="{FF2B5EF4-FFF2-40B4-BE49-F238E27FC236}">
              <a16:creationId xmlns:a16="http://schemas.microsoft.com/office/drawing/2014/main" id="{00000000-0008-0000-0F00-000046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83" name="テキスト ボックス 582">
          <a:extLst>
            <a:ext uri="{FF2B5EF4-FFF2-40B4-BE49-F238E27FC236}">
              <a16:creationId xmlns:a16="http://schemas.microsoft.com/office/drawing/2014/main" id="{00000000-0008-0000-0F00-000047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84" name="直線コネクタ 583">
          <a:extLst>
            <a:ext uri="{FF2B5EF4-FFF2-40B4-BE49-F238E27FC236}">
              <a16:creationId xmlns:a16="http://schemas.microsoft.com/office/drawing/2014/main" id="{00000000-0008-0000-0F00-000048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85" name="直線コネクタ 584">
          <a:extLst>
            <a:ext uri="{FF2B5EF4-FFF2-40B4-BE49-F238E27FC236}">
              <a16:creationId xmlns:a16="http://schemas.microsoft.com/office/drawing/2014/main" id="{00000000-0008-0000-0F00-000049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86" name="テキスト ボックス 585">
          <a:extLst>
            <a:ext uri="{FF2B5EF4-FFF2-40B4-BE49-F238E27FC236}">
              <a16:creationId xmlns:a16="http://schemas.microsoft.com/office/drawing/2014/main" id="{00000000-0008-0000-0F00-00004A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87" name="直線コネクタ 586">
          <a:extLst>
            <a:ext uri="{FF2B5EF4-FFF2-40B4-BE49-F238E27FC236}">
              <a16:creationId xmlns:a16="http://schemas.microsoft.com/office/drawing/2014/main" id="{00000000-0008-0000-0F00-00004B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88" name="テキスト ボックス 587">
          <a:extLst>
            <a:ext uri="{FF2B5EF4-FFF2-40B4-BE49-F238E27FC236}">
              <a16:creationId xmlns:a16="http://schemas.microsoft.com/office/drawing/2014/main" id="{00000000-0008-0000-0F00-00004C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9" name="直線コネクタ 588">
          <a:extLst>
            <a:ext uri="{FF2B5EF4-FFF2-40B4-BE49-F238E27FC236}">
              <a16:creationId xmlns:a16="http://schemas.microsoft.com/office/drawing/2014/main" id="{00000000-0008-0000-0F00-00004D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590" name="テキスト ボックス 589">
          <a:extLst>
            <a:ext uri="{FF2B5EF4-FFF2-40B4-BE49-F238E27FC236}">
              <a16:creationId xmlns:a16="http://schemas.microsoft.com/office/drawing/2014/main" id="{00000000-0008-0000-0F00-00004E020000}"/>
            </a:ext>
          </a:extLst>
        </xdr:cNvPr>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91" name="直線コネクタ 590">
          <a:extLst>
            <a:ext uri="{FF2B5EF4-FFF2-40B4-BE49-F238E27FC236}">
              <a16:creationId xmlns:a16="http://schemas.microsoft.com/office/drawing/2014/main" id="{00000000-0008-0000-0F00-00004F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592" name="テキスト ボックス 591">
          <a:extLst>
            <a:ext uri="{FF2B5EF4-FFF2-40B4-BE49-F238E27FC236}">
              <a16:creationId xmlns:a16="http://schemas.microsoft.com/office/drawing/2014/main" id="{00000000-0008-0000-0F00-000050020000}"/>
            </a:ext>
          </a:extLst>
        </xdr:cNvPr>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93" name="直線コネクタ 592">
          <a:extLst>
            <a:ext uri="{FF2B5EF4-FFF2-40B4-BE49-F238E27FC236}">
              <a16:creationId xmlns:a16="http://schemas.microsoft.com/office/drawing/2014/main" id="{00000000-0008-0000-0F00-000051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594" name="テキスト ボックス 593">
          <a:extLst>
            <a:ext uri="{FF2B5EF4-FFF2-40B4-BE49-F238E27FC236}">
              <a16:creationId xmlns:a16="http://schemas.microsoft.com/office/drawing/2014/main" id="{00000000-0008-0000-0F00-000052020000}"/>
            </a:ext>
          </a:extLst>
        </xdr:cNvPr>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95" name="直線コネクタ 594">
          <a:extLst>
            <a:ext uri="{FF2B5EF4-FFF2-40B4-BE49-F238E27FC236}">
              <a16:creationId xmlns:a16="http://schemas.microsoft.com/office/drawing/2014/main" id="{00000000-0008-0000-0F00-000053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96" name="テキスト ボックス 595">
          <a:extLst>
            <a:ext uri="{FF2B5EF4-FFF2-40B4-BE49-F238E27FC236}">
              <a16:creationId xmlns:a16="http://schemas.microsoft.com/office/drawing/2014/main" id="{00000000-0008-0000-0F00-000054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97" name="【保健センター・保健所】&#10;一人当たり面積グラフ枠">
          <a:extLst>
            <a:ext uri="{FF2B5EF4-FFF2-40B4-BE49-F238E27FC236}">
              <a16:creationId xmlns:a16="http://schemas.microsoft.com/office/drawing/2014/main" id="{00000000-0008-0000-0F00-000055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57150</xdr:rowOff>
    </xdr:from>
    <xdr:to>
      <xdr:col>116</xdr:col>
      <xdr:colOff>62864</xdr:colOff>
      <xdr:row>64</xdr:row>
      <xdr:rowOff>64770</xdr:rowOff>
    </xdr:to>
    <xdr:cxnSp macro="">
      <xdr:nvCxnSpPr>
        <xdr:cNvPr id="598" name="直線コネクタ 597">
          <a:extLst>
            <a:ext uri="{FF2B5EF4-FFF2-40B4-BE49-F238E27FC236}">
              <a16:creationId xmlns:a16="http://schemas.microsoft.com/office/drawing/2014/main" id="{00000000-0008-0000-0F00-000056020000}"/>
            </a:ext>
          </a:extLst>
        </xdr:cNvPr>
        <xdr:cNvCxnSpPr/>
      </xdr:nvCxnSpPr>
      <xdr:spPr>
        <a:xfrm flipV="1">
          <a:off x="22160864" y="9658350"/>
          <a:ext cx="0" cy="13792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68597</xdr:rowOff>
    </xdr:from>
    <xdr:ext cx="469744" cy="259045"/>
    <xdr:sp macro="" textlink="">
      <xdr:nvSpPr>
        <xdr:cNvPr id="599" name="【保健センター・保健所】&#10;一人当たり面積最小値テキスト">
          <a:extLst>
            <a:ext uri="{FF2B5EF4-FFF2-40B4-BE49-F238E27FC236}">
              <a16:creationId xmlns:a16="http://schemas.microsoft.com/office/drawing/2014/main" id="{00000000-0008-0000-0F00-000057020000}"/>
            </a:ext>
          </a:extLst>
        </xdr:cNvPr>
        <xdr:cNvSpPr txBox="1"/>
      </xdr:nvSpPr>
      <xdr:spPr>
        <a:xfrm>
          <a:off x="22199600" y="1104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64770</xdr:rowOff>
    </xdr:from>
    <xdr:to>
      <xdr:col>116</xdr:col>
      <xdr:colOff>152400</xdr:colOff>
      <xdr:row>64</xdr:row>
      <xdr:rowOff>64770</xdr:rowOff>
    </xdr:to>
    <xdr:cxnSp macro="">
      <xdr:nvCxnSpPr>
        <xdr:cNvPr id="600" name="直線コネクタ 599">
          <a:extLst>
            <a:ext uri="{FF2B5EF4-FFF2-40B4-BE49-F238E27FC236}">
              <a16:creationId xmlns:a16="http://schemas.microsoft.com/office/drawing/2014/main" id="{00000000-0008-0000-0F00-000058020000}"/>
            </a:ext>
          </a:extLst>
        </xdr:cNvPr>
        <xdr:cNvCxnSpPr/>
      </xdr:nvCxnSpPr>
      <xdr:spPr>
        <a:xfrm>
          <a:off x="22072600" y="110375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3827</xdr:rowOff>
    </xdr:from>
    <xdr:ext cx="469744" cy="259045"/>
    <xdr:sp macro="" textlink="">
      <xdr:nvSpPr>
        <xdr:cNvPr id="601" name="【保健センター・保健所】&#10;一人当たり面積最大値テキスト">
          <a:extLst>
            <a:ext uri="{FF2B5EF4-FFF2-40B4-BE49-F238E27FC236}">
              <a16:creationId xmlns:a16="http://schemas.microsoft.com/office/drawing/2014/main" id="{00000000-0008-0000-0F00-000059020000}"/>
            </a:ext>
          </a:extLst>
        </xdr:cNvPr>
        <xdr:cNvSpPr txBox="1"/>
      </xdr:nvSpPr>
      <xdr:spPr>
        <a:xfrm>
          <a:off x="22199600" y="9433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57150</xdr:rowOff>
    </xdr:from>
    <xdr:to>
      <xdr:col>116</xdr:col>
      <xdr:colOff>152400</xdr:colOff>
      <xdr:row>56</xdr:row>
      <xdr:rowOff>57150</xdr:rowOff>
    </xdr:to>
    <xdr:cxnSp macro="">
      <xdr:nvCxnSpPr>
        <xdr:cNvPr id="602" name="直線コネクタ 601">
          <a:extLst>
            <a:ext uri="{FF2B5EF4-FFF2-40B4-BE49-F238E27FC236}">
              <a16:creationId xmlns:a16="http://schemas.microsoft.com/office/drawing/2014/main" id="{00000000-0008-0000-0F00-00005A020000}"/>
            </a:ext>
          </a:extLst>
        </xdr:cNvPr>
        <xdr:cNvCxnSpPr/>
      </xdr:nvCxnSpPr>
      <xdr:spPr>
        <a:xfrm>
          <a:off x="22072600" y="96583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113047</xdr:rowOff>
    </xdr:from>
    <xdr:ext cx="469744" cy="259045"/>
    <xdr:sp macro="" textlink="">
      <xdr:nvSpPr>
        <xdr:cNvPr id="603" name="【保健センター・保健所】&#10;一人当たり面積平均値テキスト">
          <a:extLst>
            <a:ext uri="{FF2B5EF4-FFF2-40B4-BE49-F238E27FC236}">
              <a16:creationId xmlns:a16="http://schemas.microsoft.com/office/drawing/2014/main" id="{00000000-0008-0000-0F00-00005B020000}"/>
            </a:ext>
          </a:extLst>
        </xdr:cNvPr>
        <xdr:cNvSpPr txBox="1"/>
      </xdr:nvSpPr>
      <xdr:spPr>
        <a:xfrm>
          <a:off x="22199600" y="105714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90170</xdr:rowOff>
    </xdr:from>
    <xdr:to>
      <xdr:col>116</xdr:col>
      <xdr:colOff>114300</xdr:colOff>
      <xdr:row>63</xdr:row>
      <xdr:rowOff>20320</xdr:rowOff>
    </xdr:to>
    <xdr:sp macro="" textlink="">
      <xdr:nvSpPr>
        <xdr:cNvPr id="604" name="フローチャート: 判断 603">
          <a:extLst>
            <a:ext uri="{FF2B5EF4-FFF2-40B4-BE49-F238E27FC236}">
              <a16:creationId xmlns:a16="http://schemas.microsoft.com/office/drawing/2014/main" id="{00000000-0008-0000-0F00-00005C020000}"/>
            </a:ext>
          </a:extLst>
        </xdr:cNvPr>
        <xdr:cNvSpPr/>
      </xdr:nvSpPr>
      <xdr:spPr>
        <a:xfrm>
          <a:off x="22110700" y="1072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97790</xdr:rowOff>
    </xdr:from>
    <xdr:to>
      <xdr:col>112</xdr:col>
      <xdr:colOff>38100</xdr:colOff>
      <xdr:row>63</xdr:row>
      <xdr:rowOff>27940</xdr:rowOff>
    </xdr:to>
    <xdr:sp macro="" textlink="">
      <xdr:nvSpPr>
        <xdr:cNvPr id="605" name="フローチャート: 判断 604">
          <a:extLst>
            <a:ext uri="{FF2B5EF4-FFF2-40B4-BE49-F238E27FC236}">
              <a16:creationId xmlns:a16="http://schemas.microsoft.com/office/drawing/2014/main" id="{00000000-0008-0000-0F00-00005D020000}"/>
            </a:ext>
          </a:extLst>
        </xdr:cNvPr>
        <xdr:cNvSpPr/>
      </xdr:nvSpPr>
      <xdr:spPr>
        <a:xfrm>
          <a:off x="21272500" y="10727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105410</xdr:rowOff>
    </xdr:from>
    <xdr:to>
      <xdr:col>107</xdr:col>
      <xdr:colOff>101600</xdr:colOff>
      <xdr:row>63</xdr:row>
      <xdr:rowOff>35560</xdr:rowOff>
    </xdr:to>
    <xdr:sp macro="" textlink="">
      <xdr:nvSpPr>
        <xdr:cNvPr id="606" name="フローチャート: 判断 605">
          <a:extLst>
            <a:ext uri="{FF2B5EF4-FFF2-40B4-BE49-F238E27FC236}">
              <a16:creationId xmlns:a16="http://schemas.microsoft.com/office/drawing/2014/main" id="{00000000-0008-0000-0F00-00005E020000}"/>
            </a:ext>
          </a:extLst>
        </xdr:cNvPr>
        <xdr:cNvSpPr/>
      </xdr:nvSpPr>
      <xdr:spPr>
        <a:xfrm>
          <a:off x="20383500" y="1073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82550</xdr:rowOff>
    </xdr:from>
    <xdr:to>
      <xdr:col>102</xdr:col>
      <xdr:colOff>165100</xdr:colOff>
      <xdr:row>63</xdr:row>
      <xdr:rowOff>12700</xdr:rowOff>
    </xdr:to>
    <xdr:sp macro="" textlink="">
      <xdr:nvSpPr>
        <xdr:cNvPr id="607" name="フローチャート: 判断 606">
          <a:extLst>
            <a:ext uri="{FF2B5EF4-FFF2-40B4-BE49-F238E27FC236}">
              <a16:creationId xmlns:a16="http://schemas.microsoft.com/office/drawing/2014/main" id="{00000000-0008-0000-0F00-00005F020000}"/>
            </a:ext>
          </a:extLst>
        </xdr:cNvPr>
        <xdr:cNvSpPr/>
      </xdr:nvSpPr>
      <xdr:spPr>
        <a:xfrm>
          <a:off x="19494500" y="1071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8" name="テキスト ボックス 607">
          <a:extLst>
            <a:ext uri="{FF2B5EF4-FFF2-40B4-BE49-F238E27FC236}">
              <a16:creationId xmlns:a16="http://schemas.microsoft.com/office/drawing/2014/main" id="{00000000-0008-0000-0F00-000060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9" name="テキスト ボックス 608">
          <a:extLst>
            <a:ext uri="{FF2B5EF4-FFF2-40B4-BE49-F238E27FC236}">
              <a16:creationId xmlns:a16="http://schemas.microsoft.com/office/drawing/2014/main" id="{00000000-0008-0000-0F00-000061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10" name="テキスト ボックス 609">
          <a:extLst>
            <a:ext uri="{FF2B5EF4-FFF2-40B4-BE49-F238E27FC236}">
              <a16:creationId xmlns:a16="http://schemas.microsoft.com/office/drawing/2014/main" id="{00000000-0008-0000-0F00-000062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11" name="テキスト ボックス 610">
          <a:extLst>
            <a:ext uri="{FF2B5EF4-FFF2-40B4-BE49-F238E27FC236}">
              <a16:creationId xmlns:a16="http://schemas.microsoft.com/office/drawing/2014/main" id="{00000000-0008-0000-0F00-000063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12" name="テキスト ボックス 611">
          <a:extLst>
            <a:ext uri="{FF2B5EF4-FFF2-40B4-BE49-F238E27FC236}">
              <a16:creationId xmlns:a16="http://schemas.microsoft.com/office/drawing/2014/main" id="{00000000-0008-0000-0F00-000064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13970</xdr:rowOff>
    </xdr:from>
    <xdr:to>
      <xdr:col>116</xdr:col>
      <xdr:colOff>114300</xdr:colOff>
      <xdr:row>63</xdr:row>
      <xdr:rowOff>115570</xdr:rowOff>
    </xdr:to>
    <xdr:sp macro="" textlink="">
      <xdr:nvSpPr>
        <xdr:cNvPr id="613" name="楕円 612">
          <a:extLst>
            <a:ext uri="{FF2B5EF4-FFF2-40B4-BE49-F238E27FC236}">
              <a16:creationId xmlns:a16="http://schemas.microsoft.com/office/drawing/2014/main" id="{00000000-0008-0000-0F00-000065020000}"/>
            </a:ext>
          </a:extLst>
        </xdr:cNvPr>
        <xdr:cNvSpPr/>
      </xdr:nvSpPr>
      <xdr:spPr>
        <a:xfrm>
          <a:off x="22110700" y="10815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163847</xdr:rowOff>
    </xdr:from>
    <xdr:ext cx="469744" cy="259045"/>
    <xdr:sp macro="" textlink="">
      <xdr:nvSpPr>
        <xdr:cNvPr id="614" name="【保健センター・保健所】&#10;一人当たり面積該当値テキスト">
          <a:extLst>
            <a:ext uri="{FF2B5EF4-FFF2-40B4-BE49-F238E27FC236}">
              <a16:creationId xmlns:a16="http://schemas.microsoft.com/office/drawing/2014/main" id="{00000000-0008-0000-0F00-000066020000}"/>
            </a:ext>
          </a:extLst>
        </xdr:cNvPr>
        <xdr:cNvSpPr txBox="1"/>
      </xdr:nvSpPr>
      <xdr:spPr>
        <a:xfrm>
          <a:off x="22199600" y="1079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17780</xdr:rowOff>
    </xdr:from>
    <xdr:to>
      <xdr:col>112</xdr:col>
      <xdr:colOff>38100</xdr:colOff>
      <xdr:row>63</xdr:row>
      <xdr:rowOff>119380</xdr:rowOff>
    </xdr:to>
    <xdr:sp macro="" textlink="">
      <xdr:nvSpPr>
        <xdr:cNvPr id="615" name="楕円 614">
          <a:extLst>
            <a:ext uri="{FF2B5EF4-FFF2-40B4-BE49-F238E27FC236}">
              <a16:creationId xmlns:a16="http://schemas.microsoft.com/office/drawing/2014/main" id="{00000000-0008-0000-0F00-000067020000}"/>
            </a:ext>
          </a:extLst>
        </xdr:cNvPr>
        <xdr:cNvSpPr/>
      </xdr:nvSpPr>
      <xdr:spPr>
        <a:xfrm>
          <a:off x="21272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64770</xdr:rowOff>
    </xdr:from>
    <xdr:to>
      <xdr:col>116</xdr:col>
      <xdr:colOff>63500</xdr:colOff>
      <xdr:row>63</xdr:row>
      <xdr:rowOff>68580</xdr:rowOff>
    </xdr:to>
    <xdr:cxnSp macro="">
      <xdr:nvCxnSpPr>
        <xdr:cNvPr id="616" name="直線コネクタ 615">
          <a:extLst>
            <a:ext uri="{FF2B5EF4-FFF2-40B4-BE49-F238E27FC236}">
              <a16:creationId xmlns:a16="http://schemas.microsoft.com/office/drawing/2014/main" id="{00000000-0008-0000-0F00-000068020000}"/>
            </a:ext>
          </a:extLst>
        </xdr:cNvPr>
        <xdr:cNvCxnSpPr/>
      </xdr:nvCxnSpPr>
      <xdr:spPr>
        <a:xfrm flipV="1">
          <a:off x="21323300" y="10866120"/>
          <a:ext cx="8382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17780</xdr:rowOff>
    </xdr:from>
    <xdr:to>
      <xdr:col>107</xdr:col>
      <xdr:colOff>101600</xdr:colOff>
      <xdr:row>63</xdr:row>
      <xdr:rowOff>119380</xdr:rowOff>
    </xdr:to>
    <xdr:sp macro="" textlink="">
      <xdr:nvSpPr>
        <xdr:cNvPr id="617" name="楕円 616">
          <a:extLst>
            <a:ext uri="{FF2B5EF4-FFF2-40B4-BE49-F238E27FC236}">
              <a16:creationId xmlns:a16="http://schemas.microsoft.com/office/drawing/2014/main" id="{00000000-0008-0000-0F00-000069020000}"/>
            </a:ext>
          </a:extLst>
        </xdr:cNvPr>
        <xdr:cNvSpPr/>
      </xdr:nvSpPr>
      <xdr:spPr>
        <a:xfrm>
          <a:off x="20383500" y="108191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68580</xdr:rowOff>
    </xdr:from>
    <xdr:to>
      <xdr:col>111</xdr:col>
      <xdr:colOff>177800</xdr:colOff>
      <xdr:row>63</xdr:row>
      <xdr:rowOff>68580</xdr:rowOff>
    </xdr:to>
    <xdr:cxnSp macro="">
      <xdr:nvCxnSpPr>
        <xdr:cNvPr id="618" name="直線コネクタ 617">
          <a:extLst>
            <a:ext uri="{FF2B5EF4-FFF2-40B4-BE49-F238E27FC236}">
              <a16:creationId xmlns:a16="http://schemas.microsoft.com/office/drawing/2014/main" id="{00000000-0008-0000-0F00-00006A020000}"/>
            </a:ext>
          </a:extLst>
        </xdr:cNvPr>
        <xdr:cNvCxnSpPr/>
      </xdr:nvCxnSpPr>
      <xdr:spPr>
        <a:xfrm>
          <a:off x="20434300" y="1086993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44467</xdr:rowOff>
    </xdr:from>
    <xdr:ext cx="469744" cy="259045"/>
    <xdr:sp macro="" textlink="">
      <xdr:nvSpPr>
        <xdr:cNvPr id="619" name="n_1aveValue【保健センター・保健所】&#10;一人当たり面積">
          <a:extLst>
            <a:ext uri="{FF2B5EF4-FFF2-40B4-BE49-F238E27FC236}">
              <a16:creationId xmlns:a16="http://schemas.microsoft.com/office/drawing/2014/main" id="{00000000-0008-0000-0F00-00006B020000}"/>
            </a:ext>
          </a:extLst>
        </xdr:cNvPr>
        <xdr:cNvSpPr txBox="1"/>
      </xdr:nvSpPr>
      <xdr:spPr>
        <a:xfrm>
          <a:off x="21075727" y="10502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52087</xdr:rowOff>
    </xdr:from>
    <xdr:ext cx="469744" cy="259045"/>
    <xdr:sp macro="" textlink="">
      <xdr:nvSpPr>
        <xdr:cNvPr id="620" name="n_2aveValue【保健センター・保健所】&#10;一人当たり面積">
          <a:extLst>
            <a:ext uri="{FF2B5EF4-FFF2-40B4-BE49-F238E27FC236}">
              <a16:creationId xmlns:a16="http://schemas.microsoft.com/office/drawing/2014/main" id="{00000000-0008-0000-0F00-00006C020000}"/>
            </a:ext>
          </a:extLst>
        </xdr:cNvPr>
        <xdr:cNvSpPr txBox="1"/>
      </xdr:nvSpPr>
      <xdr:spPr>
        <a:xfrm>
          <a:off x="20199427" y="10510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29227</xdr:rowOff>
    </xdr:from>
    <xdr:ext cx="469744" cy="259045"/>
    <xdr:sp macro="" textlink="">
      <xdr:nvSpPr>
        <xdr:cNvPr id="621" name="n_3aveValue【保健センター・保健所】&#10;一人当たり面積">
          <a:extLst>
            <a:ext uri="{FF2B5EF4-FFF2-40B4-BE49-F238E27FC236}">
              <a16:creationId xmlns:a16="http://schemas.microsoft.com/office/drawing/2014/main" id="{00000000-0008-0000-0F00-00006D020000}"/>
            </a:ext>
          </a:extLst>
        </xdr:cNvPr>
        <xdr:cNvSpPr txBox="1"/>
      </xdr:nvSpPr>
      <xdr:spPr>
        <a:xfrm>
          <a:off x="19310427" y="104876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110507</xdr:rowOff>
    </xdr:from>
    <xdr:ext cx="469744" cy="259045"/>
    <xdr:sp macro="" textlink="">
      <xdr:nvSpPr>
        <xdr:cNvPr id="622" name="n_1mainValue【保健センター・保健所】&#10;一人当たり面積">
          <a:extLst>
            <a:ext uri="{FF2B5EF4-FFF2-40B4-BE49-F238E27FC236}">
              <a16:creationId xmlns:a16="http://schemas.microsoft.com/office/drawing/2014/main" id="{00000000-0008-0000-0F00-00006E020000}"/>
            </a:ext>
          </a:extLst>
        </xdr:cNvPr>
        <xdr:cNvSpPr txBox="1"/>
      </xdr:nvSpPr>
      <xdr:spPr>
        <a:xfrm>
          <a:off x="210757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110507</xdr:rowOff>
    </xdr:from>
    <xdr:ext cx="469744" cy="259045"/>
    <xdr:sp macro="" textlink="">
      <xdr:nvSpPr>
        <xdr:cNvPr id="623" name="n_2mainValue【保健センター・保健所】&#10;一人当たり面積">
          <a:extLst>
            <a:ext uri="{FF2B5EF4-FFF2-40B4-BE49-F238E27FC236}">
              <a16:creationId xmlns:a16="http://schemas.microsoft.com/office/drawing/2014/main" id="{00000000-0008-0000-0F00-00006F020000}"/>
            </a:ext>
          </a:extLst>
        </xdr:cNvPr>
        <xdr:cNvSpPr txBox="1"/>
      </xdr:nvSpPr>
      <xdr:spPr>
        <a:xfrm>
          <a:off x="20199427" y="1091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a:extLst>
            <a:ext uri="{FF2B5EF4-FFF2-40B4-BE49-F238E27FC236}">
              <a16:creationId xmlns:a16="http://schemas.microsoft.com/office/drawing/2014/main" id="{00000000-0008-0000-0F00-000070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a:extLst>
            <a:ext uri="{FF2B5EF4-FFF2-40B4-BE49-F238E27FC236}">
              <a16:creationId xmlns:a16="http://schemas.microsoft.com/office/drawing/2014/main" id="{00000000-0008-0000-0F00-000071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a:extLst>
            <a:ext uri="{FF2B5EF4-FFF2-40B4-BE49-F238E27FC236}">
              <a16:creationId xmlns:a16="http://schemas.microsoft.com/office/drawing/2014/main" id="{00000000-0008-0000-0F00-000072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a:extLst>
            <a:ext uri="{FF2B5EF4-FFF2-40B4-BE49-F238E27FC236}">
              <a16:creationId xmlns:a16="http://schemas.microsoft.com/office/drawing/2014/main" id="{00000000-0008-0000-0F00-000073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a:extLst>
            <a:ext uri="{FF2B5EF4-FFF2-40B4-BE49-F238E27FC236}">
              <a16:creationId xmlns:a16="http://schemas.microsoft.com/office/drawing/2014/main" id="{00000000-0008-0000-0F00-000074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a:extLst>
            <a:ext uri="{FF2B5EF4-FFF2-40B4-BE49-F238E27FC236}">
              <a16:creationId xmlns:a16="http://schemas.microsoft.com/office/drawing/2014/main" id="{00000000-0008-0000-0F00-000075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a:extLst>
            <a:ext uri="{FF2B5EF4-FFF2-40B4-BE49-F238E27FC236}">
              <a16:creationId xmlns:a16="http://schemas.microsoft.com/office/drawing/2014/main" id="{00000000-0008-0000-0F00-000076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a:extLst>
            <a:ext uri="{FF2B5EF4-FFF2-40B4-BE49-F238E27FC236}">
              <a16:creationId xmlns:a16="http://schemas.microsoft.com/office/drawing/2014/main" id="{00000000-0008-0000-0F00-000077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a:extLst>
            <a:ext uri="{FF2B5EF4-FFF2-40B4-BE49-F238E27FC236}">
              <a16:creationId xmlns:a16="http://schemas.microsoft.com/office/drawing/2014/main" id="{00000000-0008-0000-0F00-000078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a:extLst>
            <a:ext uri="{FF2B5EF4-FFF2-40B4-BE49-F238E27FC236}">
              <a16:creationId xmlns:a16="http://schemas.microsoft.com/office/drawing/2014/main" id="{00000000-0008-0000-0F00-000079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34" name="直線コネクタ 633">
          <a:extLst>
            <a:ext uri="{FF2B5EF4-FFF2-40B4-BE49-F238E27FC236}">
              <a16:creationId xmlns:a16="http://schemas.microsoft.com/office/drawing/2014/main" id="{00000000-0008-0000-0F00-00007A020000}"/>
            </a:ext>
          </a:extLst>
        </xdr:cNvPr>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35" name="テキスト ボックス 634">
          <a:extLst>
            <a:ext uri="{FF2B5EF4-FFF2-40B4-BE49-F238E27FC236}">
              <a16:creationId xmlns:a16="http://schemas.microsoft.com/office/drawing/2014/main" id="{00000000-0008-0000-0F00-00007B020000}"/>
            </a:ext>
          </a:extLst>
        </xdr:cNvPr>
        <xdr:cNvSpPr txBox="1"/>
      </xdr:nvSpPr>
      <xdr:spPr>
        <a:xfrm>
          <a:off x="12107061" y="1477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6" name="直線コネクタ 635">
          <a:extLst>
            <a:ext uri="{FF2B5EF4-FFF2-40B4-BE49-F238E27FC236}">
              <a16:creationId xmlns:a16="http://schemas.microsoft.com/office/drawing/2014/main" id="{00000000-0008-0000-0F00-00007C020000}"/>
            </a:ext>
          </a:extLst>
        </xdr:cNvPr>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7" name="テキスト ボックス 636">
          <a:extLst>
            <a:ext uri="{FF2B5EF4-FFF2-40B4-BE49-F238E27FC236}">
              <a16:creationId xmlns:a16="http://schemas.microsoft.com/office/drawing/2014/main" id="{00000000-0008-0000-0F00-00007D020000}"/>
            </a:ext>
          </a:extLst>
        </xdr:cNvPr>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8" name="直線コネクタ 637">
          <a:extLst>
            <a:ext uri="{FF2B5EF4-FFF2-40B4-BE49-F238E27FC236}">
              <a16:creationId xmlns:a16="http://schemas.microsoft.com/office/drawing/2014/main" id="{00000000-0008-0000-0F00-00007E020000}"/>
            </a:ext>
          </a:extLst>
        </xdr:cNvPr>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9" name="テキスト ボックス 638">
          <a:extLst>
            <a:ext uri="{FF2B5EF4-FFF2-40B4-BE49-F238E27FC236}">
              <a16:creationId xmlns:a16="http://schemas.microsoft.com/office/drawing/2014/main" id="{00000000-0008-0000-0F00-00007F020000}"/>
            </a:ext>
          </a:extLst>
        </xdr:cNvPr>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40" name="直線コネクタ 639">
          <a:extLst>
            <a:ext uri="{FF2B5EF4-FFF2-40B4-BE49-F238E27FC236}">
              <a16:creationId xmlns:a16="http://schemas.microsoft.com/office/drawing/2014/main" id="{00000000-0008-0000-0F00-000080020000}"/>
            </a:ext>
          </a:extLst>
        </xdr:cNvPr>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41" name="テキスト ボックス 640">
          <a:extLst>
            <a:ext uri="{FF2B5EF4-FFF2-40B4-BE49-F238E27FC236}">
              <a16:creationId xmlns:a16="http://schemas.microsoft.com/office/drawing/2014/main" id="{00000000-0008-0000-0F00-000081020000}"/>
            </a:ext>
          </a:extLst>
        </xdr:cNvPr>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42" name="直線コネクタ 641">
          <a:extLst>
            <a:ext uri="{FF2B5EF4-FFF2-40B4-BE49-F238E27FC236}">
              <a16:creationId xmlns:a16="http://schemas.microsoft.com/office/drawing/2014/main" id="{00000000-0008-0000-0F00-000082020000}"/>
            </a:ext>
          </a:extLst>
        </xdr:cNvPr>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43" name="テキスト ボックス 642">
          <a:extLst>
            <a:ext uri="{FF2B5EF4-FFF2-40B4-BE49-F238E27FC236}">
              <a16:creationId xmlns:a16="http://schemas.microsoft.com/office/drawing/2014/main" id="{00000000-0008-0000-0F00-000083020000}"/>
            </a:ext>
          </a:extLst>
        </xdr:cNvPr>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44" name="直線コネクタ 643">
          <a:extLst>
            <a:ext uri="{FF2B5EF4-FFF2-40B4-BE49-F238E27FC236}">
              <a16:creationId xmlns:a16="http://schemas.microsoft.com/office/drawing/2014/main" id="{00000000-0008-0000-0F00-000084020000}"/>
            </a:ext>
          </a:extLst>
        </xdr:cNvPr>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45" name="テキスト ボックス 644">
          <a:extLst>
            <a:ext uri="{FF2B5EF4-FFF2-40B4-BE49-F238E27FC236}">
              <a16:creationId xmlns:a16="http://schemas.microsoft.com/office/drawing/2014/main" id="{00000000-0008-0000-0F00-000085020000}"/>
            </a:ext>
          </a:extLst>
        </xdr:cNvPr>
        <xdr:cNvSpPr txBox="1"/>
      </xdr:nvSpPr>
      <xdr:spPr>
        <a:xfrm>
          <a:off x="11978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6" name="直線コネクタ 645">
          <a:extLst>
            <a:ext uri="{FF2B5EF4-FFF2-40B4-BE49-F238E27FC236}">
              <a16:creationId xmlns:a16="http://schemas.microsoft.com/office/drawing/2014/main" id="{00000000-0008-0000-0F00-000086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47" name="テキスト ボックス 646">
          <a:extLst>
            <a:ext uri="{FF2B5EF4-FFF2-40B4-BE49-F238E27FC236}">
              <a16:creationId xmlns:a16="http://schemas.microsoft.com/office/drawing/2014/main" id="{00000000-0008-0000-0F00-000087020000}"/>
            </a:ext>
          </a:extLst>
        </xdr:cNvPr>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48" name="【消防施設】&#10;有形固定資産減価償却率グラフ枠">
          <a:extLst>
            <a:ext uri="{FF2B5EF4-FFF2-40B4-BE49-F238E27FC236}">
              <a16:creationId xmlns:a16="http://schemas.microsoft.com/office/drawing/2014/main" id="{00000000-0008-0000-0F00-000088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51163</xdr:rowOff>
    </xdr:from>
    <xdr:to>
      <xdr:col>85</xdr:col>
      <xdr:colOff>126364</xdr:colOff>
      <xdr:row>86</xdr:row>
      <xdr:rowOff>65858</xdr:rowOff>
    </xdr:to>
    <xdr:cxnSp macro="">
      <xdr:nvCxnSpPr>
        <xdr:cNvPr id="649" name="直線コネクタ 648">
          <a:extLst>
            <a:ext uri="{FF2B5EF4-FFF2-40B4-BE49-F238E27FC236}">
              <a16:creationId xmlns:a16="http://schemas.microsoft.com/office/drawing/2014/main" id="{00000000-0008-0000-0F00-000089020000}"/>
            </a:ext>
          </a:extLst>
        </xdr:cNvPr>
        <xdr:cNvCxnSpPr/>
      </xdr:nvCxnSpPr>
      <xdr:spPr>
        <a:xfrm flipV="1">
          <a:off x="16318864" y="13424263"/>
          <a:ext cx="0" cy="138629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69685</xdr:rowOff>
    </xdr:from>
    <xdr:ext cx="340478" cy="259045"/>
    <xdr:sp macro="" textlink="">
      <xdr:nvSpPr>
        <xdr:cNvPr id="650" name="【消防施設】&#10;有形固定資産減価償却率最小値テキスト">
          <a:extLst>
            <a:ext uri="{FF2B5EF4-FFF2-40B4-BE49-F238E27FC236}">
              <a16:creationId xmlns:a16="http://schemas.microsoft.com/office/drawing/2014/main" id="{00000000-0008-0000-0F00-00008A020000}"/>
            </a:ext>
          </a:extLst>
        </xdr:cNvPr>
        <xdr:cNvSpPr txBox="1"/>
      </xdr:nvSpPr>
      <xdr:spPr>
        <a:xfrm>
          <a:off x="16357600" y="1481438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65858</xdr:rowOff>
    </xdr:from>
    <xdr:to>
      <xdr:col>86</xdr:col>
      <xdr:colOff>25400</xdr:colOff>
      <xdr:row>86</xdr:row>
      <xdr:rowOff>65858</xdr:rowOff>
    </xdr:to>
    <xdr:cxnSp macro="">
      <xdr:nvCxnSpPr>
        <xdr:cNvPr id="651" name="直線コネクタ 650">
          <a:extLst>
            <a:ext uri="{FF2B5EF4-FFF2-40B4-BE49-F238E27FC236}">
              <a16:creationId xmlns:a16="http://schemas.microsoft.com/office/drawing/2014/main" id="{00000000-0008-0000-0F00-00008B020000}"/>
            </a:ext>
          </a:extLst>
        </xdr:cNvPr>
        <xdr:cNvCxnSpPr/>
      </xdr:nvCxnSpPr>
      <xdr:spPr>
        <a:xfrm>
          <a:off x="16230600" y="148105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169290</xdr:rowOff>
    </xdr:from>
    <xdr:ext cx="405111" cy="259045"/>
    <xdr:sp macro="" textlink="">
      <xdr:nvSpPr>
        <xdr:cNvPr id="652" name="【消防施設】&#10;有形固定資産減価償却率最大値テキスト">
          <a:extLst>
            <a:ext uri="{FF2B5EF4-FFF2-40B4-BE49-F238E27FC236}">
              <a16:creationId xmlns:a16="http://schemas.microsoft.com/office/drawing/2014/main" id="{00000000-0008-0000-0F00-00008C020000}"/>
            </a:ext>
          </a:extLst>
        </xdr:cNvPr>
        <xdr:cNvSpPr txBox="1"/>
      </xdr:nvSpPr>
      <xdr:spPr>
        <a:xfrm>
          <a:off x="16357600" y="131994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51163</xdr:rowOff>
    </xdr:from>
    <xdr:to>
      <xdr:col>86</xdr:col>
      <xdr:colOff>25400</xdr:colOff>
      <xdr:row>78</xdr:row>
      <xdr:rowOff>51163</xdr:rowOff>
    </xdr:to>
    <xdr:cxnSp macro="">
      <xdr:nvCxnSpPr>
        <xdr:cNvPr id="653" name="直線コネクタ 652">
          <a:extLst>
            <a:ext uri="{FF2B5EF4-FFF2-40B4-BE49-F238E27FC236}">
              <a16:creationId xmlns:a16="http://schemas.microsoft.com/office/drawing/2014/main" id="{00000000-0008-0000-0F00-00008D020000}"/>
            </a:ext>
          </a:extLst>
        </xdr:cNvPr>
        <xdr:cNvCxnSpPr/>
      </xdr:nvCxnSpPr>
      <xdr:spPr>
        <a:xfrm>
          <a:off x="16230600" y="13424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170197</xdr:rowOff>
    </xdr:from>
    <xdr:ext cx="405111" cy="259045"/>
    <xdr:sp macro="" textlink="">
      <xdr:nvSpPr>
        <xdr:cNvPr id="654" name="【消防施設】&#10;有形固定資産減価償却率平均値テキスト">
          <a:extLst>
            <a:ext uri="{FF2B5EF4-FFF2-40B4-BE49-F238E27FC236}">
              <a16:creationId xmlns:a16="http://schemas.microsoft.com/office/drawing/2014/main" id="{00000000-0008-0000-0F00-00008E020000}"/>
            </a:ext>
          </a:extLst>
        </xdr:cNvPr>
        <xdr:cNvSpPr txBox="1"/>
      </xdr:nvSpPr>
      <xdr:spPr>
        <a:xfrm>
          <a:off x="16357600" y="140576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147320</xdr:rowOff>
    </xdr:from>
    <xdr:to>
      <xdr:col>85</xdr:col>
      <xdr:colOff>177800</xdr:colOff>
      <xdr:row>83</xdr:row>
      <xdr:rowOff>77470</xdr:rowOff>
    </xdr:to>
    <xdr:sp macro="" textlink="">
      <xdr:nvSpPr>
        <xdr:cNvPr id="655" name="フローチャート: 判断 654">
          <a:extLst>
            <a:ext uri="{FF2B5EF4-FFF2-40B4-BE49-F238E27FC236}">
              <a16:creationId xmlns:a16="http://schemas.microsoft.com/office/drawing/2014/main" id="{00000000-0008-0000-0F00-00008F020000}"/>
            </a:ext>
          </a:extLst>
        </xdr:cNvPr>
        <xdr:cNvSpPr/>
      </xdr:nvSpPr>
      <xdr:spPr>
        <a:xfrm>
          <a:off x="16268700" y="1420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124461</xdr:rowOff>
    </xdr:from>
    <xdr:to>
      <xdr:col>81</xdr:col>
      <xdr:colOff>101600</xdr:colOff>
      <xdr:row>82</xdr:row>
      <xdr:rowOff>54611</xdr:rowOff>
    </xdr:to>
    <xdr:sp macro="" textlink="">
      <xdr:nvSpPr>
        <xdr:cNvPr id="656" name="フローチャート: 判断 655">
          <a:extLst>
            <a:ext uri="{FF2B5EF4-FFF2-40B4-BE49-F238E27FC236}">
              <a16:creationId xmlns:a16="http://schemas.microsoft.com/office/drawing/2014/main" id="{00000000-0008-0000-0F00-000090020000}"/>
            </a:ext>
          </a:extLst>
        </xdr:cNvPr>
        <xdr:cNvSpPr/>
      </xdr:nvSpPr>
      <xdr:spPr>
        <a:xfrm>
          <a:off x="15430500" y="14011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10161</xdr:rowOff>
    </xdr:from>
    <xdr:to>
      <xdr:col>76</xdr:col>
      <xdr:colOff>165100</xdr:colOff>
      <xdr:row>81</xdr:row>
      <xdr:rowOff>111761</xdr:rowOff>
    </xdr:to>
    <xdr:sp macro="" textlink="">
      <xdr:nvSpPr>
        <xdr:cNvPr id="657" name="フローチャート: 判断 656">
          <a:extLst>
            <a:ext uri="{FF2B5EF4-FFF2-40B4-BE49-F238E27FC236}">
              <a16:creationId xmlns:a16="http://schemas.microsoft.com/office/drawing/2014/main" id="{00000000-0008-0000-0F00-000091020000}"/>
            </a:ext>
          </a:extLst>
        </xdr:cNvPr>
        <xdr:cNvSpPr/>
      </xdr:nvSpPr>
      <xdr:spPr>
        <a:xfrm>
          <a:off x="14541500" y="13897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135889</xdr:rowOff>
    </xdr:from>
    <xdr:to>
      <xdr:col>72</xdr:col>
      <xdr:colOff>38100</xdr:colOff>
      <xdr:row>82</xdr:row>
      <xdr:rowOff>66039</xdr:rowOff>
    </xdr:to>
    <xdr:sp macro="" textlink="">
      <xdr:nvSpPr>
        <xdr:cNvPr id="658" name="フローチャート: 判断 657">
          <a:extLst>
            <a:ext uri="{FF2B5EF4-FFF2-40B4-BE49-F238E27FC236}">
              <a16:creationId xmlns:a16="http://schemas.microsoft.com/office/drawing/2014/main" id="{00000000-0008-0000-0F00-000092020000}"/>
            </a:ext>
          </a:extLst>
        </xdr:cNvPr>
        <xdr:cNvSpPr/>
      </xdr:nvSpPr>
      <xdr:spPr>
        <a:xfrm>
          <a:off x="13652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9" name="テキスト ボックス 658">
          <a:extLst>
            <a:ext uri="{FF2B5EF4-FFF2-40B4-BE49-F238E27FC236}">
              <a16:creationId xmlns:a16="http://schemas.microsoft.com/office/drawing/2014/main" id="{00000000-0008-0000-0F00-000093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60" name="テキスト ボックス 659">
          <a:extLst>
            <a:ext uri="{FF2B5EF4-FFF2-40B4-BE49-F238E27FC236}">
              <a16:creationId xmlns:a16="http://schemas.microsoft.com/office/drawing/2014/main" id="{00000000-0008-0000-0F00-000094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1" name="テキスト ボックス 660">
          <a:extLst>
            <a:ext uri="{FF2B5EF4-FFF2-40B4-BE49-F238E27FC236}">
              <a16:creationId xmlns:a16="http://schemas.microsoft.com/office/drawing/2014/main" id="{00000000-0008-0000-0F00-000095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2" name="テキスト ボックス 661">
          <a:extLst>
            <a:ext uri="{FF2B5EF4-FFF2-40B4-BE49-F238E27FC236}">
              <a16:creationId xmlns:a16="http://schemas.microsoft.com/office/drawing/2014/main" id="{00000000-0008-0000-0F00-000096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3" name="テキスト ボックス 662">
          <a:extLst>
            <a:ext uri="{FF2B5EF4-FFF2-40B4-BE49-F238E27FC236}">
              <a16:creationId xmlns:a16="http://schemas.microsoft.com/office/drawing/2014/main" id="{00000000-0008-0000-0F00-000097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150586</xdr:rowOff>
    </xdr:from>
    <xdr:to>
      <xdr:col>85</xdr:col>
      <xdr:colOff>177800</xdr:colOff>
      <xdr:row>83</xdr:row>
      <xdr:rowOff>80736</xdr:rowOff>
    </xdr:to>
    <xdr:sp macro="" textlink="">
      <xdr:nvSpPr>
        <xdr:cNvPr id="664" name="楕円 663">
          <a:extLst>
            <a:ext uri="{FF2B5EF4-FFF2-40B4-BE49-F238E27FC236}">
              <a16:creationId xmlns:a16="http://schemas.microsoft.com/office/drawing/2014/main" id="{00000000-0008-0000-0F00-000098020000}"/>
            </a:ext>
          </a:extLst>
        </xdr:cNvPr>
        <xdr:cNvSpPr/>
      </xdr:nvSpPr>
      <xdr:spPr>
        <a:xfrm>
          <a:off x="16268700" y="1420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82</xdr:row>
      <xdr:rowOff>129013</xdr:rowOff>
    </xdr:from>
    <xdr:ext cx="405111" cy="259045"/>
    <xdr:sp macro="" textlink="">
      <xdr:nvSpPr>
        <xdr:cNvPr id="665" name="【消防施設】&#10;有形固定資産減価償却率該当値テキスト">
          <a:extLst>
            <a:ext uri="{FF2B5EF4-FFF2-40B4-BE49-F238E27FC236}">
              <a16:creationId xmlns:a16="http://schemas.microsoft.com/office/drawing/2014/main" id="{00000000-0008-0000-0F00-000099020000}"/>
            </a:ext>
          </a:extLst>
        </xdr:cNvPr>
        <xdr:cNvSpPr txBox="1"/>
      </xdr:nvSpPr>
      <xdr:spPr>
        <a:xfrm>
          <a:off x="16357600" y="141879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99968</xdr:rowOff>
    </xdr:from>
    <xdr:to>
      <xdr:col>81</xdr:col>
      <xdr:colOff>101600</xdr:colOff>
      <xdr:row>82</xdr:row>
      <xdr:rowOff>30118</xdr:rowOff>
    </xdr:to>
    <xdr:sp macro="" textlink="">
      <xdr:nvSpPr>
        <xdr:cNvPr id="666" name="楕円 665">
          <a:extLst>
            <a:ext uri="{FF2B5EF4-FFF2-40B4-BE49-F238E27FC236}">
              <a16:creationId xmlns:a16="http://schemas.microsoft.com/office/drawing/2014/main" id="{00000000-0008-0000-0F00-00009A020000}"/>
            </a:ext>
          </a:extLst>
        </xdr:cNvPr>
        <xdr:cNvSpPr/>
      </xdr:nvSpPr>
      <xdr:spPr>
        <a:xfrm>
          <a:off x="15430500" y="13987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81</xdr:row>
      <xdr:rowOff>150768</xdr:rowOff>
    </xdr:from>
    <xdr:to>
      <xdr:col>85</xdr:col>
      <xdr:colOff>127000</xdr:colOff>
      <xdr:row>83</xdr:row>
      <xdr:rowOff>29936</xdr:rowOff>
    </xdr:to>
    <xdr:cxnSp macro="">
      <xdr:nvCxnSpPr>
        <xdr:cNvPr id="667" name="直線コネクタ 666">
          <a:extLst>
            <a:ext uri="{FF2B5EF4-FFF2-40B4-BE49-F238E27FC236}">
              <a16:creationId xmlns:a16="http://schemas.microsoft.com/office/drawing/2014/main" id="{00000000-0008-0000-0F00-00009B020000}"/>
            </a:ext>
          </a:extLst>
        </xdr:cNvPr>
        <xdr:cNvCxnSpPr/>
      </xdr:nvCxnSpPr>
      <xdr:spPr>
        <a:xfrm>
          <a:off x="15481300" y="14038218"/>
          <a:ext cx="838200" cy="2220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147320</xdr:rowOff>
    </xdr:from>
    <xdr:to>
      <xdr:col>76</xdr:col>
      <xdr:colOff>165100</xdr:colOff>
      <xdr:row>82</xdr:row>
      <xdr:rowOff>77470</xdr:rowOff>
    </xdr:to>
    <xdr:sp macro="" textlink="">
      <xdr:nvSpPr>
        <xdr:cNvPr id="668" name="楕円 667">
          <a:extLst>
            <a:ext uri="{FF2B5EF4-FFF2-40B4-BE49-F238E27FC236}">
              <a16:creationId xmlns:a16="http://schemas.microsoft.com/office/drawing/2014/main" id="{00000000-0008-0000-0F00-00009C020000}"/>
            </a:ext>
          </a:extLst>
        </xdr:cNvPr>
        <xdr:cNvSpPr/>
      </xdr:nvSpPr>
      <xdr:spPr>
        <a:xfrm>
          <a:off x="14541500" y="1403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81</xdr:row>
      <xdr:rowOff>150768</xdr:rowOff>
    </xdr:from>
    <xdr:to>
      <xdr:col>81</xdr:col>
      <xdr:colOff>50800</xdr:colOff>
      <xdr:row>82</xdr:row>
      <xdr:rowOff>26670</xdr:rowOff>
    </xdr:to>
    <xdr:cxnSp macro="">
      <xdr:nvCxnSpPr>
        <xdr:cNvPr id="669" name="直線コネクタ 668">
          <a:extLst>
            <a:ext uri="{FF2B5EF4-FFF2-40B4-BE49-F238E27FC236}">
              <a16:creationId xmlns:a16="http://schemas.microsoft.com/office/drawing/2014/main" id="{00000000-0008-0000-0F00-00009D020000}"/>
            </a:ext>
          </a:extLst>
        </xdr:cNvPr>
        <xdr:cNvCxnSpPr/>
      </xdr:nvCxnSpPr>
      <xdr:spPr>
        <a:xfrm flipV="1">
          <a:off x="14592300" y="14038218"/>
          <a:ext cx="889000" cy="47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82</xdr:row>
      <xdr:rowOff>45738</xdr:rowOff>
    </xdr:from>
    <xdr:ext cx="405111" cy="259045"/>
    <xdr:sp macro="" textlink="">
      <xdr:nvSpPr>
        <xdr:cNvPr id="670" name="n_1aveValue【消防施設】&#10;有形固定資産減価償却率">
          <a:extLst>
            <a:ext uri="{FF2B5EF4-FFF2-40B4-BE49-F238E27FC236}">
              <a16:creationId xmlns:a16="http://schemas.microsoft.com/office/drawing/2014/main" id="{00000000-0008-0000-0F00-00009E020000}"/>
            </a:ext>
          </a:extLst>
        </xdr:cNvPr>
        <xdr:cNvSpPr txBox="1"/>
      </xdr:nvSpPr>
      <xdr:spPr>
        <a:xfrm>
          <a:off x="15266044" y="14104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79</xdr:row>
      <xdr:rowOff>128288</xdr:rowOff>
    </xdr:from>
    <xdr:ext cx="405111" cy="259045"/>
    <xdr:sp macro="" textlink="">
      <xdr:nvSpPr>
        <xdr:cNvPr id="671" name="n_2aveValue【消防施設】&#10;有形固定資産減価償却率">
          <a:extLst>
            <a:ext uri="{FF2B5EF4-FFF2-40B4-BE49-F238E27FC236}">
              <a16:creationId xmlns:a16="http://schemas.microsoft.com/office/drawing/2014/main" id="{00000000-0008-0000-0F00-00009F020000}"/>
            </a:ext>
          </a:extLst>
        </xdr:cNvPr>
        <xdr:cNvSpPr txBox="1"/>
      </xdr:nvSpPr>
      <xdr:spPr>
        <a:xfrm>
          <a:off x="14389744" y="13672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82566</xdr:rowOff>
    </xdr:from>
    <xdr:ext cx="405111" cy="259045"/>
    <xdr:sp macro="" textlink="">
      <xdr:nvSpPr>
        <xdr:cNvPr id="672" name="n_3aveValue【消防施設】&#10;有形固定資産減価償却率">
          <a:extLst>
            <a:ext uri="{FF2B5EF4-FFF2-40B4-BE49-F238E27FC236}">
              <a16:creationId xmlns:a16="http://schemas.microsoft.com/office/drawing/2014/main" id="{00000000-0008-0000-0F00-0000A0020000}"/>
            </a:ext>
          </a:extLst>
        </xdr:cNvPr>
        <xdr:cNvSpPr txBox="1"/>
      </xdr:nvSpPr>
      <xdr:spPr>
        <a:xfrm>
          <a:off x="13500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46645</xdr:rowOff>
    </xdr:from>
    <xdr:ext cx="405111" cy="259045"/>
    <xdr:sp macro="" textlink="">
      <xdr:nvSpPr>
        <xdr:cNvPr id="673" name="n_1mainValue【消防施設】&#10;有形固定資産減価償却率">
          <a:extLst>
            <a:ext uri="{FF2B5EF4-FFF2-40B4-BE49-F238E27FC236}">
              <a16:creationId xmlns:a16="http://schemas.microsoft.com/office/drawing/2014/main" id="{00000000-0008-0000-0F00-0000A1020000}"/>
            </a:ext>
          </a:extLst>
        </xdr:cNvPr>
        <xdr:cNvSpPr txBox="1"/>
      </xdr:nvSpPr>
      <xdr:spPr>
        <a:xfrm>
          <a:off x="15266044" y="137626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68597</xdr:rowOff>
    </xdr:from>
    <xdr:ext cx="405111" cy="259045"/>
    <xdr:sp macro="" textlink="">
      <xdr:nvSpPr>
        <xdr:cNvPr id="674" name="n_2mainValue【消防施設】&#10;有形固定資産減価償却率">
          <a:extLst>
            <a:ext uri="{FF2B5EF4-FFF2-40B4-BE49-F238E27FC236}">
              <a16:creationId xmlns:a16="http://schemas.microsoft.com/office/drawing/2014/main" id="{00000000-0008-0000-0F00-0000A2020000}"/>
            </a:ext>
          </a:extLst>
        </xdr:cNvPr>
        <xdr:cNvSpPr txBox="1"/>
      </xdr:nvSpPr>
      <xdr:spPr>
        <a:xfrm>
          <a:off x="14389744" y="14127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5" name="正方形/長方形 674">
          <a:extLst>
            <a:ext uri="{FF2B5EF4-FFF2-40B4-BE49-F238E27FC236}">
              <a16:creationId xmlns:a16="http://schemas.microsoft.com/office/drawing/2014/main" id="{00000000-0008-0000-0F00-0000A3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6" name="正方形/長方形 675">
          <a:extLst>
            <a:ext uri="{FF2B5EF4-FFF2-40B4-BE49-F238E27FC236}">
              <a16:creationId xmlns:a16="http://schemas.microsoft.com/office/drawing/2014/main" id="{00000000-0008-0000-0F00-0000A4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7" name="正方形/長方形 676">
          <a:extLst>
            <a:ext uri="{FF2B5EF4-FFF2-40B4-BE49-F238E27FC236}">
              <a16:creationId xmlns:a16="http://schemas.microsoft.com/office/drawing/2014/main" id="{00000000-0008-0000-0F00-0000A5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78" name="正方形/長方形 677">
          <a:extLst>
            <a:ext uri="{FF2B5EF4-FFF2-40B4-BE49-F238E27FC236}">
              <a16:creationId xmlns:a16="http://schemas.microsoft.com/office/drawing/2014/main" id="{00000000-0008-0000-0F00-0000A6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79" name="正方形/長方形 678">
          <a:extLst>
            <a:ext uri="{FF2B5EF4-FFF2-40B4-BE49-F238E27FC236}">
              <a16:creationId xmlns:a16="http://schemas.microsoft.com/office/drawing/2014/main" id="{00000000-0008-0000-0F00-0000A7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0" name="正方形/長方形 679">
          <a:extLst>
            <a:ext uri="{FF2B5EF4-FFF2-40B4-BE49-F238E27FC236}">
              <a16:creationId xmlns:a16="http://schemas.microsoft.com/office/drawing/2014/main" id="{00000000-0008-0000-0F00-0000A8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1" name="正方形/長方形 680">
          <a:extLst>
            <a:ext uri="{FF2B5EF4-FFF2-40B4-BE49-F238E27FC236}">
              <a16:creationId xmlns:a16="http://schemas.microsoft.com/office/drawing/2014/main" id="{00000000-0008-0000-0F00-0000A9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2" name="正方形/長方形 681">
          <a:extLst>
            <a:ext uri="{FF2B5EF4-FFF2-40B4-BE49-F238E27FC236}">
              <a16:creationId xmlns:a16="http://schemas.microsoft.com/office/drawing/2014/main" id="{00000000-0008-0000-0F00-0000AA02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3" name="テキスト ボックス 682">
          <a:extLst>
            <a:ext uri="{FF2B5EF4-FFF2-40B4-BE49-F238E27FC236}">
              <a16:creationId xmlns:a16="http://schemas.microsoft.com/office/drawing/2014/main" id="{00000000-0008-0000-0F00-0000AB02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4" name="直線コネクタ 683">
          <a:extLst>
            <a:ext uri="{FF2B5EF4-FFF2-40B4-BE49-F238E27FC236}">
              <a16:creationId xmlns:a16="http://schemas.microsoft.com/office/drawing/2014/main" id="{00000000-0008-0000-0F00-0000AC02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5" name="直線コネクタ 684">
          <a:extLst>
            <a:ext uri="{FF2B5EF4-FFF2-40B4-BE49-F238E27FC236}">
              <a16:creationId xmlns:a16="http://schemas.microsoft.com/office/drawing/2014/main" id="{00000000-0008-0000-0F00-0000AD02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6" name="テキスト ボックス 685">
          <a:extLst>
            <a:ext uri="{FF2B5EF4-FFF2-40B4-BE49-F238E27FC236}">
              <a16:creationId xmlns:a16="http://schemas.microsoft.com/office/drawing/2014/main" id="{00000000-0008-0000-0F00-0000AE02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7" name="直線コネクタ 686">
          <a:extLst>
            <a:ext uri="{FF2B5EF4-FFF2-40B4-BE49-F238E27FC236}">
              <a16:creationId xmlns:a16="http://schemas.microsoft.com/office/drawing/2014/main" id="{00000000-0008-0000-0F00-0000AF02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88" name="テキスト ボックス 687">
          <a:extLst>
            <a:ext uri="{FF2B5EF4-FFF2-40B4-BE49-F238E27FC236}">
              <a16:creationId xmlns:a16="http://schemas.microsoft.com/office/drawing/2014/main" id="{00000000-0008-0000-0F00-0000B002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89" name="直線コネクタ 688">
          <a:extLst>
            <a:ext uri="{FF2B5EF4-FFF2-40B4-BE49-F238E27FC236}">
              <a16:creationId xmlns:a16="http://schemas.microsoft.com/office/drawing/2014/main" id="{00000000-0008-0000-0F00-0000B102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0" name="テキスト ボックス 689">
          <a:extLst>
            <a:ext uri="{FF2B5EF4-FFF2-40B4-BE49-F238E27FC236}">
              <a16:creationId xmlns:a16="http://schemas.microsoft.com/office/drawing/2014/main" id="{00000000-0008-0000-0F00-0000B202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1" name="直線コネクタ 690">
          <a:extLst>
            <a:ext uri="{FF2B5EF4-FFF2-40B4-BE49-F238E27FC236}">
              <a16:creationId xmlns:a16="http://schemas.microsoft.com/office/drawing/2014/main" id="{00000000-0008-0000-0F00-0000B302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2" name="テキスト ボックス 691">
          <a:extLst>
            <a:ext uri="{FF2B5EF4-FFF2-40B4-BE49-F238E27FC236}">
              <a16:creationId xmlns:a16="http://schemas.microsoft.com/office/drawing/2014/main" id="{00000000-0008-0000-0F00-0000B402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3" name="直線コネクタ 692">
          <a:extLst>
            <a:ext uri="{FF2B5EF4-FFF2-40B4-BE49-F238E27FC236}">
              <a16:creationId xmlns:a16="http://schemas.microsoft.com/office/drawing/2014/main" id="{00000000-0008-0000-0F00-0000B502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4" name="テキスト ボックス 693">
          <a:extLst>
            <a:ext uri="{FF2B5EF4-FFF2-40B4-BE49-F238E27FC236}">
              <a16:creationId xmlns:a16="http://schemas.microsoft.com/office/drawing/2014/main" id="{00000000-0008-0000-0F00-0000B602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5" name="【消防施設】&#10;一人当たり面積グラフ枠">
          <a:extLst>
            <a:ext uri="{FF2B5EF4-FFF2-40B4-BE49-F238E27FC236}">
              <a16:creationId xmlns:a16="http://schemas.microsoft.com/office/drawing/2014/main" id="{00000000-0008-0000-0F00-0000B702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136398</xdr:rowOff>
    </xdr:from>
    <xdr:to>
      <xdr:col>116</xdr:col>
      <xdr:colOff>62864</xdr:colOff>
      <xdr:row>86</xdr:row>
      <xdr:rowOff>30784</xdr:rowOff>
    </xdr:to>
    <xdr:cxnSp macro="">
      <xdr:nvCxnSpPr>
        <xdr:cNvPr id="696" name="直線コネクタ 695">
          <a:extLst>
            <a:ext uri="{FF2B5EF4-FFF2-40B4-BE49-F238E27FC236}">
              <a16:creationId xmlns:a16="http://schemas.microsoft.com/office/drawing/2014/main" id="{00000000-0008-0000-0F00-0000B8020000}"/>
            </a:ext>
          </a:extLst>
        </xdr:cNvPr>
        <xdr:cNvCxnSpPr/>
      </xdr:nvCxnSpPr>
      <xdr:spPr>
        <a:xfrm flipV="1">
          <a:off x="22160864" y="13338048"/>
          <a:ext cx="0" cy="1437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34611</xdr:rowOff>
    </xdr:from>
    <xdr:ext cx="469744" cy="259045"/>
    <xdr:sp macro="" textlink="">
      <xdr:nvSpPr>
        <xdr:cNvPr id="697" name="【消防施設】&#10;一人当たり面積最小値テキスト">
          <a:extLst>
            <a:ext uri="{FF2B5EF4-FFF2-40B4-BE49-F238E27FC236}">
              <a16:creationId xmlns:a16="http://schemas.microsoft.com/office/drawing/2014/main" id="{00000000-0008-0000-0F00-0000B9020000}"/>
            </a:ext>
          </a:extLst>
        </xdr:cNvPr>
        <xdr:cNvSpPr txBox="1"/>
      </xdr:nvSpPr>
      <xdr:spPr>
        <a:xfrm>
          <a:off x="22199600" y="14779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30784</xdr:rowOff>
    </xdr:from>
    <xdr:to>
      <xdr:col>116</xdr:col>
      <xdr:colOff>152400</xdr:colOff>
      <xdr:row>86</xdr:row>
      <xdr:rowOff>30784</xdr:rowOff>
    </xdr:to>
    <xdr:cxnSp macro="">
      <xdr:nvCxnSpPr>
        <xdr:cNvPr id="698" name="直線コネクタ 697">
          <a:extLst>
            <a:ext uri="{FF2B5EF4-FFF2-40B4-BE49-F238E27FC236}">
              <a16:creationId xmlns:a16="http://schemas.microsoft.com/office/drawing/2014/main" id="{00000000-0008-0000-0F00-0000BA020000}"/>
            </a:ext>
          </a:extLst>
        </xdr:cNvPr>
        <xdr:cNvCxnSpPr/>
      </xdr:nvCxnSpPr>
      <xdr:spPr>
        <a:xfrm>
          <a:off x="22072600" y="147754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83075</xdr:rowOff>
    </xdr:from>
    <xdr:ext cx="469744" cy="259045"/>
    <xdr:sp macro="" textlink="">
      <xdr:nvSpPr>
        <xdr:cNvPr id="699" name="【消防施設】&#10;一人当たり面積最大値テキスト">
          <a:extLst>
            <a:ext uri="{FF2B5EF4-FFF2-40B4-BE49-F238E27FC236}">
              <a16:creationId xmlns:a16="http://schemas.microsoft.com/office/drawing/2014/main" id="{00000000-0008-0000-0F00-0000BB020000}"/>
            </a:ext>
          </a:extLst>
        </xdr:cNvPr>
        <xdr:cNvSpPr txBox="1"/>
      </xdr:nvSpPr>
      <xdr:spPr>
        <a:xfrm>
          <a:off x="22199600" y="13113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136398</xdr:rowOff>
    </xdr:from>
    <xdr:to>
      <xdr:col>116</xdr:col>
      <xdr:colOff>152400</xdr:colOff>
      <xdr:row>77</xdr:row>
      <xdr:rowOff>136398</xdr:rowOff>
    </xdr:to>
    <xdr:cxnSp macro="">
      <xdr:nvCxnSpPr>
        <xdr:cNvPr id="700" name="直線コネクタ 699">
          <a:extLst>
            <a:ext uri="{FF2B5EF4-FFF2-40B4-BE49-F238E27FC236}">
              <a16:creationId xmlns:a16="http://schemas.microsoft.com/office/drawing/2014/main" id="{00000000-0008-0000-0F00-0000BC020000}"/>
            </a:ext>
          </a:extLst>
        </xdr:cNvPr>
        <xdr:cNvCxnSpPr/>
      </xdr:nvCxnSpPr>
      <xdr:spPr>
        <a:xfrm>
          <a:off x="22072600" y="133380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84</xdr:row>
      <xdr:rowOff>50868</xdr:rowOff>
    </xdr:from>
    <xdr:ext cx="469744" cy="259045"/>
    <xdr:sp macro="" textlink="">
      <xdr:nvSpPr>
        <xdr:cNvPr id="701" name="【消防施設】&#10;一人当たり面積平均値テキスト">
          <a:extLst>
            <a:ext uri="{FF2B5EF4-FFF2-40B4-BE49-F238E27FC236}">
              <a16:creationId xmlns:a16="http://schemas.microsoft.com/office/drawing/2014/main" id="{00000000-0008-0000-0F00-0000BD020000}"/>
            </a:ext>
          </a:extLst>
        </xdr:cNvPr>
        <xdr:cNvSpPr txBox="1"/>
      </xdr:nvSpPr>
      <xdr:spPr>
        <a:xfrm>
          <a:off x="22199600" y="144526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27991</xdr:rowOff>
    </xdr:from>
    <xdr:to>
      <xdr:col>116</xdr:col>
      <xdr:colOff>114300</xdr:colOff>
      <xdr:row>85</xdr:row>
      <xdr:rowOff>129591</xdr:rowOff>
    </xdr:to>
    <xdr:sp macro="" textlink="">
      <xdr:nvSpPr>
        <xdr:cNvPr id="702" name="フローチャート: 判断 701">
          <a:extLst>
            <a:ext uri="{FF2B5EF4-FFF2-40B4-BE49-F238E27FC236}">
              <a16:creationId xmlns:a16="http://schemas.microsoft.com/office/drawing/2014/main" id="{00000000-0008-0000-0F00-0000BE020000}"/>
            </a:ext>
          </a:extLst>
        </xdr:cNvPr>
        <xdr:cNvSpPr/>
      </xdr:nvSpPr>
      <xdr:spPr>
        <a:xfrm>
          <a:off x="22110700" y="14601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35306</xdr:rowOff>
    </xdr:from>
    <xdr:to>
      <xdr:col>112</xdr:col>
      <xdr:colOff>38100</xdr:colOff>
      <xdr:row>85</xdr:row>
      <xdr:rowOff>136906</xdr:rowOff>
    </xdr:to>
    <xdr:sp macro="" textlink="">
      <xdr:nvSpPr>
        <xdr:cNvPr id="703" name="フローチャート: 判断 702">
          <a:extLst>
            <a:ext uri="{FF2B5EF4-FFF2-40B4-BE49-F238E27FC236}">
              <a16:creationId xmlns:a16="http://schemas.microsoft.com/office/drawing/2014/main" id="{00000000-0008-0000-0F00-0000BF020000}"/>
            </a:ext>
          </a:extLst>
        </xdr:cNvPr>
        <xdr:cNvSpPr/>
      </xdr:nvSpPr>
      <xdr:spPr>
        <a:xfrm>
          <a:off x="21272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36221</xdr:rowOff>
    </xdr:from>
    <xdr:to>
      <xdr:col>107</xdr:col>
      <xdr:colOff>101600</xdr:colOff>
      <xdr:row>85</xdr:row>
      <xdr:rowOff>137821</xdr:rowOff>
    </xdr:to>
    <xdr:sp macro="" textlink="">
      <xdr:nvSpPr>
        <xdr:cNvPr id="704" name="フローチャート: 判断 703">
          <a:extLst>
            <a:ext uri="{FF2B5EF4-FFF2-40B4-BE49-F238E27FC236}">
              <a16:creationId xmlns:a16="http://schemas.microsoft.com/office/drawing/2014/main" id="{00000000-0008-0000-0F00-0000C0020000}"/>
            </a:ext>
          </a:extLst>
        </xdr:cNvPr>
        <xdr:cNvSpPr/>
      </xdr:nvSpPr>
      <xdr:spPr>
        <a:xfrm>
          <a:off x="20383500" y="14609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22504</xdr:rowOff>
    </xdr:from>
    <xdr:to>
      <xdr:col>102</xdr:col>
      <xdr:colOff>165100</xdr:colOff>
      <xdr:row>85</xdr:row>
      <xdr:rowOff>124104</xdr:rowOff>
    </xdr:to>
    <xdr:sp macro="" textlink="">
      <xdr:nvSpPr>
        <xdr:cNvPr id="705" name="フローチャート: 判断 704">
          <a:extLst>
            <a:ext uri="{FF2B5EF4-FFF2-40B4-BE49-F238E27FC236}">
              <a16:creationId xmlns:a16="http://schemas.microsoft.com/office/drawing/2014/main" id="{00000000-0008-0000-0F00-0000C1020000}"/>
            </a:ext>
          </a:extLst>
        </xdr:cNvPr>
        <xdr:cNvSpPr/>
      </xdr:nvSpPr>
      <xdr:spPr>
        <a:xfrm>
          <a:off x="19494500" y="14595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6" name="テキスト ボックス 705">
          <a:extLst>
            <a:ext uri="{FF2B5EF4-FFF2-40B4-BE49-F238E27FC236}">
              <a16:creationId xmlns:a16="http://schemas.microsoft.com/office/drawing/2014/main" id="{00000000-0008-0000-0F00-0000C202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07" name="テキスト ボックス 706">
          <a:extLst>
            <a:ext uri="{FF2B5EF4-FFF2-40B4-BE49-F238E27FC236}">
              <a16:creationId xmlns:a16="http://schemas.microsoft.com/office/drawing/2014/main" id="{00000000-0008-0000-0F00-0000C302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08" name="テキスト ボックス 707">
          <a:extLst>
            <a:ext uri="{FF2B5EF4-FFF2-40B4-BE49-F238E27FC236}">
              <a16:creationId xmlns:a16="http://schemas.microsoft.com/office/drawing/2014/main" id="{00000000-0008-0000-0F00-0000C402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09" name="テキスト ボックス 708">
          <a:extLst>
            <a:ext uri="{FF2B5EF4-FFF2-40B4-BE49-F238E27FC236}">
              <a16:creationId xmlns:a16="http://schemas.microsoft.com/office/drawing/2014/main" id="{00000000-0008-0000-0F00-0000C502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0" name="テキスト ボックス 709">
          <a:extLst>
            <a:ext uri="{FF2B5EF4-FFF2-40B4-BE49-F238E27FC236}">
              <a16:creationId xmlns:a16="http://schemas.microsoft.com/office/drawing/2014/main" id="{00000000-0008-0000-0F00-0000C602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109373</xdr:rowOff>
    </xdr:from>
    <xdr:to>
      <xdr:col>116</xdr:col>
      <xdr:colOff>114300</xdr:colOff>
      <xdr:row>86</xdr:row>
      <xdr:rowOff>39523</xdr:rowOff>
    </xdr:to>
    <xdr:sp macro="" textlink="">
      <xdr:nvSpPr>
        <xdr:cNvPr id="711" name="楕円 710">
          <a:extLst>
            <a:ext uri="{FF2B5EF4-FFF2-40B4-BE49-F238E27FC236}">
              <a16:creationId xmlns:a16="http://schemas.microsoft.com/office/drawing/2014/main" id="{00000000-0008-0000-0F00-0000C7020000}"/>
            </a:ext>
          </a:extLst>
        </xdr:cNvPr>
        <xdr:cNvSpPr/>
      </xdr:nvSpPr>
      <xdr:spPr>
        <a:xfrm>
          <a:off x="22110700" y="14682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85</xdr:row>
      <xdr:rowOff>24300</xdr:rowOff>
    </xdr:from>
    <xdr:ext cx="469744" cy="259045"/>
    <xdr:sp macro="" textlink="">
      <xdr:nvSpPr>
        <xdr:cNvPr id="712" name="【消防施設】&#10;一人当たり面積該当値テキスト">
          <a:extLst>
            <a:ext uri="{FF2B5EF4-FFF2-40B4-BE49-F238E27FC236}">
              <a16:creationId xmlns:a16="http://schemas.microsoft.com/office/drawing/2014/main" id="{00000000-0008-0000-0F00-0000C8020000}"/>
            </a:ext>
          </a:extLst>
        </xdr:cNvPr>
        <xdr:cNvSpPr txBox="1"/>
      </xdr:nvSpPr>
      <xdr:spPr>
        <a:xfrm>
          <a:off x="22199600" y="145975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125831</xdr:rowOff>
    </xdr:from>
    <xdr:to>
      <xdr:col>112</xdr:col>
      <xdr:colOff>38100</xdr:colOff>
      <xdr:row>86</xdr:row>
      <xdr:rowOff>55981</xdr:rowOff>
    </xdr:to>
    <xdr:sp macro="" textlink="">
      <xdr:nvSpPr>
        <xdr:cNvPr id="713" name="楕円 712">
          <a:extLst>
            <a:ext uri="{FF2B5EF4-FFF2-40B4-BE49-F238E27FC236}">
              <a16:creationId xmlns:a16="http://schemas.microsoft.com/office/drawing/2014/main" id="{00000000-0008-0000-0F00-0000C9020000}"/>
            </a:ext>
          </a:extLst>
        </xdr:cNvPr>
        <xdr:cNvSpPr/>
      </xdr:nvSpPr>
      <xdr:spPr>
        <a:xfrm>
          <a:off x="21272500" y="14699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160173</xdr:rowOff>
    </xdr:from>
    <xdr:to>
      <xdr:col>116</xdr:col>
      <xdr:colOff>63500</xdr:colOff>
      <xdr:row>86</xdr:row>
      <xdr:rowOff>5181</xdr:rowOff>
    </xdr:to>
    <xdr:cxnSp macro="">
      <xdr:nvCxnSpPr>
        <xdr:cNvPr id="714" name="直線コネクタ 713">
          <a:extLst>
            <a:ext uri="{FF2B5EF4-FFF2-40B4-BE49-F238E27FC236}">
              <a16:creationId xmlns:a16="http://schemas.microsoft.com/office/drawing/2014/main" id="{00000000-0008-0000-0F00-0000CA020000}"/>
            </a:ext>
          </a:extLst>
        </xdr:cNvPr>
        <xdr:cNvCxnSpPr/>
      </xdr:nvCxnSpPr>
      <xdr:spPr>
        <a:xfrm flipV="1">
          <a:off x="21323300" y="14733423"/>
          <a:ext cx="838200" cy="16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126746</xdr:rowOff>
    </xdr:from>
    <xdr:to>
      <xdr:col>107</xdr:col>
      <xdr:colOff>101600</xdr:colOff>
      <xdr:row>86</xdr:row>
      <xdr:rowOff>56896</xdr:rowOff>
    </xdr:to>
    <xdr:sp macro="" textlink="">
      <xdr:nvSpPr>
        <xdr:cNvPr id="715" name="楕円 714">
          <a:extLst>
            <a:ext uri="{FF2B5EF4-FFF2-40B4-BE49-F238E27FC236}">
              <a16:creationId xmlns:a16="http://schemas.microsoft.com/office/drawing/2014/main" id="{00000000-0008-0000-0F00-0000CB020000}"/>
            </a:ext>
          </a:extLst>
        </xdr:cNvPr>
        <xdr:cNvSpPr/>
      </xdr:nvSpPr>
      <xdr:spPr>
        <a:xfrm>
          <a:off x="20383500" y="14699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86</xdr:row>
      <xdr:rowOff>5181</xdr:rowOff>
    </xdr:from>
    <xdr:to>
      <xdr:col>111</xdr:col>
      <xdr:colOff>177800</xdr:colOff>
      <xdr:row>86</xdr:row>
      <xdr:rowOff>6096</xdr:rowOff>
    </xdr:to>
    <xdr:cxnSp macro="">
      <xdr:nvCxnSpPr>
        <xdr:cNvPr id="716" name="直線コネクタ 715">
          <a:extLst>
            <a:ext uri="{FF2B5EF4-FFF2-40B4-BE49-F238E27FC236}">
              <a16:creationId xmlns:a16="http://schemas.microsoft.com/office/drawing/2014/main" id="{00000000-0008-0000-0F00-0000CC020000}"/>
            </a:ext>
          </a:extLst>
        </xdr:cNvPr>
        <xdr:cNvCxnSpPr/>
      </xdr:nvCxnSpPr>
      <xdr:spPr>
        <a:xfrm flipV="1">
          <a:off x="20434300" y="14749881"/>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153433</xdr:rowOff>
    </xdr:from>
    <xdr:ext cx="469744" cy="259045"/>
    <xdr:sp macro="" textlink="">
      <xdr:nvSpPr>
        <xdr:cNvPr id="717" name="n_1aveValue【消防施設】&#10;一人当たり面積">
          <a:extLst>
            <a:ext uri="{FF2B5EF4-FFF2-40B4-BE49-F238E27FC236}">
              <a16:creationId xmlns:a16="http://schemas.microsoft.com/office/drawing/2014/main" id="{00000000-0008-0000-0F00-0000CD020000}"/>
            </a:ext>
          </a:extLst>
        </xdr:cNvPr>
        <xdr:cNvSpPr txBox="1"/>
      </xdr:nvSpPr>
      <xdr:spPr>
        <a:xfrm>
          <a:off x="21075727" y="14383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154348</xdr:rowOff>
    </xdr:from>
    <xdr:ext cx="469744" cy="259045"/>
    <xdr:sp macro="" textlink="">
      <xdr:nvSpPr>
        <xdr:cNvPr id="718" name="n_2aveValue【消防施設】&#10;一人当たり面積">
          <a:extLst>
            <a:ext uri="{FF2B5EF4-FFF2-40B4-BE49-F238E27FC236}">
              <a16:creationId xmlns:a16="http://schemas.microsoft.com/office/drawing/2014/main" id="{00000000-0008-0000-0F00-0000CE020000}"/>
            </a:ext>
          </a:extLst>
        </xdr:cNvPr>
        <xdr:cNvSpPr txBox="1"/>
      </xdr:nvSpPr>
      <xdr:spPr>
        <a:xfrm>
          <a:off x="20199427" y="1438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140631</xdr:rowOff>
    </xdr:from>
    <xdr:ext cx="469744" cy="259045"/>
    <xdr:sp macro="" textlink="">
      <xdr:nvSpPr>
        <xdr:cNvPr id="719" name="n_3aveValue【消防施設】&#10;一人当たり面積">
          <a:extLst>
            <a:ext uri="{FF2B5EF4-FFF2-40B4-BE49-F238E27FC236}">
              <a16:creationId xmlns:a16="http://schemas.microsoft.com/office/drawing/2014/main" id="{00000000-0008-0000-0F00-0000CF020000}"/>
            </a:ext>
          </a:extLst>
        </xdr:cNvPr>
        <xdr:cNvSpPr txBox="1"/>
      </xdr:nvSpPr>
      <xdr:spPr>
        <a:xfrm>
          <a:off x="19310427" y="143709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86</xdr:row>
      <xdr:rowOff>47108</xdr:rowOff>
    </xdr:from>
    <xdr:ext cx="469744" cy="259045"/>
    <xdr:sp macro="" textlink="">
      <xdr:nvSpPr>
        <xdr:cNvPr id="720" name="n_1mainValue【消防施設】&#10;一人当たり面積">
          <a:extLst>
            <a:ext uri="{FF2B5EF4-FFF2-40B4-BE49-F238E27FC236}">
              <a16:creationId xmlns:a16="http://schemas.microsoft.com/office/drawing/2014/main" id="{00000000-0008-0000-0F00-0000D0020000}"/>
            </a:ext>
          </a:extLst>
        </xdr:cNvPr>
        <xdr:cNvSpPr txBox="1"/>
      </xdr:nvSpPr>
      <xdr:spPr>
        <a:xfrm>
          <a:off x="21075727" y="14791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48023</xdr:rowOff>
    </xdr:from>
    <xdr:ext cx="469744" cy="259045"/>
    <xdr:sp macro="" textlink="">
      <xdr:nvSpPr>
        <xdr:cNvPr id="721" name="n_2mainValue【消防施設】&#10;一人当たり面積">
          <a:extLst>
            <a:ext uri="{FF2B5EF4-FFF2-40B4-BE49-F238E27FC236}">
              <a16:creationId xmlns:a16="http://schemas.microsoft.com/office/drawing/2014/main" id="{00000000-0008-0000-0F00-0000D1020000}"/>
            </a:ext>
          </a:extLst>
        </xdr:cNvPr>
        <xdr:cNvSpPr txBox="1"/>
      </xdr:nvSpPr>
      <xdr:spPr>
        <a:xfrm>
          <a:off x="20199427" y="147927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22" name="正方形/長方形 721">
          <a:extLst>
            <a:ext uri="{FF2B5EF4-FFF2-40B4-BE49-F238E27FC236}">
              <a16:creationId xmlns:a16="http://schemas.microsoft.com/office/drawing/2014/main" id="{00000000-0008-0000-0F00-0000D2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23" name="正方形/長方形 722">
          <a:extLst>
            <a:ext uri="{FF2B5EF4-FFF2-40B4-BE49-F238E27FC236}">
              <a16:creationId xmlns:a16="http://schemas.microsoft.com/office/drawing/2014/main" id="{00000000-0008-0000-0F00-0000D3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24" name="正方形/長方形 723">
          <a:extLst>
            <a:ext uri="{FF2B5EF4-FFF2-40B4-BE49-F238E27FC236}">
              <a16:creationId xmlns:a16="http://schemas.microsoft.com/office/drawing/2014/main" id="{00000000-0008-0000-0F00-0000D4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38/105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25" name="正方形/長方形 724">
          <a:extLst>
            <a:ext uri="{FF2B5EF4-FFF2-40B4-BE49-F238E27FC236}">
              <a16:creationId xmlns:a16="http://schemas.microsoft.com/office/drawing/2014/main" id="{00000000-0008-0000-0F00-0000D5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26" name="正方形/長方形 725">
          <a:extLst>
            <a:ext uri="{FF2B5EF4-FFF2-40B4-BE49-F238E27FC236}">
              <a16:creationId xmlns:a16="http://schemas.microsoft.com/office/drawing/2014/main" id="{00000000-0008-0000-0F00-0000D6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27" name="正方形/長方形 726">
          <a:extLst>
            <a:ext uri="{FF2B5EF4-FFF2-40B4-BE49-F238E27FC236}">
              <a16:creationId xmlns:a16="http://schemas.microsoft.com/office/drawing/2014/main" id="{00000000-0008-0000-0F00-0000D7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28" name="正方形/長方形 727">
          <a:extLst>
            <a:ext uri="{FF2B5EF4-FFF2-40B4-BE49-F238E27FC236}">
              <a16:creationId xmlns:a16="http://schemas.microsoft.com/office/drawing/2014/main" id="{00000000-0008-0000-0F00-0000D8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29" name="正方形/長方形 728">
          <a:extLst>
            <a:ext uri="{FF2B5EF4-FFF2-40B4-BE49-F238E27FC236}">
              <a16:creationId xmlns:a16="http://schemas.microsoft.com/office/drawing/2014/main" id="{00000000-0008-0000-0F00-0000D9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30" name="テキスト ボックス 729">
          <a:extLst>
            <a:ext uri="{FF2B5EF4-FFF2-40B4-BE49-F238E27FC236}">
              <a16:creationId xmlns:a16="http://schemas.microsoft.com/office/drawing/2014/main" id="{00000000-0008-0000-0F00-0000DA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31" name="直線コネクタ 730">
          <a:extLst>
            <a:ext uri="{FF2B5EF4-FFF2-40B4-BE49-F238E27FC236}">
              <a16:creationId xmlns:a16="http://schemas.microsoft.com/office/drawing/2014/main" id="{00000000-0008-0000-0F00-0000DB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108</xdr:row>
      <xdr:rowOff>152400</xdr:rowOff>
    </xdr:from>
    <xdr:to>
      <xdr:col>89</xdr:col>
      <xdr:colOff>177800</xdr:colOff>
      <xdr:row>108</xdr:row>
      <xdr:rowOff>152400</xdr:rowOff>
    </xdr:to>
    <xdr:cxnSp macro="">
      <xdr:nvCxnSpPr>
        <xdr:cNvPr id="732" name="直線コネクタ 731">
          <a:extLst>
            <a:ext uri="{FF2B5EF4-FFF2-40B4-BE49-F238E27FC236}">
              <a16:creationId xmlns:a16="http://schemas.microsoft.com/office/drawing/2014/main" id="{00000000-0008-0000-0F00-0000DC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10177</xdr:rowOff>
    </xdr:from>
    <xdr:ext cx="338939" cy="259045"/>
    <xdr:sp macro="" textlink="">
      <xdr:nvSpPr>
        <xdr:cNvPr id="733" name="テキスト ボックス 732">
          <a:extLst>
            <a:ext uri="{FF2B5EF4-FFF2-40B4-BE49-F238E27FC236}">
              <a16:creationId xmlns:a16="http://schemas.microsoft.com/office/drawing/2014/main" id="{00000000-0008-0000-0F00-0000DD020000}"/>
            </a:ext>
          </a:extLst>
        </xdr:cNvPr>
        <xdr:cNvSpPr txBox="1"/>
      </xdr:nvSpPr>
      <xdr:spPr>
        <a:xfrm>
          <a:off x="12107061" y="1852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734" name="直線コネクタ 733">
          <a:extLst>
            <a:ext uri="{FF2B5EF4-FFF2-40B4-BE49-F238E27FC236}">
              <a16:creationId xmlns:a16="http://schemas.microsoft.com/office/drawing/2014/main" id="{00000000-0008-0000-0F00-0000DE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735" name="テキスト ボックス 734">
          <a:extLst>
            <a:ext uri="{FF2B5EF4-FFF2-40B4-BE49-F238E27FC236}">
              <a16:creationId xmlns:a16="http://schemas.microsoft.com/office/drawing/2014/main" id="{00000000-0008-0000-0F00-0000DF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736" name="直線コネクタ 735">
          <a:extLst>
            <a:ext uri="{FF2B5EF4-FFF2-40B4-BE49-F238E27FC236}">
              <a16:creationId xmlns:a16="http://schemas.microsoft.com/office/drawing/2014/main" id="{00000000-0008-0000-0F00-0000E0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737" name="テキスト ボックス 736">
          <a:extLst>
            <a:ext uri="{FF2B5EF4-FFF2-40B4-BE49-F238E27FC236}">
              <a16:creationId xmlns:a16="http://schemas.microsoft.com/office/drawing/2014/main" id="{00000000-0008-0000-0F00-0000E1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738" name="直線コネクタ 737">
          <a:extLst>
            <a:ext uri="{FF2B5EF4-FFF2-40B4-BE49-F238E27FC236}">
              <a16:creationId xmlns:a16="http://schemas.microsoft.com/office/drawing/2014/main" id="{00000000-0008-0000-0F00-0000E2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739" name="テキスト ボックス 738">
          <a:extLst>
            <a:ext uri="{FF2B5EF4-FFF2-40B4-BE49-F238E27FC236}">
              <a16:creationId xmlns:a16="http://schemas.microsoft.com/office/drawing/2014/main" id="{00000000-0008-0000-0F00-0000E3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740" name="直線コネクタ 739">
          <a:extLst>
            <a:ext uri="{FF2B5EF4-FFF2-40B4-BE49-F238E27FC236}">
              <a16:creationId xmlns:a16="http://schemas.microsoft.com/office/drawing/2014/main" id="{00000000-0008-0000-0F00-0000E4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99</xdr:row>
      <xdr:rowOff>29227</xdr:rowOff>
    </xdr:from>
    <xdr:ext cx="467179" cy="259045"/>
    <xdr:sp macro="" textlink="">
      <xdr:nvSpPr>
        <xdr:cNvPr id="741" name="テキスト ボックス 740">
          <a:extLst>
            <a:ext uri="{FF2B5EF4-FFF2-40B4-BE49-F238E27FC236}">
              <a16:creationId xmlns:a16="http://schemas.microsoft.com/office/drawing/2014/main" id="{00000000-0008-0000-0F00-0000E5020000}"/>
            </a:ext>
          </a:extLst>
        </xdr:cNvPr>
        <xdr:cNvSpPr txBox="1"/>
      </xdr:nvSpPr>
      <xdr:spPr>
        <a:xfrm>
          <a:off x="11978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42" name="直線コネクタ 741">
          <a:extLst>
            <a:ext uri="{FF2B5EF4-FFF2-40B4-BE49-F238E27FC236}">
              <a16:creationId xmlns:a16="http://schemas.microsoft.com/office/drawing/2014/main" id="{00000000-0008-0000-0F00-0000E6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43" name="テキスト ボックス 742">
          <a:extLst>
            <a:ext uri="{FF2B5EF4-FFF2-40B4-BE49-F238E27FC236}">
              <a16:creationId xmlns:a16="http://schemas.microsoft.com/office/drawing/2014/main" id="{00000000-0008-0000-0F00-0000E7020000}"/>
            </a:ext>
          </a:extLst>
        </xdr:cNvPr>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44" name="【庁舎】&#10;有形固定資産減価償却率グラフ枠">
          <a:extLst>
            <a:ext uri="{FF2B5EF4-FFF2-40B4-BE49-F238E27FC236}">
              <a16:creationId xmlns:a16="http://schemas.microsoft.com/office/drawing/2014/main" id="{00000000-0008-0000-0F00-0000E8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101</xdr:row>
      <xdr:rowOff>82550</xdr:rowOff>
    </xdr:from>
    <xdr:to>
      <xdr:col>85</xdr:col>
      <xdr:colOff>126364</xdr:colOff>
      <xdr:row>108</xdr:row>
      <xdr:rowOff>152400</xdr:rowOff>
    </xdr:to>
    <xdr:cxnSp macro="">
      <xdr:nvCxnSpPr>
        <xdr:cNvPr id="745" name="直線コネクタ 744">
          <a:extLst>
            <a:ext uri="{FF2B5EF4-FFF2-40B4-BE49-F238E27FC236}">
              <a16:creationId xmlns:a16="http://schemas.microsoft.com/office/drawing/2014/main" id="{00000000-0008-0000-0F00-0000E9020000}"/>
            </a:ext>
          </a:extLst>
        </xdr:cNvPr>
        <xdr:cNvCxnSpPr/>
      </xdr:nvCxnSpPr>
      <xdr:spPr>
        <a:xfrm flipV="1">
          <a:off x="16318864" y="17399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340478" cy="259045"/>
    <xdr:sp macro="" textlink="">
      <xdr:nvSpPr>
        <xdr:cNvPr id="746" name="【庁舎】&#10;有形固定資産減価償却率最小値テキスト">
          <a:extLst>
            <a:ext uri="{FF2B5EF4-FFF2-40B4-BE49-F238E27FC236}">
              <a16:creationId xmlns:a16="http://schemas.microsoft.com/office/drawing/2014/main" id="{00000000-0008-0000-0F00-0000EA020000}"/>
            </a:ext>
          </a:extLst>
        </xdr:cNvPr>
        <xdr:cNvSpPr txBox="1"/>
      </xdr:nvSpPr>
      <xdr:spPr>
        <a:xfrm>
          <a:off x="16357600" y="186728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747" name="直線コネクタ 746">
          <a:extLst>
            <a:ext uri="{FF2B5EF4-FFF2-40B4-BE49-F238E27FC236}">
              <a16:creationId xmlns:a16="http://schemas.microsoft.com/office/drawing/2014/main" id="{00000000-0008-0000-0F00-0000EB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100</xdr:row>
      <xdr:rowOff>29227</xdr:rowOff>
    </xdr:from>
    <xdr:ext cx="469744" cy="259045"/>
    <xdr:sp macro="" textlink="">
      <xdr:nvSpPr>
        <xdr:cNvPr id="748" name="【庁舎】&#10;有形固定資産減価償却率最大値テキスト">
          <a:extLst>
            <a:ext uri="{FF2B5EF4-FFF2-40B4-BE49-F238E27FC236}">
              <a16:creationId xmlns:a16="http://schemas.microsoft.com/office/drawing/2014/main" id="{00000000-0008-0000-0F00-0000EC020000}"/>
            </a:ext>
          </a:extLst>
        </xdr:cNvPr>
        <xdr:cNvSpPr txBox="1"/>
      </xdr:nvSpPr>
      <xdr:spPr>
        <a:xfrm>
          <a:off x="16357600" y="17174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101</xdr:row>
      <xdr:rowOff>82550</xdr:rowOff>
    </xdr:from>
    <xdr:to>
      <xdr:col>86</xdr:col>
      <xdr:colOff>25400</xdr:colOff>
      <xdr:row>101</xdr:row>
      <xdr:rowOff>82550</xdr:rowOff>
    </xdr:to>
    <xdr:cxnSp macro="">
      <xdr:nvCxnSpPr>
        <xdr:cNvPr id="749" name="直線コネクタ 748">
          <a:extLst>
            <a:ext uri="{FF2B5EF4-FFF2-40B4-BE49-F238E27FC236}">
              <a16:creationId xmlns:a16="http://schemas.microsoft.com/office/drawing/2014/main" id="{00000000-0008-0000-0F00-0000ED020000}"/>
            </a:ext>
          </a:extLst>
        </xdr:cNvPr>
        <xdr:cNvCxnSpPr/>
      </xdr:nvCxnSpPr>
      <xdr:spPr>
        <a:xfrm>
          <a:off x="16230600" y="1739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78757</xdr:rowOff>
    </xdr:from>
    <xdr:ext cx="405111" cy="259045"/>
    <xdr:sp macro="" textlink="">
      <xdr:nvSpPr>
        <xdr:cNvPr id="750" name="【庁舎】&#10;有形固定資産減価償却率平均値テキスト">
          <a:extLst>
            <a:ext uri="{FF2B5EF4-FFF2-40B4-BE49-F238E27FC236}">
              <a16:creationId xmlns:a16="http://schemas.microsoft.com/office/drawing/2014/main" id="{00000000-0008-0000-0F00-0000EE020000}"/>
            </a:ext>
          </a:extLst>
        </xdr:cNvPr>
        <xdr:cNvSpPr txBox="1"/>
      </xdr:nvSpPr>
      <xdr:spPr>
        <a:xfrm>
          <a:off x="16357600" y="1790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100330</xdr:rowOff>
    </xdr:from>
    <xdr:to>
      <xdr:col>85</xdr:col>
      <xdr:colOff>177800</xdr:colOff>
      <xdr:row>105</xdr:row>
      <xdr:rowOff>30480</xdr:rowOff>
    </xdr:to>
    <xdr:sp macro="" textlink="">
      <xdr:nvSpPr>
        <xdr:cNvPr id="751" name="フローチャート: 判断 750">
          <a:extLst>
            <a:ext uri="{FF2B5EF4-FFF2-40B4-BE49-F238E27FC236}">
              <a16:creationId xmlns:a16="http://schemas.microsoft.com/office/drawing/2014/main" id="{00000000-0008-0000-0F00-0000EF020000}"/>
            </a:ext>
          </a:extLst>
        </xdr:cNvPr>
        <xdr:cNvSpPr/>
      </xdr:nvSpPr>
      <xdr:spPr>
        <a:xfrm>
          <a:off x="16268700" y="17931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90170</xdr:rowOff>
    </xdr:from>
    <xdr:to>
      <xdr:col>81</xdr:col>
      <xdr:colOff>101600</xdr:colOff>
      <xdr:row>105</xdr:row>
      <xdr:rowOff>20320</xdr:rowOff>
    </xdr:to>
    <xdr:sp macro="" textlink="">
      <xdr:nvSpPr>
        <xdr:cNvPr id="752" name="フローチャート: 判断 751">
          <a:extLst>
            <a:ext uri="{FF2B5EF4-FFF2-40B4-BE49-F238E27FC236}">
              <a16:creationId xmlns:a16="http://schemas.microsoft.com/office/drawing/2014/main" id="{00000000-0008-0000-0F00-0000F0020000}"/>
            </a:ext>
          </a:extLst>
        </xdr:cNvPr>
        <xdr:cNvSpPr/>
      </xdr:nvSpPr>
      <xdr:spPr>
        <a:xfrm>
          <a:off x="15430500" y="1792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67311</xdr:rowOff>
    </xdr:from>
    <xdr:to>
      <xdr:col>76</xdr:col>
      <xdr:colOff>165100</xdr:colOff>
      <xdr:row>104</xdr:row>
      <xdr:rowOff>168911</xdr:rowOff>
    </xdr:to>
    <xdr:sp macro="" textlink="">
      <xdr:nvSpPr>
        <xdr:cNvPr id="753" name="フローチャート: 判断 752">
          <a:extLst>
            <a:ext uri="{FF2B5EF4-FFF2-40B4-BE49-F238E27FC236}">
              <a16:creationId xmlns:a16="http://schemas.microsoft.com/office/drawing/2014/main" id="{00000000-0008-0000-0F00-0000F1020000}"/>
            </a:ext>
          </a:extLst>
        </xdr:cNvPr>
        <xdr:cNvSpPr/>
      </xdr:nvSpPr>
      <xdr:spPr>
        <a:xfrm>
          <a:off x="14541500" y="17898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43180</xdr:rowOff>
    </xdr:from>
    <xdr:to>
      <xdr:col>72</xdr:col>
      <xdr:colOff>38100</xdr:colOff>
      <xdr:row>104</xdr:row>
      <xdr:rowOff>144780</xdr:rowOff>
    </xdr:to>
    <xdr:sp macro="" textlink="">
      <xdr:nvSpPr>
        <xdr:cNvPr id="754" name="フローチャート: 判断 753">
          <a:extLst>
            <a:ext uri="{FF2B5EF4-FFF2-40B4-BE49-F238E27FC236}">
              <a16:creationId xmlns:a16="http://schemas.microsoft.com/office/drawing/2014/main" id="{00000000-0008-0000-0F00-0000F2020000}"/>
            </a:ext>
          </a:extLst>
        </xdr:cNvPr>
        <xdr:cNvSpPr/>
      </xdr:nvSpPr>
      <xdr:spPr>
        <a:xfrm>
          <a:off x="13652500" y="1787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55" name="テキスト ボックス 754">
          <a:extLst>
            <a:ext uri="{FF2B5EF4-FFF2-40B4-BE49-F238E27FC236}">
              <a16:creationId xmlns:a16="http://schemas.microsoft.com/office/drawing/2014/main" id="{00000000-0008-0000-0F00-0000F3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56" name="テキスト ボックス 755">
          <a:extLst>
            <a:ext uri="{FF2B5EF4-FFF2-40B4-BE49-F238E27FC236}">
              <a16:creationId xmlns:a16="http://schemas.microsoft.com/office/drawing/2014/main" id="{00000000-0008-0000-0F00-0000F4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57" name="テキスト ボックス 756">
          <a:extLst>
            <a:ext uri="{FF2B5EF4-FFF2-40B4-BE49-F238E27FC236}">
              <a16:creationId xmlns:a16="http://schemas.microsoft.com/office/drawing/2014/main" id="{00000000-0008-0000-0F00-0000F5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58" name="テキスト ボックス 757">
          <a:extLst>
            <a:ext uri="{FF2B5EF4-FFF2-40B4-BE49-F238E27FC236}">
              <a16:creationId xmlns:a16="http://schemas.microsoft.com/office/drawing/2014/main" id="{00000000-0008-0000-0F00-0000F6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59" name="テキスト ボックス 758">
          <a:extLst>
            <a:ext uri="{FF2B5EF4-FFF2-40B4-BE49-F238E27FC236}">
              <a16:creationId xmlns:a16="http://schemas.microsoft.com/office/drawing/2014/main" id="{00000000-0008-0000-0F00-0000F7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40639</xdr:rowOff>
    </xdr:from>
    <xdr:to>
      <xdr:col>85</xdr:col>
      <xdr:colOff>177800</xdr:colOff>
      <xdr:row>103</xdr:row>
      <xdr:rowOff>142239</xdr:rowOff>
    </xdr:to>
    <xdr:sp macro="" textlink="">
      <xdr:nvSpPr>
        <xdr:cNvPr id="760" name="楕円 759">
          <a:extLst>
            <a:ext uri="{FF2B5EF4-FFF2-40B4-BE49-F238E27FC236}">
              <a16:creationId xmlns:a16="http://schemas.microsoft.com/office/drawing/2014/main" id="{00000000-0008-0000-0F00-0000F8020000}"/>
            </a:ext>
          </a:extLst>
        </xdr:cNvPr>
        <xdr:cNvSpPr/>
      </xdr:nvSpPr>
      <xdr:spPr>
        <a:xfrm>
          <a:off x="16268700" y="17699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63516</xdr:rowOff>
    </xdr:from>
    <xdr:ext cx="405111" cy="259045"/>
    <xdr:sp macro="" textlink="">
      <xdr:nvSpPr>
        <xdr:cNvPr id="761" name="【庁舎】&#10;有形固定資産減価償却率該当値テキスト">
          <a:extLst>
            <a:ext uri="{FF2B5EF4-FFF2-40B4-BE49-F238E27FC236}">
              <a16:creationId xmlns:a16="http://schemas.microsoft.com/office/drawing/2014/main" id="{00000000-0008-0000-0F00-0000F9020000}"/>
            </a:ext>
          </a:extLst>
        </xdr:cNvPr>
        <xdr:cNvSpPr txBox="1"/>
      </xdr:nvSpPr>
      <xdr:spPr>
        <a:xfrm>
          <a:off x="16357600" y="175514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103</xdr:row>
      <xdr:rowOff>57150</xdr:rowOff>
    </xdr:from>
    <xdr:to>
      <xdr:col>81</xdr:col>
      <xdr:colOff>101600</xdr:colOff>
      <xdr:row>103</xdr:row>
      <xdr:rowOff>158750</xdr:rowOff>
    </xdr:to>
    <xdr:sp macro="" textlink="">
      <xdr:nvSpPr>
        <xdr:cNvPr id="762" name="楕円 761">
          <a:extLst>
            <a:ext uri="{FF2B5EF4-FFF2-40B4-BE49-F238E27FC236}">
              <a16:creationId xmlns:a16="http://schemas.microsoft.com/office/drawing/2014/main" id="{00000000-0008-0000-0F00-0000FA020000}"/>
            </a:ext>
          </a:extLst>
        </xdr:cNvPr>
        <xdr:cNvSpPr/>
      </xdr:nvSpPr>
      <xdr:spPr>
        <a:xfrm>
          <a:off x="15430500" y="1771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91439</xdr:rowOff>
    </xdr:from>
    <xdr:to>
      <xdr:col>85</xdr:col>
      <xdr:colOff>127000</xdr:colOff>
      <xdr:row>103</xdr:row>
      <xdr:rowOff>107950</xdr:rowOff>
    </xdr:to>
    <xdr:cxnSp macro="">
      <xdr:nvCxnSpPr>
        <xdr:cNvPr id="763" name="直線コネクタ 762">
          <a:extLst>
            <a:ext uri="{FF2B5EF4-FFF2-40B4-BE49-F238E27FC236}">
              <a16:creationId xmlns:a16="http://schemas.microsoft.com/office/drawing/2014/main" id="{00000000-0008-0000-0F00-0000FB020000}"/>
            </a:ext>
          </a:extLst>
        </xdr:cNvPr>
        <xdr:cNvCxnSpPr/>
      </xdr:nvCxnSpPr>
      <xdr:spPr>
        <a:xfrm flipV="1">
          <a:off x="15481300" y="17750789"/>
          <a:ext cx="838200" cy="165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103</xdr:row>
      <xdr:rowOff>72389</xdr:rowOff>
    </xdr:from>
    <xdr:to>
      <xdr:col>76</xdr:col>
      <xdr:colOff>165100</xdr:colOff>
      <xdr:row>104</xdr:row>
      <xdr:rowOff>2539</xdr:rowOff>
    </xdr:to>
    <xdr:sp macro="" textlink="">
      <xdr:nvSpPr>
        <xdr:cNvPr id="764" name="楕円 763">
          <a:extLst>
            <a:ext uri="{FF2B5EF4-FFF2-40B4-BE49-F238E27FC236}">
              <a16:creationId xmlns:a16="http://schemas.microsoft.com/office/drawing/2014/main" id="{00000000-0008-0000-0F00-0000FC020000}"/>
            </a:ext>
          </a:extLst>
        </xdr:cNvPr>
        <xdr:cNvSpPr/>
      </xdr:nvSpPr>
      <xdr:spPr>
        <a:xfrm>
          <a:off x="14541500" y="17731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107950</xdr:rowOff>
    </xdr:from>
    <xdr:to>
      <xdr:col>81</xdr:col>
      <xdr:colOff>50800</xdr:colOff>
      <xdr:row>103</xdr:row>
      <xdr:rowOff>123189</xdr:rowOff>
    </xdr:to>
    <xdr:cxnSp macro="">
      <xdr:nvCxnSpPr>
        <xdr:cNvPr id="765" name="直線コネクタ 764">
          <a:extLst>
            <a:ext uri="{FF2B5EF4-FFF2-40B4-BE49-F238E27FC236}">
              <a16:creationId xmlns:a16="http://schemas.microsoft.com/office/drawing/2014/main" id="{00000000-0008-0000-0F00-0000FD020000}"/>
            </a:ext>
          </a:extLst>
        </xdr:cNvPr>
        <xdr:cNvCxnSpPr/>
      </xdr:nvCxnSpPr>
      <xdr:spPr>
        <a:xfrm flipV="1">
          <a:off x="14592300" y="17767300"/>
          <a:ext cx="8890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11447</xdr:rowOff>
    </xdr:from>
    <xdr:ext cx="405111" cy="259045"/>
    <xdr:sp macro="" textlink="">
      <xdr:nvSpPr>
        <xdr:cNvPr id="766" name="n_1aveValue【庁舎】&#10;有形固定資産減価償却率">
          <a:extLst>
            <a:ext uri="{FF2B5EF4-FFF2-40B4-BE49-F238E27FC236}">
              <a16:creationId xmlns:a16="http://schemas.microsoft.com/office/drawing/2014/main" id="{00000000-0008-0000-0F00-0000FE020000}"/>
            </a:ext>
          </a:extLst>
        </xdr:cNvPr>
        <xdr:cNvSpPr txBox="1"/>
      </xdr:nvSpPr>
      <xdr:spPr>
        <a:xfrm>
          <a:off x="15266044" y="180136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160038</xdr:rowOff>
    </xdr:from>
    <xdr:ext cx="405111" cy="259045"/>
    <xdr:sp macro="" textlink="">
      <xdr:nvSpPr>
        <xdr:cNvPr id="767" name="n_2aveValue【庁舎】&#10;有形固定資産減価償却率">
          <a:extLst>
            <a:ext uri="{FF2B5EF4-FFF2-40B4-BE49-F238E27FC236}">
              <a16:creationId xmlns:a16="http://schemas.microsoft.com/office/drawing/2014/main" id="{00000000-0008-0000-0F00-0000FF020000}"/>
            </a:ext>
          </a:extLst>
        </xdr:cNvPr>
        <xdr:cNvSpPr txBox="1"/>
      </xdr:nvSpPr>
      <xdr:spPr>
        <a:xfrm>
          <a:off x="14389744" y="17990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161307</xdr:rowOff>
    </xdr:from>
    <xdr:ext cx="405111" cy="259045"/>
    <xdr:sp macro="" textlink="">
      <xdr:nvSpPr>
        <xdr:cNvPr id="768" name="n_3aveValue【庁舎】&#10;有形固定資産減価償却率">
          <a:extLst>
            <a:ext uri="{FF2B5EF4-FFF2-40B4-BE49-F238E27FC236}">
              <a16:creationId xmlns:a16="http://schemas.microsoft.com/office/drawing/2014/main" id="{00000000-0008-0000-0F00-000000030000}"/>
            </a:ext>
          </a:extLst>
        </xdr:cNvPr>
        <xdr:cNvSpPr txBox="1"/>
      </xdr:nvSpPr>
      <xdr:spPr>
        <a:xfrm>
          <a:off x="13500744" y="17649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102</xdr:row>
      <xdr:rowOff>3827</xdr:rowOff>
    </xdr:from>
    <xdr:ext cx="405111" cy="259045"/>
    <xdr:sp macro="" textlink="">
      <xdr:nvSpPr>
        <xdr:cNvPr id="769" name="n_1mainValue【庁舎】&#10;有形固定資産減価償却率">
          <a:extLst>
            <a:ext uri="{FF2B5EF4-FFF2-40B4-BE49-F238E27FC236}">
              <a16:creationId xmlns:a16="http://schemas.microsoft.com/office/drawing/2014/main" id="{00000000-0008-0000-0F00-000001030000}"/>
            </a:ext>
          </a:extLst>
        </xdr:cNvPr>
        <xdr:cNvSpPr txBox="1"/>
      </xdr:nvSpPr>
      <xdr:spPr>
        <a:xfrm>
          <a:off x="15266044" y="17491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19066</xdr:rowOff>
    </xdr:from>
    <xdr:ext cx="405111" cy="259045"/>
    <xdr:sp macro="" textlink="">
      <xdr:nvSpPr>
        <xdr:cNvPr id="770" name="n_2mainValue【庁舎】&#10;有形固定資産減価償却率">
          <a:extLst>
            <a:ext uri="{FF2B5EF4-FFF2-40B4-BE49-F238E27FC236}">
              <a16:creationId xmlns:a16="http://schemas.microsoft.com/office/drawing/2014/main" id="{00000000-0008-0000-0F00-000002030000}"/>
            </a:ext>
          </a:extLst>
        </xdr:cNvPr>
        <xdr:cNvSpPr txBox="1"/>
      </xdr:nvSpPr>
      <xdr:spPr>
        <a:xfrm>
          <a:off x="14389744" y="175069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71" name="正方形/長方形 770">
          <a:extLst>
            <a:ext uri="{FF2B5EF4-FFF2-40B4-BE49-F238E27FC236}">
              <a16:creationId xmlns:a16="http://schemas.microsoft.com/office/drawing/2014/main" id="{00000000-0008-0000-0F00-000003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72" name="正方形/長方形 771">
          <a:extLst>
            <a:ext uri="{FF2B5EF4-FFF2-40B4-BE49-F238E27FC236}">
              <a16:creationId xmlns:a16="http://schemas.microsoft.com/office/drawing/2014/main" id="{00000000-0008-0000-0F00-000004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73" name="正方形/長方形 772">
          <a:extLst>
            <a:ext uri="{FF2B5EF4-FFF2-40B4-BE49-F238E27FC236}">
              <a16:creationId xmlns:a16="http://schemas.microsoft.com/office/drawing/2014/main" id="{00000000-0008-0000-0F00-000005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74" name="正方形/長方形 773">
          <a:extLst>
            <a:ext uri="{FF2B5EF4-FFF2-40B4-BE49-F238E27FC236}">
              <a16:creationId xmlns:a16="http://schemas.microsoft.com/office/drawing/2014/main" id="{00000000-0008-0000-0F00-000006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75" name="正方形/長方形 774">
          <a:extLst>
            <a:ext uri="{FF2B5EF4-FFF2-40B4-BE49-F238E27FC236}">
              <a16:creationId xmlns:a16="http://schemas.microsoft.com/office/drawing/2014/main" id="{00000000-0008-0000-0F00-000007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76" name="正方形/長方形 775">
          <a:extLst>
            <a:ext uri="{FF2B5EF4-FFF2-40B4-BE49-F238E27FC236}">
              <a16:creationId xmlns:a16="http://schemas.microsoft.com/office/drawing/2014/main" id="{00000000-0008-0000-0F00-000008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77" name="正方形/長方形 776">
          <a:extLst>
            <a:ext uri="{FF2B5EF4-FFF2-40B4-BE49-F238E27FC236}">
              <a16:creationId xmlns:a16="http://schemas.microsoft.com/office/drawing/2014/main" id="{00000000-0008-0000-0F00-000009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78" name="正方形/長方形 777">
          <a:extLst>
            <a:ext uri="{FF2B5EF4-FFF2-40B4-BE49-F238E27FC236}">
              <a16:creationId xmlns:a16="http://schemas.microsoft.com/office/drawing/2014/main" id="{00000000-0008-0000-0F00-00000A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79" name="テキスト ボックス 778">
          <a:extLst>
            <a:ext uri="{FF2B5EF4-FFF2-40B4-BE49-F238E27FC236}">
              <a16:creationId xmlns:a16="http://schemas.microsoft.com/office/drawing/2014/main" id="{00000000-0008-0000-0F00-00000B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80" name="直線コネクタ 779">
          <a:extLst>
            <a:ext uri="{FF2B5EF4-FFF2-40B4-BE49-F238E27FC236}">
              <a16:creationId xmlns:a16="http://schemas.microsoft.com/office/drawing/2014/main" id="{00000000-0008-0000-0F00-00000C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781" name="直線コネクタ 780">
          <a:extLst>
            <a:ext uri="{FF2B5EF4-FFF2-40B4-BE49-F238E27FC236}">
              <a16:creationId xmlns:a16="http://schemas.microsoft.com/office/drawing/2014/main" id="{00000000-0008-0000-0F00-00000D030000}"/>
            </a:ext>
          </a:extLst>
        </xdr:cNvPr>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782" name="テキスト ボックス 781">
          <a:extLst>
            <a:ext uri="{FF2B5EF4-FFF2-40B4-BE49-F238E27FC236}">
              <a16:creationId xmlns:a16="http://schemas.microsoft.com/office/drawing/2014/main" id="{00000000-0008-0000-0F00-00000E030000}"/>
            </a:ext>
          </a:extLst>
        </xdr:cNvPr>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783" name="直線コネクタ 782">
          <a:extLst>
            <a:ext uri="{FF2B5EF4-FFF2-40B4-BE49-F238E27FC236}">
              <a16:creationId xmlns:a16="http://schemas.microsoft.com/office/drawing/2014/main" id="{00000000-0008-0000-0F00-00000F030000}"/>
            </a:ext>
          </a:extLst>
        </xdr:cNvPr>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784" name="テキスト ボックス 783">
          <a:extLst>
            <a:ext uri="{FF2B5EF4-FFF2-40B4-BE49-F238E27FC236}">
              <a16:creationId xmlns:a16="http://schemas.microsoft.com/office/drawing/2014/main" id="{00000000-0008-0000-0F00-000010030000}"/>
            </a:ext>
          </a:extLst>
        </xdr:cNvPr>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785" name="直線コネクタ 784">
          <a:extLst>
            <a:ext uri="{FF2B5EF4-FFF2-40B4-BE49-F238E27FC236}">
              <a16:creationId xmlns:a16="http://schemas.microsoft.com/office/drawing/2014/main" id="{00000000-0008-0000-0F00-000011030000}"/>
            </a:ext>
          </a:extLst>
        </xdr:cNvPr>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786" name="テキスト ボックス 785">
          <a:extLst>
            <a:ext uri="{FF2B5EF4-FFF2-40B4-BE49-F238E27FC236}">
              <a16:creationId xmlns:a16="http://schemas.microsoft.com/office/drawing/2014/main" id="{00000000-0008-0000-0F00-000012030000}"/>
            </a:ext>
          </a:extLst>
        </xdr:cNvPr>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787" name="直線コネクタ 786">
          <a:extLst>
            <a:ext uri="{FF2B5EF4-FFF2-40B4-BE49-F238E27FC236}">
              <a16:creationId xmlns:a16="http://schemas.microsoft.com/office/drawing/2014/main" id="{00000000-0008-0000-0F00-000013030000}"/>
            </a:ext>
          </a:extLst>
        </xdr:cNvPr>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788" name="テキスト ボックス 787">
          <a:extLst>
            <a:ext uri="{FF2B5EF4-FFF2-40B4-BE49-F238E27FC236}">
              <a16:creationId xmlns:a16="http://schemas.microsoft.com/office/drawing/2014/main" id="{00000000-0008-0000-0F00-000014030000}"/>
            </a:ext>
          </a:extLst>
        </xdr:cNvPr>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789" name="直線コネクタ 788">
          <a:extLst>
            <a:ext uri="{FF2B5EF4-FFF2-40B4-BE49-F238E27FC236}">
              <a16:creationId xmlns:a16="http://schemas.microsoft.com/office/drawing/2014/main" id="{00000000-0008-0000-0F00-000015030000}"/>
            </a:ext>
          </a:extLst>
        </xdr:cNvPr>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790" name="テキスト ボックス 789">
          <a:extLst>
            <a:ext uri="{FF2B5EF4-FFF2-40B4-BE49-F238E27FC236}">
              <a16:creationId xmlns:a16="http://schemas.microsoft.com/office/drawing/2014/main" id="{00000000-0008-0000-0F00-000016030000}"/>
            </a:ext>
          </a:extLst>
        </xdr:cNvPr>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791" name="直線コネクタ 790">
          <a:extLst>
            <a:ext uri="{FF2B5EF4-FFF2-40B4-BE49-F238E27FC236}">
              <a16:creationId xmlns:a16="http://schemas.microsoft.com/office/drawing/2014/main" id="{00000000-0008-0000-0F00-000017030000}"/>
            </a:ext>
          </a:extLst>
        </xdr:cNvPr>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792" name="テキスト ボックス 791">
          <a:extLst>
            <a:ext uri="{FF2B5EF4-FFF2-40B4-BE49-F238E27FC236}">
              <a16:creationId xmlns:a16="http://schemas.microsoft.com/office/drawing/2014/main" id="{00000000-0008-0000-0F00-000018030000}"/>
            </a:ext>
          </a:extLst>
        </xdr:cNvPr>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93" name="直線コネクタ 792">
          <a:extLst>
            <a:ext uri="{FF2B5EF4-FFF2-40B4-BE49-F238E27FC236}">
              <a16:creationId xmlns:a16="http://schemas.microsoft.com/office/drawing/2014/main" id="{00000000-0008-0000-0F00-000019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94" name="テキスト ボックス 793">
          <a:extLst>
            <a:ext uri="{FF2B5EF4-FFF2-40B4-BE49-F238E27FC236}">
              <a16:creationId xmlns:a16="http://schemas.microsoft.com/office/drawing/2014/main" id="{00000000-0008-0000-0F00-00001A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95" name="【庁舎】&#10;一人当たり面積グラフ枠">
          <a:extLst>
            <a:ext uri="{FF2B5EF4-FFF2-40B4-BE49-F238E27FC236}">
              <a16:creationId xmlns:a16="http://schemas.microsoft.com/office/drawing/2014/main" id="{00000000-0008-0000-0F00-00001B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99</xdr:row>
      <xdr:rowOff>94162</xdr:rowOff>
    </xdr:from>
    <xdr:to>
      <xdr:col>116</xdr:col>
      <xdr:colOff>62864</xdr:colOff>
      <xdr:row>107</xdr:row>
      <xdr:rowOff>167639</xdr:rowOff>
    </xdr:to>
    <xdr:cxnSp macro="">
      <xdr:nvCxnSpPr>
        <xdr:cNvPr id="796" name="直線コネクタ 795">
          <a:extLst>
            <a:ext uri="{FF2B5EF4-FFF2-40B4-BE49-F238E27FC236}">
              <a16:creationId xmlns:a16="http://schemas.microsoft.com/office/drawing/2014/main" id="{00000000-0008-0000-0F00-00001C030000}"/>
            </a:ext>
          </a:extLst>
        </xdr:cNvPr>
        <xdr:cNvCxnSpPr/>
      </xdr:nvCxnSpPr>
      <xdr:spPr>
        <a:xfrm flipV="1">
          <a:off x="22160864" y="17067712"/>
          <a:ext cx="0" cy="1445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16</xdr:rowOff>
    </xdr:from>
    <xdr:ext cx="469744" cy="259045"/>
    <xdr:sp macro="" textlink="">
      <xdr:nvSpPr>
        <xdr:cNvPr id="797" name="【庁舎】&#10;一人当たり面積最小値テキスト">
          <a:extLst>
            <a:ext uri="{FF2B5EF4-FFF2-40B4-BE49-F238E27FC236}">
              <a16:creationId xmlns:a16="http://schemas.microsoft.com/office/drawing/2014/main" id="{00000000-0008-0000-0F00-00001D030000}"/>
            </a:ext>
          </a:extLst>
        </xdr:cNvPr>
        <xdr:cNvSpPr txBox="1"/>
      </xdr:nvSpPr>
      <xdr:spPr>
        <a:xfrm>
          <a:off x="22199600" y="18516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167639</xdr:rowOff>
    </xdr:from>
    <xdr:to>
      <xdr:col>116</xdr:col>
      <xdr:colOff>152400</xdr:colOff>
      <xdr:row>107</xdr:row>
      <xdr:rowOff>167639</xdr:rowOff>
    </xdr:to>
    <xdr:cxnSp macro="">
      <xdr:nvCxnSpPr>
        <xdr:cNvPr id="798" name="直線コネクタ 797">
          <a:extLst>
            <a:ext uri="{FF2B5EF4-FFF2-40B4-BE49-F238E27FC236}">
              <a16:creationId xmlns:a16="http://schemas.microsoft.com/office/drawing/2014/main" id="{00000000-0008-0000-0F00-00001E030000}"/>
            </a:ext>
          </a:extLst>
        </xdr:cNvPr>
        <xdr:cNvCxnSpPr/>
      </xdr:nvCxnSpPr>
      <xdr:spPr>
        <a:xfrm>
          <a:off x="22072600" y="18512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40839</xdr:rowOff>
    </xdr:from>
    <xdr:ext cx="469744" cy="259045"/>
    <xdr:sp macro="" textlink="">
      <xdr:nvSpPr>
        <xdr:cNvPr id="799" name="【庁舎】&#10;一人当たり面積最大値テキスト">
          <a:extLst>
            <a:ext uri="{FF2B5EF4-FFF2-40B4-BE49-F238E27FC236}">
              <a16:creationId xmlns:a16="http://schemas.microsoft.com/office/drawing/2014/main" id="{00000000-0008-0000-0F00-00001F030000}"/>
            </a:ext>
          </a:extLst>
        </xdr:cNvPr>
        <xdr:cNvSpPr txBox="1"/>
      </xdr:nvSpPr>
      <xdr:spPr>
        <a:xfrm>
          <a:off x="22199600" y="16842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94162</xdr:rowOff>
    </xdr:from>
    <xdr:to>
      <xdr:col>116</xdr:col>
      <xdr:colOff>152400</xdr:colOff>
      <xdr:row>99</xdr:row>
      <xdr:rowOff>94162</xdr:rowOff>
    </xdr:to>
    <xdr:cxnSp macro="">
      <xdr:nvCxnSpPr>
        <xdr:cNvPr id="800" name="直線コネクタ 799">
          <a:extLst>
            <a:ext uri="{FF2B5EF4-FFF2-40B4-BE49-F238E27FC236}">
              <a16:creationId xmlns:a16="http://schemas.microsoft.com/office/drawing/2014/main" id="{00000000-0008-0000-0F00-000020030000}"/>
            </a:ext>
          </a:extLst>
        </xdr:cNvPr>
        <xdr:cNvCxnSpPr/>
      </xdr:nvCxnSpPr>
      <xdr:spPr>
        <a:xfrm>
          <a:off x="22072600" y="17067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95629</xdr:rowOff>
    </xdr:from>
    <xdr:ext cx="469744" cy="259045"/>
    <xdr:sp macro="" textlink="">
      <xdr:nvSpPr>
        <xdr:cNvPr id="801" name="【庁舎】&#10;一人当たり面積平均値テキスト">
          <a:extLst>
            <a:ext uri="{FF2B5EF4-FFF2-40B4-BE49-F238E27FC236}">
              <a16:creationId xmlns:a16="http://schemas.microsoft.com/office/drawing/2014/main" id="{00000000-0008-0000-0F00-000021030000}"/>
            </a:ext>
          </a:extLst>
        </xdr:cNvPr>
        <xdr:cNvSpPr txBox="1"/>
      </xdr:nvSpPr>
      <xdr:spPr>
        <a:xfrm>
          <a:off x="22199600" y="179264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72752</xdr:rowOff>
    </xdr:from>
    <xdr:to>
      <xdr:col>116</xdr:col>
      <xdr:colOff>114300</xdr:colOff>
      <xdr:row>106</xdr:row>
      <xdr:rowOff>2902</xdr:rowOff>
    </xdr:to>
    <xdr:sp macro="" textlink="">
      <xdr:nvSpPr>
        <xdr:cNvPr id="802" name="フローチャート: 判断 801">
          <a:extLst>
            <a:ext uri="{FF2B5EF4-FFF2-40B4-BE49-F238E27FC236}">
              <a16:creationId xmlns:a16="http://schemas.microsoft.com/office/drawing/2014/main" id="{00000000-0008-0000-0F00-000022030000}"/>
            </a:ext>
          </a:extLst>
        </xdr:cNvPr>
        <xdr:cNvSpPr/>
      </xdr:nvSpPr>
      <xdr:spPr>
        <a:xfrm>
          <a:off x="22110700" y="18075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90714</xdr:rowOff>
    </xdr:from>
    <xdr:to>
      <xdr:col>112</xdr:col>
      <xdr:colOff>38100</xdr:colOff>
      <xdr:row>106</xdr:row>
      <xdr:rowOff>20864</xdr:rowOff>
    </xdr:to>
    <xdr:sp macro="" textlink="">
      <xdr:nvSpPr>
        <xdr:cNvPr id="803" name="フローチャート: 判断 802">
          <a:extLst>
            <a:ext uri="{FF2B5EF4-FFF2-40B4-BE49-F238E27FC236}">
              <a16:creationId xmlns:a16="http://schemas.microsoft.com/office/drawing/2014/main" id="{00000000-0008-0000-0F00-000023030000}"/>
            </a:ext>
          </a:extLst>
        </xdr:cNvPr>
        <xdr:cNvSpPr/>
      </xdr:nvSpPr>
      <xdr:spPr>
        <a:xfrm>
          <a:off x="21272500" y="18092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128270</xdr:rowOff>
    </xdr:from>
    <xdr:to>
      <xdr:col>107</xdr:col>
      <xdr:colOff>101600</xdr:colOff>
      <xdr:row>106</xdr:row>
      <xdr:rowOff>58420</xdr:rowOff>
    </xdr:to>
    <xdr:sp macro="" textlink="">
      <xdr:nvSpPr>
        <xdr:cNvPr id="804" name="フローチャート: 判断 803">
          <a:extLst>
            <a:ext uri="{FF2B5EF4-FFF2-40B4-BE49-F238E27FC236}">
              <a16:creationId xmlns:a16="http://schemas.microsoft.com/office/drawing/2014/main" id="{00000000-0008-0000-0F00-000024030000}"/>
            </a:ext>
          </a:extLst>
        </xdr:cNvPr>
        <xdr:cNvSpPr/>
      </xdr:nvSpPr>
      <xdr:spPr>
        <a:xfrm>
          <a:off x="20383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10705</xdr:rowOff>
    </xdr:from>
    <xdr:to>
      <xdr:col>102</xdr:col>
      <xdr:colOff>165100</xdr:colOff>
      <xdr:row>106</xdr:row>
      <xdr:rowOff>112305</xdr:rowOff>
    </xdr:to>
    <xdr:sp macro="" textlink="">
      <xdr:nvSpPr>
        <xdr:cNvPr id="805" name="フローチャート: 判断 804">
          <a:extLst>
            <a:ext uri="{FF2B5EF4-FFF2-40B4-BE49-F238E27FC236}">
              <a16:creationId xmlns:a16="http://schemas.microsoft.com/office/drawing/2014/main" id="{00000000-0008-0000-0F00-000025030000}"/>
            </a:ext>
          </a:extLst>
        </xdr:cNvPr>
        <xdr:cNvSpPr/>
      </xdr:nvSpPr>
      <xdr:spPr>
        <a:xfrm>
          <a:off x="19494500" y="18184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06" name="テキスト ボックス 805">
          <a:extLst>
            <a:ext uri="{FF2B5EF4-FFF2-40B4-BE49-F238E27FC236}">
              <a16:creationId xmlns:a16="http://schemas.microsoft.com/office/drawing/2014/main" id="{00000000-0008-0000-0F00-000026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07" name="テキスト ボックス 806">
          <a:extLst>
            <a:ext uri="{FF2B5EF4-FFF2-40B4-BE49-F238E27FC236}">
              <a16:creationId xmlns:a16="http://schemas.microsoft.com/office/drawing/2014/main" id="{00000000-0008-0000-0F00-000027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08" name="テキスト ボックス 807">
          <a:extLst>
            <a:ext uri="{FF2B5EF4-FFF2-40B4-BE49-F238E27FC236}">
              <a16:creationId xmlns:a16="http://schemas.microsoft.com/office/drawing/2014/main" id="{00000000-0008-0000-0F00-000028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09" name="テキスト ボックス 808">
          <a:extLst>
            <a:ext uri="{FF2B5EF4-FFF2-40B4-BE49-F238E27FC236}">
              <a16:creationId xmlns:a16="http://schemas.microsoft.com/office/drawing/2014/main" id="{00000000-0008-0000-0F00-000029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10" name="テキスト ボックス 809">
          <a:extLst>
            <a:ext uri="{FF2B5EF4-FFF2-40B4-BE49-F238E27FC236}">
              <a16:creationId xmlns:a16="http://schemas.microsoft.com/office/drawing/2014/main" id="{00000000-0008-0000-0F00-00002A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40095</xdr:rowOff>
    </xdr:from>
    <xdr:to>
      <xdr:col>116</xdr:col>
      <xdr:colOff>114300</xdr:colOff>
      <xdr:row>106</xdr:row>
      <xdr:rowOff>141695</xdr:rowOff>
    </xdr:to>
    <xdr:sp macro="" textlink="">
      <xdr:nvSpPr>
        <xdr:cNvPr id="811" name="楕円 810">
          <a:extLst>
            <a:ext uri="{FF2B5EF4-FFF2-40B4-BE49-F238E27FC236}">
              <a16:creationId xmlns:a16="http://schemas.microsoft.com/office/drawing/2014/main" id="{00000000-0008-0000-0F00-00002B030000}"/>
            </a:ext>
          </a:extLst>
        </xdr:cNvPr>
        <xdr:cNvSpPr/>
      </xdr:nvSpPr>
      <xdr:spPr>
        <a:xfrm>
          <a:off x="22110700" y="1821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18522</xdr:rowOff>
    </xdr:from>
    <xdr:ext cx="469744" cy="259045"/>
    <xdr:sp macro="" textlink="">
      <xdr:nvSpPr>
        <xdr:cNvPr id="812" name="【庁舎】&#10;一人当たり面積該当値テキスト">
          <a:extLst>
            <a:ext uri="{FF2B5EF4-FFF2-40B4-BE49-F238E27FC236}">
              <a16:creationId xmlns:a16="http://schemas.microsoft.com/office/drawing/2014/main" id="{00000000-0008-0000-0F00-00002C030000}"/>
            </a:ext>
          </a:extLst>
        </xdr:cNvPr>
        <xdr:cNvSpPr txBox="1"/>
      </xdr:nvSpPr>
      <xdr:spPr>
        <a:xfrm>
          <a:off x="22199600" y="181922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27032</xdr:rowOff>
    </xdr:from>
    <xdr:to>
      <xdr:col>112</xdr:col>
      <xdr:colOff>38100</xdr:colOff>
      <xdr:row>106</xdr:row>
      <xdr:rowOff>128632</xdr:rowOff>
    </xdr:to>
    <xdr:sp macro="" textlink="">
      <xdr:nvSpPr>
        <xdr:cNvPr id="813" name="楕円 812">
          <a:extLst>
            <a:ext uri="{FF2B5EF4-FFF2-40B4-BE49-F238E27FC236}">
              <a16:creationId xmlns:a16="http://schemas.microsoft.com/office/drawing/2014/main" id="{00000000-0008-0000-0F00-00002D030000}"/>
            </a:ext>
          </a:extLst>
        </xdr:cNvPr>
        <xdr:cNvSpPr/>
      </xdr:nvSpPr>
      <xdr:spPr>
        <a:xfrm>
          <a:off x="21272500" y="18200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106</xdr:row>
      <xdr:rowOff>77832</xdr:rowOff>
    </xdr:from>
    <xdr:to>
      <xdr:col>116</xdr:col>
      <xdr:colOff>63500</xdr:colOff>
      <xdr:row>106</xdr:row>
      <xdr:rowOff>90895</xdr:rowOff>
    </xdr:to>
    <xdr:cxnSp macro="">
      <xdr:nvCxnSpPr>
        <xdr:cNvPr id="814" name="直線コネクタ 813">
          <a:extLst>
            <a:ext uri="{FF2B5EF4-FFF2-40B4-BE49-F238E27FC236}">
              <a16:creationId xmlns:a16="http://schemas.microsoft.com/office/drawing/2014/main" id="{00000000-0008-0000-0F00-00002E030000}"/>
            </a:ext>
          </a:extLst>
        </xdr:cNvPr>
        <xdr:cNvCxnSpPr/>
      </xdr:nvCxnSpPr>
      <xdr:spPr>
        <a:xfrm>
          <a:off x="21323300" y="18251532"/>
          <a:ext cx="8382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31931</xdr:rowOff>
    </xdr:from>
    <xdr:to>
      <xdr:col>107</xdr:col>
      <xdr:colOff>101600</xdr:colOff>
      <xdr:row>106</xdr:row>
      <xdr:rowOff>133531</xdr:rowOff>
    </xdr:to>
    <xdr:sp macro="" textlink="">
      <xdr:nvSpPr>
        <xdr:cNvPr id="815" name="楕円 814">
          <a:extLst>
            <a:ext uri="{FF2B5EF4-FFF2-40B4-BE49-F238E27FC236}">
              <a16:creationId xmlns:a16="http://schemas.microsoft.com/office/drawing/2014/main" id="{00000000-0008-0000-0F00-00002F030000}"/>
            </a:ext>
          </a:extLst>
        </xdr:cNvPr>
        <xdr:cNvSpPr/>
      </xdr:nvSpPr>
      <xdr:spPr>
        <a:xfrm>
          <a:off x="20383500" y="18205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106</xdr:row>
      <xdr:rowOff>77832</xdr:rowOff>
    </xdr:from>
    <xdr:to>
      <xdr:col>111</xdr:col>
      <xdr:colOff>177800</xdr:colOff>
      <xdr:row>106</xdr:row>
      <xdr:rowOff>82731</xdr:rowOff>
    </xdr:to>
    <xdr:cxnSp macro="">
      <xdr:nvCxnSpPr>
        <xdr:cNvPr id="816" name="直線コネクタ 815">
          <a:extLst>
            <a:ext uri="{FF2B5EF4-FFF2-40B4-BE49-F238E27FC236}">
              <a16:creationId xmlns:a16="http://schemas.microsoft.com/office/drawing/2014/main" id="{00000000-0008-0000-0F00-000030030000}"/>
            </a:ext>
          </a:extLst>
        </xdr:cNvPr>
        <xdr:cNvCxnSpPr/>
      </xdr:nvCxnSpPr>
      <xdr:spPr>
        <a:xfrm flipV="1">
          <a:off x="20434300" y="18251532"/>
          <a:ext cx="8890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37391</xdr:rowOff>
    </xdr:from>
    <xdr:ext cx="469744" cy="259045"/>
    <xdr:sp macro="" textlink="">
      <xdr:nvSpPr>
        <xdr:cNvPr id="817" name="n_1aveValue【庁舎】&#10;一人当たり面積">
          <a:extLst>
            <a:ext uri="{FF2B5EF4-FFF2-40B4-BE49-F238E27FC236}">
              <a16:creationId xmlns:a16="http://schemas.microsoft.com/office/drawing/2014/main" id="{00000000-0008-0000-0F00-000031030000}"/>
            </a:ext>
          </a:extLst>
        </xdr:cNvPr>
        <xdr:cNvSpPr txBox="1"/>
      </xdr:nvSpPr>
      <xdr:spPr>
        <a:xfrm>
          <a:off x="21075727" y="17868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74947</xdr:rowOff>
    </xdr:from>
    <xdr:ext cx="469744" cy="259045"/>
    <xdr:sp macro="" textlink="">
      <xdr:nvSpPr>
        <xdr:cNvPr id="818" name="n_2aveValue【庁舎】&#10;一人当たり面積">
          <a:extLst>
            <a:ext uri="{FF2B5EF4-FFF2-40B4-BE49-F238E27FC236}">
              <a16:creationId xmlns:a16="http://schemas.microsoft.com/office/drawing/2014/main" id="{00000000-0008-0000-0F00-000032030000}"/>
            </a:ext>
          </a:extLst>
        </xdr:cNvPr>
        <xdr:cNvSpPr txBox="1"/>
      </xdr:nvSpPr>
      <xdr:spPr>
        <a:xfrm>
          <a:off x="20199427" y="17905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128832</xdr:rowOff>
    </xdr:from>
    <xdr:ext cx="469744" cy="259045"/>
    <xdr:sp macro="" textlink="">
      <xdr:nvSpPr>
        <xdr:cNvPr id="819" name="n_3aveValue【庁舎】&#10;一人当たり面積">
          <a:extLst>
            <a:ext uri="{FF2B5EF4-FFF2-40B4-BE49-F238E27FC236}">
              <a16:creationId xmlns:a16="http://schemas.microsoft.com/office/drawing/2014/main" id="{00000000-0008-0000-0F00-000033030000}"/>
            </a:ext>
          </a:extLst>
        </xdr:cNvPr>
        <xdr:cNvSpPr txBox="1"/>
      </xdr:nvSpPr>
      <xdr:spPr>
        <a:xfrm>
          <a:off x="19310427" y="17959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106</xdr:row>
      <xdr:rowOff>119759</xdr:rowOff>
    </xdr:from>
    <xdr:ext cx="469744" cy="259045"/>
    <xdr:sp macro="" textlink="">
      <xdr:nvSpPr>
        <xdr:cNvPr id="820" name="n_1mainValue【庁舎】&#10;一人当たり面積">
          <a:extLst>
            <a:ext uri="{FF2B5EF4-FFF2-40B4-BE49-F238E27FC236}">
              <a16:creationId xmlns:a16="http://schemas.microsoft.com/office/drawing/2014/main" id="{00000000-0008-0000-0F00-000034030000}"/>
            </a:ext>
          </a:extLst>
        </xdr:cNvPr>
        <xdr:cNvSpPr txBox="1"/>
      </xdr:nvSpPr>
      <xdr:spPr>
        <a:xfrm>
          <a:off x="21075727" y="182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124658</xdr:rowOff>
    </xdr:from>
    <xdr:ext cx="469744" cy="259045"/>
    <xdr:sp macro="" textlink="">
      <xdr:nvSpPr>
        <xdr:cNvPr id="821" name="n_2mainValue【庁舎】&#10;一人当たり面積">
          <a:extLst>
            <a:ext uri="{FF2B5EF4-FFF2-40B4-BE49-F238E27FC236}">
              <a16:creationId xmlns:a16="http://schemas.microsoft.com/office/drawing/2014/main" id="{00000000-0008-0000-0F00-000035030000}"/>
            </a:ext>
          </a:extLst>
        </xdr:cNvPr>
        <xdr:cNvSpPr txBox="1"/>
      </xdr:nvSpPr>
      <xdr:spPr>
        <a:xfrm>
          <a:off x="20199427" y="18298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22" name="正方形/長方形 821">
          <a:extLst>
            <a:ext uri="{FF2B5EF4-FFF2-40B4-BE49-F238E27FC236}">
              <a16:creationId xmlns:a16="http://schemas.microsoft.com/office/drawing/2014/main" id="{00000000-0008-0000-0F00-000036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23" name="正方形/長方形 822">
          <a:extLst>
            <a:ext uri="{FF2B5EF4-FFF2-40B4-BE49-F238E27FC236}">
              <a16:creationId xmlns:a16="http://schemas.microsoft.com/office/drawing/2014/main" id="{00000000-0008-0000-0F00-000037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24" name="テキスト ボックス 823">
          <a:extLst>
            <a:ext uri="{FF2B5EF4-FFF2-40B4-BE49-F238E27FC236}">
              <a16:creationId xmlns:a16="http://schemas.microsoft.com/office/drawing/2014/main" id="{00000000-0008-0000-0F00-000038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aseline="0">
              <a:solidFill>
                <a:schemeClr val="dk1"/>
              </a:solidFill>
              <a:effectLst/>
              <a:latin typeface="+mn-lt"/>
              <a:ea typeface="+mn-ea"/>
              <a:cs typeface="+mn-cs"/>
            </a:rPr>
            <a:t>類似団体と比較して特に有形固定資産償却率が高くなっている施設は、</a:t>
          </a:r>
          <a:r>
            <a:rPr kumimoji="1" lang="ja-JP" altLang="en-US" sz="1100" baseline="0">
              <a:solidFill>
                <a:schemeClr val="dk1"/>
              </a:solidFill>
              <a:effectLst/>
              <a:latin typeface="+mn-lt"/>
              <a:ea typeface="+mn-ea"/>
              <a:cs typeface="+mn-cs"/>
            </a:rPr>
            <a:t>図書館、福祉施設</a:t>
          </a:r>
          <a:r>
            <a:rPr kumimoji="1" lang="ja-JP" altLang="ja-JP" sz="1100" baseline="0">
              <a:solidFill>
                <a:schemeClr val="dk1"/>
              </a:solidFill>
              <a:effectLst/>
              <a:latin typeface="+mn-lt"/>
              <a:ea typeface="+mn-ea"/>
              <a:cs typeface="+mn-cs"/>
            </a:rPr>
            <a:t>、庁舎</a:t>
          </a:r>
          <a:r>
            <a:rPr kumimoji="1" lang="ja-JP" altLang="en-US" sz="1100" baseline="0">
              <a:solidFill>
                <a:schemeClr val="dk1"/>
              </a:solidFill>
              <a:effectLst/>
              <a:latin typeface="+mn-lt"/>
              <a:ea typeface="+mn-ea"/>
              <a:cs typeface="+mn-cs"/>
            </a:rPr>
            <a:t>、一般廃棄物処理施設</a:t>
          </a:r>
          <a:r>
            <a:rPr kumimoji="1" lang="ja-JP" altLang="ja-JP" sz="1100" baseline="0">
              <a:solidFill>
                <a:schemeClr val="dk1"/>
              </a:solidFill>
              <a:effectLst/>
              <a:latin typeface="+mn-lt"/>
              <a:ea typeface="+mn-ea"/>
              <a:cs typeface="+mn-cs"/>
            </a:rPr>
            <a:t>となっている。各施設ともに今後具体的な個別計画を策定し、改修等の老朽化対策及び施設の集約化等の検討が必要となる。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[0.39]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市税については、市民税は増加したものの、たばこ税及び固定資産税の減収が主な要因となり減少した。なお、徴収率の向上に取り組んでいるが、依然として県内他市町と比べ低く、更なる対策が課題となっている。今後は税収の増加を図るとともに、引き続き、企業誘致や交流人口の増加対策に積極的に取り組み、財政基盤の強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169333</xdr:rowOff>
    </xdr:from>
    <xdr:to>
      <xdr:col>23</xdr:col>
      <xdr:colOff>133350</xdr:colOff>
      <xdr:row>45</xdr:row>
      <xdr:rowOff>94192</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41533"/>
          <a:ext cx="0" cy="146790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66269</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781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94192</xdr:rowOff>
    </xdr:from>
    <xdr:to>
      <xdr:col>24</xdr:col>
      <xdr:colOff>12700</xdr:colOff>
      <xdr:row>45</xdr:row>
      <xdr:rowOff>94192</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09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84260</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85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169333</xdr:rowOff>
    </xdr:from>
    <xdr:to>
      <xdr:col>24</xdr:col>
      <xdr:colOff>12700</xdr:colOff>
      <xdr:row>36</xdr:row>
      <xdr:rowOff>169333</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415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43</xdr:row>
      <xdr:rowOff>34925</xdr:rowOff>
    </xdr:from>
    <xdr:to>
      <xdr:col>23</xdr:col>
      <xdr:colOff>133350</xdr:colOff>
      <xdr:row>43</xdr:row>
      <xdr:rowOff>34925</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7407275"/>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127652</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32855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43</xdr:row>
      <xdr:rowOff>34925</xdr:rowOff>
    </xdr:from>
    <xdr:to>
      <xdr:col>19</xdr:col>
      <xdr:colOff>133350</xdr:colOff>
      <xdr:row>43</xdr:row>
      <xdr:rowOff>34925</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155575</xdr:rowOff>
    </xdr:from>
    <xdr:to>
      <xdr:col>19</xdr:col>
      <xdr:colOff>184150</xdr:colOff>
      <xdr:row>43</xdr:row>
      <xdr:rowOff>85725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43</xdr:row>
      <xdr:rowOff>70502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4428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43</xdr:row>
      <xdr:rowOff>34925</xdr:rowOff>
    </xdr:from>
    <xdr:to>
      <xdr:col>15</xdr:col>
      <xdr:colOff>82550</xdr:colOff>
      <xdr:row>43</xdr:row>
      <xdr:rowOff>34925</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40727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155575</xdr:rowOff>
    </xdr:from>
    <xdr:to>
      <xdr:col>15</xdr:col>
      <xdr:colOff>133350</xdr:colOff>
      <xdr:row>43</xdr:row>
      <xdr:rowOff>85725</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43</xdr:row>
      <xdr:rowOff>70502</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43</xdr:row>
      <xdr:rowOff>34925</xdr:rowOff>
    </xdr:from>
    <xdr:to>
      <xdr:col>11</xdr:col>
      <xdr:colOff>31750</xdr:colOff>
      <xdr:row>43</xdr:row>
      <xdr:rowOff>55033</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7407275"/>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155575</xdr:rowOff>
    </xdr:from>
    <xdr:to>
      <xdr:col>11</xdr:col>
      <xdr:colOff>82550</xdr:colOff>
      <xdr:row>43</xdr:row>
      <xdr:rowOff>85725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356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70502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115358</xdr:rowOff>
    </xdr:from>
    <xdr:to>
      <xdr:col>7</xdr:col>
      <xdr:colOff>31750</xdr:colOff>
      <xdr:row>43</xdr:row>
      <xdr:rowOff>45508</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316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55685</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851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155575</xdr:rowOff>
    </xdr:from>
    <xdr:to>
      <xdr:col>23</xdr:col>
      <xdr:colOff>184150</xdr:colOff>
      <xdr:row>43</xdr:row>
      <xdr:rowOff>85725</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652</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42</xdr:row>
      <xdr:rowOff>155575</xdr:rowOff>
    </xdr:from>
    <xdr:to>
      <xdr:col>19</xdr:col>
      <xdr:colOff>184150</xdr:colOff>
      <xdr:row>43</xdr:row>
      <xdr:rowOff>85725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95902</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1253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42</xdr:row>
      <xdr:rowOff>155575</xdr:rowOff>
    </xdr:from>
    <xdr:to>
      <xdr:col>15</xdr:col>
      <xdr:colOff>133350</xdr:colOff>
      <xdr:row>43</xdr:row>
      <xdr:rowOff>85725</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41</xdr:row>
      <xdr:rowOff>95902</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42</xdr:row>
      <xdr:rowOff>155575</xdr:rowOff>
    </xdr:from>
    <xdr:to>
      <xdr:col>11</xdr:col>
      <xdr:colOff>82550</xdr:colOff>
      <xdr:row>43</xdr:row>
      <xdr:rowOff>85725</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41</xdr:row>
      <xdr:rowOff>95902</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1253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4233</xdr:rowOff>
    </xdr:from>
    <xdr:to>
      <xdr:col>7</xdr:col>
      <xdr:colOff>31750</xdr:colOff>
      <xdr:row>43</xdr:row>
      <xdr:rowOff>105833</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3765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90610</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462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年度はふるさと応援寄付金の積立方法を変更したことにより、一時的に大幅な改善となったものの、次年度以降は、類似団体と同程度の値となっている。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公債費は償還が進んだことにより減少したが、当面</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億円程度の支出が予定されており、扶助費については増加傾向にあるため、義務的経費は高い水準で推移することが見込まれる。今後は、事務事業の優先度を厳しく点検し、事業の統合・廃止や民間委託などを行うことにより、財務の健全化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7" name="テキスト ボックス 126">
          <a:extLst>
            <a:ext uri="{FF2B5EF4-FFF2-40B4-BE49-F238E27FC236}">
              <a16:creationId xmlns:a16="http://schemas.microsoft.com/office/drawing/2014/main" id="{00000000-0008-0000-0300-00007F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8" name="財政構造の弾力性グラフ枠">
          <a:extLst>
            <a:ext uri="{FF2B5EF4-FFF2-40B4-BE49-F238E27FC236}">
              <a16:creationId xmlns:a16="http://schemas.microsoft.com/office/drawing/2014/main" id="{00000000-0008-0000-0300-000080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133894</xdr:rowOff>
    </xdr:from>
    <xdr:to>
      <xdr:col>23</xdr:col>
      <xdr:colOff>133350</xdr:colOff>
      <xdr:row>66</xdr:row>
      <xdr:rowOff>134257</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flipV="1">
          <a:off x="4953000" y="10077994"/>
          <a:ext cx="0" cy="13719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106334</xdr:rowOff>
    </xdr:from>
    <xdr:ext cx="762000" cy="259045"/>
    <xdr:sp macro="" textlink="">
      <xdr:nvSpPr>
        <xdr:cNvPr id="130" name="財政構造の弾力性最小値テキスト">
          <a:extLst>
            <a:ext uri="{FF2B5EF4-FFF2-40B4-BE49-F238E27FC236}">
              <a16:creationId xmlns:a16="http://schemas.microsoft.com/office/drawing/2014/main" id="{00000000-0008-0000-0300-000082000000}"/>
            </a:ext>
          </a:extLst>
        </xdr:cNvPr>
        <xdr:cNvSpPr txBox="1"/>
      </xdr:nvSpPr>
      <xdr:spPr>
        <a:xfrm>
          <a:off x="5041900" y="11422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134257</xdr:rowOff>
    </xdr:from>
    <xdr:to>
      <xdr:col>24</xdr:col>
      <xdr:colOff>12700</xdr:colOff>
      <xdr:row>66</xdr:row>
      <xdr:rowOff>134257</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1449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48821</xdr:rowOff>
    </xdr:from>
    <xdr:ext cx="762000" cy="259045"/>
    <xdr:sp macro="" textlink="">
      <xdr:nvSpPr>
        <xdr:cNvPr id="132" name="財政構造の弾力性最大値テキスト">
          <a:extLst>
            <a:ext uri="{FF2B5EF4-FFF2-40B4-BE49-F238E27FC236}">
              <a16:creationId xmlns:a16="http://schemas.microsoft.com/office/drawing/2014/main" id="{00000000-0008-0000-0300-000084000000}"/>
            </a:ext>
          </a:extLst>
        </xdr:cNvPr>
        <xdr:cNvSpPr txBox="1"/>
      </xdr:nvSpPr>
      <xdr:spPr>
        <a:xfrm>
          <a:off x="5041900" y="9821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133894</xdr:rowOff>
    </xdr:from>
    <xdr:to>
      <xdr:col>24</xdr:col>
      <xdr:colOff>12700</xdr:colOff>
      <xdr:row>58</xdr:row>
      <xdr:rowOff>133894</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864100" y="100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35741</xdr:rowOff>
    </xdr:from>
    <xdr:to>
      <xdr:col>23</xdr:col>
      <xdr:colOff>133350</xdr:colOff>
      <xdr:row>60</xdr:row>
      <xdr:rowOff>56424</xdr:rowOff>
    </xdr:to>
    <xdr:cxnSp macro="">
      <xdr:nvCxnSpPr>
        <xdr:cNvPr id="134" name="直線コネクタ 133">
          <a:extLst>
            <a:ext uri="{FF2B5EF4-FFF2-40B4-BE49-F238E27FC236}">
              <a16:creationId xmlns:a16="http://schemas.microsoft.com/office/drawing/2014/main" id="{00000000-0008-0000-0300-000086000000}"/>
            </a:ext>
          </a:extLst>
        </xdr:cNvPr>
        <xdr:cNvCxnSpPr/>
      </xdr:nvCxnSpPr>
      <xdr:spPr>
        <a:xfrm>
          <a:off x="4114800" y="10322741"/>
          <a:ext cx="838200" cy="2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15620</xdr:rowOff>
    </xdr:from>
    <xdr:ext cx="762000" cy="259045"/>
    <xdr:sp macro="" textlink="">
      <xdr:nvSpPr>
        <xdr:cNvPr id="135" name="財政構造の弾力性平均値テキスト">
          <a:extLst>
            <a:ext uri="{FF2B5EF4-FFF2-40B4-BE49-F238E27FC236}">
              <a16:creationId xmlns:a16="http://schemas.microsoft.com/office/drawing/2014/main" id="{00000000-0008-0000-0300-000087000000}"/>
            </a:ext>
          </a:extLst>
        </xdr:cNvPr>
        <xdr:cNvSpPr txBox="1"/>
      </xdr:nvSpPr>
      <xdr:spPr>
        <a:xfrm>
          <a:off x="5041900" y="10302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43543</xdr:rowOff>
    </xdr:from>
    <xdr:to>
      <xdr:col>23</xdr:col>
      <xdr:colOff>184150</xdr:colOff>
      <xdr:row>60</xdr:row>
      <xdr:rowOff>145143</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902200" y="10330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57</xdr:row>
      <xdr:rowOff>146776</xdr:rowOff>
    </xdr:from>
    <xdr:to>
      <xdr:col>19</xdr:col>
      <xdr:colOff>133350</xdr:colOff>
      <xdr:row>60</xdr:row>
      <xdr:rowOff>35741</xdr:rowOff>
    </xdr:to>
    <xdr:cxnSp macro="">
      <xdr:nvCxnSpPr>
        <xdr:cNvPr id="137" name="直線コネクタ 136">
          <a:extLst>
            <a:ext uri="{FF2B5EF4-FFF2-40B4-BE49-F238E27FC236}">
              <a16:creationId xmlns:a16="http://schemas.microsoft.com/office/drawing/2014/main" id="{00000000-0008-0000-0300-000089000000}"/>
            </a:ext>
          </a:extLst>
        </xdr:cNvPr>
        <xdr:cNvCxnSpPr/>
      </xdr:nvCxnSpPr>
      <xdr:spPr>
        <a:xfrm>
          <a:off x="3225800" y="9919426"/>
          <a:ext cx="889000" cy="40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60</xdr:row>
      <xdr:rowOff>15966</xdr:rowOff>
    </xdr:from>
    <xdr:to>
      <xdr:col>19</xdr:col>
      <xdr:colOff>184150</xdr:colOff>
      <xdr:row>60</xdr:row>
      <xdr:rowOff>117566</xdr:rowOff>
    </xdr:to>
    <xdr:sp macro="" textlink="">
      <xdr:nvSpPr>
        <xdr:cNvPr id="138" name="フローチャート: 判断 137">
          <a:extLst>
            <a:ext uri="{FF2B5EF4-FFF2-40B4-BE49-F238E27FC236}">
              <a16:creationId xmlns:a16="http://schemas.microsoft.com/office/drawing/2014/main" id="{00000000-0008-0000-0300-00008A000000}"/>
            </a:ext>
          </a:extLst>
        </xdr:cNvPr>
        <xdr:cNvSpPr/>
      </xdr:nvSpPr>
      <xdr:spPr>
        <a:xfrm>
          <a:off x="4064000" y="10302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102343</xdr:rowOff>
    </xdr:from>
    <xdr:ext cx="736600" cy="259045"/>
    <xdr:sp macro="" textlink="">
      <xdr:nvSpPr>
        <xdr:cNvPr id="139" name="テキスト ボックス 138">
          <a:extLst>
            <a:ext uri="{FF2B5EF4-FFF2-40B4-BE49-F238E27FC236}">
              <a16:creationId xmlns:a16="http://schemas.microsoft.com/office/drawing/2014/main" id="{00000000-0008-0000-0300-00008B000000}"/>
            </a:ext>
          </a:extLst>
        </xdr:cNvPr>
        <xdr:cNvSpPr txBox="1"/>
      </xdr:nvSpPr>
      <xdr:spPr>
        <a:xfrm>
          <a:off x="3733800" y="10389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57</xdr:row>
      <xdr:rowOff>146776</xdr:rowOff>
    </xdr:from>
    <xdr:to>
      <xdr:col>15</xdr:col>
      <xdr:colOff>82550</xdr:colOff>
      <xdr:row>59</xdr:row>
      <xdr:rowOff>38281</xdr:rowOff>
    </xdr:to>
    <xdr:cxnSp macro="">
      <xdr:nvCxnSpPr>
        <xdr:cNvPr id="140" name="直線コネクタ 139">
          <a:extLst>
            <a:ext uri="{FF2B5EF4-FFF2-40B4-BE49-F238E27FC236}">
              <a16:creationId xmlns:a16="http://schemas.microsoft.com/office/drawing/2014/main" id="{00000000-0008-0000-0300-00008C000000}"/>
            </a:ext>
          </a:extLst>
        </xdr:cNvPr>
        <xdr:cNvCxnSpPr/>
      </xdr:nvCxnSpPr>
      <xdr:spPr>
        <a:xfrm flipV="1">
          <a:off x="2336800" y="9919426"/>
          <a:ext cx="889000" cy="23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59</xdr:row>
      <xdr:rowOff>146050</xdr:rowOff>
    </xdr:from>
    <xdr:to>
      <xdr:col>15</xdr:col>
      <xdr:colOff>133350</xdr:colOff>
      <xdr:row>60</xdr:row>
      <xdr:rowOff>76200</xdr:rowOff>
    </xdr:to>
    <xdr:sp macro="" textlink="">
      <xdr:nvSpPr>
        <xdr:cNvPr id="141" name="フローチャート: 判断 140">
          <a:extLst>
            <a:ext uri="{FF2B5EF4-FFF2-40B4-BE49-F238E27FC236}">
              <a16:creationId xmlns:a16="http://schemas.microsoft.com/office/drawing/2014/main" id="{00000000-0008-0000-0300-00008D000000}"/>
            </a:ext>
          </a:extLst>
        </xdr:cNvPr>
        <xdr:cNvSpPr/>
      </xdr:nvSpPr>
      <xdr:spPr>
        <a:xfrm>
          <a:off x="3175000" y="1026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60977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2844800" y="10347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38281</xdr:rowOff>
    </xdr:from>
    <xdr:to>
      <xdr:col>11</xdr:col>
      <xdr:colOff>31750</xdr:colOff>
      <xdr:row>59</xdr:row>
      <xdr:rowOff>141696</xdr:rowOff>
    </xdr:to>
    <xdr:cxnSp macro="">
      <xdr:nvCxnSpPr>
        <xdr:cNvPr id="143" name="直線コネクタ 142">
          <a:extLst>
            <a:ext uri="{FF2B5EF4-FFF2-40B4-BE49-F238E27FC236}">
              <a16:creationId xmlns:a16="http://schemas.microsoft.com/office/drawing/2014/main" id="{00000000-0008-0000-0300-00008F000000}"/>
            </a:ext>
          </a:extLst>
        </xdr:cNvPr>
        <xdr:cNvCxnSpPr/>
      </xdr:nvCxnSpPr>
      <xdr:spPr>
        <a:xfrm flipV="1">
          <a:off x="1447800" y="10153831"/>
          <a:ext cx="889000" cy="103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59</xdr:row>
      <xdr:rowOff>73660</xdr:rowOff>
    </xdr:from>
    <xdr:to>
      <xdr:col>11</xdr:col>
      <xdr:colOff>82550</xdr:colOff>
      <xdr:row>60</xdr:row>
      <xdr:rowOff>3810</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2286000" y="10189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160037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955800" y="10275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115026</xdr:rowOff>
    </xdr:from>
    <xdr:to>
      <xdr:col>7</xdr:col>
      <xdr:colOff>31750</xdr:colOff>
      <xdr:row>60</xdr:row>
      <xdr:rowOff>45176</xdr:rowOff>
    </xdr:to>
    <xdr:sp macro="" textlink="">
      <xdr:nvSpPr>
        <xdr:cNvPr id="146" name="フローチャート: 判断 145">
          <a:extLst>
            <a:ext uri="{FF2B5EF4-FFF2-40B4-BE49-F238E27FC236}">
              <a16:creationId xmlns:a16="http://schemas.microsoft.com/office/drawing/2014/main" id="{00000000-0008-0000-0300-000092000000}"/>
            </a:ext>
          </a:extLst>
        </xdr:cNvPr>
        <xdr:cNvSpPr/>
      </xdr:nvSpPr>
      <xdr:spPr>
        <a:xfrm>
          <a:off x="1397000" y="10230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29953</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1066800" y="10316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60</xdr:row>
      <xdr:rowOff>5624</xdr:rowOff>
    </xdr:from>
    <xdr:to>
      <xdr:col>23</xdr:col>
      <xdr:colOff>184150</xdr:colOff>
      <xdr:row>60</xdr:row>
      <xdr:rowOff>107224</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902200" y="10292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59</xdr:row>
      <xdr:rowOff>22151</xdr:rowOff>
    </xdr:from>
    <xdr:ext cx="762000" cy="259045"/>
    <xdr:sp macro="" textlink="">
      <xdr:nvSpPr>
        <xdr:cNvPr id="154" name="財政構造の弾力性該当値テキスト">
          <a:extLst>
            <a:ext uri="{FF2B5EF4-FFF2-40B4-BE49-F238E27FC236}">
              <a16:creationId xmlns:a16="http://schemas.microsoft.com/office/drawing/2014/main" id="{00000000-0008-0000-0300-00009A000000}"/>
            </a:ext>
          </a:extLst>
        </xdr:cNvPr>
        <xdr:cNvSpPr txBox="1"/>
      </xdr:nvSpPr>
      <xdr:spPr>
        <a:xfrm>
          <a:off x="5041900" y="10137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156391</xdr:rowOff>
    </xdr:from>
    <xdr:to>
      <xdr:col>19</xdr:col>
      <xdr:colOff>184150</xdr:colOff>
      <xdr:row>60</xdr:row>
      <xdr:rowOff>86541</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4064000" y="102719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96718</xdr:rowOff>
    </xdr:from>
    <xdr:ext cx="7366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3733800" y="100408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57</xdr:row>
      <xdr:rowOff>95976</xdr:rowOff>
    </xdr:from>
    <xdr:to>
      <xdr:col>15</xdr:col>
      <xdr:colOff>133350</xdr:colOff>
      <xdr:row>58</xdr:row>
      <xdr:rowOff>26126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3175000" y="98686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56</xdr:row>
      <xdr:rowOff>36303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2844800" y="963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58</xdr:row>
      <xdr:rowOff>158931</xdr:rowOff>
    </xdr:from>
    <xdr:to>
      <xdr:col>11</xdr:col>
      <xdr:colOff>82550</xdr:colOff>
      <xdr:row>59</xdr:row>
      <xdr:rowOff>89081</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2286000" y="10103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57</xdr:row>
      <xdr:rowOff>99258</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955800" y="9871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90896</xdr:rowOff>
    </xdr:from>
    <xdr:to>
      <xdr:col>7</xdr:col>
      <xdr:colOff>31750</xdr:colOff>
      <xdr:row>60</xdr:row>
      <xdr:rowOff>21046</xdr:rowOff>
    </xdr:to>
    <xdr:sp macro="" textlink="">
      <xdr:nvSpPr>
        <xdr:cNvPr id="161" name="楕円 160">
          <a:extLst>
            <a:ext uri="{FF2B5EF4-FFF2-40B4-BE49-F238E27FC236}">
              <a16:creationId xmlns:a16="http://schemas.microsoft.com/office/drawing/2014/main" id="{00000000-0008-0000-0300-0000A1000000}"/>
            </a:ext>
          </a:extLst>
        </xdr:cNvPr>
        <xdr:cNvSpPr/>
      </xdr:nvSpPr>
      <xdr:spPr>
        <a:xfrm>
          <a:off x="1397000" y="10206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31223</xdr:rowOff>
    </xdr:from>
    <xdr:ext cx="762000" cy="259045"/>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1066800" y="9975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5" name="テキスト ボックス 164">
          <a:extLst>
            <a:ext uri="{FF2B5EF4-FFF2-40B4-BE49-F238E27FC236}">
              <a16:creationId xmlns:a16="http://schemas.microsoft.com/office/drawing/2014/main" id="{00000000-0008-0000-0300-0000A5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[181,665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4" name="正方形/長方形 173">
          <a:extLst>
            <a:ext uri="{FF2B5EF4-FFF2-40B4-BE49-F238E27FC236}">
              <a16:creationId xmlns:a16="http://schemas.microsoft.com/office/drawing/2014/main" id="{00000000-0008-0000-0300-0000AE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人口１人当たりの金額が類似団体平均を上回っているのは、主に物件費が要因となっている。人件費については、合併時に策定した定員適正化計画の着実な実施により抑制を図ってきた。平成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年度においても退職者の人件費より新規採用職員、再任用職員などの人件費が下回ったことにより減少した。</a:t>
          </a:r>
          <a:endParaRPr kumimoji="1" lang="en-US" altLang="ja-JP" sz="1200">
            <a:latin typeface="ＭＳ Ｐゴシック" panose="020B0600070205080204" pitchFamily="50" charset="-128"/>
            <a:ea typeface="ＭＳ Ｐゴシック" panose="020B0600070205080204" pitchFamily="50" charset="-128"/>
          </a:endParaRPr>
        </a:p>
        <a:p>
          <a:r>
            <a:rPr kumimoji="1" lang="ja-JP" altLang="en-US" sz="1200">
              <a:latin typeface="ＭＳ Ｐゴシック" panose="020B0600070205080204" pitchFamily="50" charset="-128"/>
              <a:ea typeface="ＭＳ Ｐゴシック" panose="020B0600070205080204" pitchFamily="50" charset="-128"/>
            </a:rPr>
            <a:t>物件費については、平成</a:t>
          </a:r>
          <a:r>
            <a:rPr kumimoji="1" lang="en-US" altLang="ja-JP" sz="1200">
              <a:latin typeface="ＭＳ Ｐゴシック" panose="020B0600070205080204" pitchFamily="50" charset="-128"/>
              <a:ea typeface="ＭＳ Ｐゴシック" panose="020B0600070205080204" pitchFamily="50" charset="-128"/>
            </a:rPr>
            <a:t>27</a:t>
          </a:r>
          <a:r>
            <a:rPr kumimoji="1" lang="ja-JP" altLang="en-US" sz="1200">
              <a:latin typeface="ＭＳ Ｐゴシック" panose="020B0600070205080204" pitchFamily="50" charset="-128"/>
              <a:ea typeface="ＭＳ Ｐゴシック" panose="020B0600070205080204" pitchFamily="50" charset="-128"/>
            </a:rPr>
            <a:t>年度以降、ふるさと応援寄附金の返礼品に係る関係経費の増により増加した。平成</a:t>
          </a:r>
          <a:r>
            <a:rPr kumimoji="1" lang="en-US" altLang="ja-JP" sz="1200">
              <a:latin typeface="ＭＳ Ｐゴシック" panose="020B0600070205080204" pitchFamily="50" charset="-128"/>
              <a:ea typeface="ＭＳ Ｐゴシック" panose="020B0600070205080204" pitchFamily="50" charset="-128"/>
            </a:rPr>
            <a:t>30</a:t>
          </a:r>
          <a:r>
            <a:rPr kumimoji="1" lang="ja-JP" altLang="en-US" sz="1200">
              <a:latin typeface="ＭＳ Ｐゴシック" panose="020B0600070205080204" pitchFamily="50" charset="-128"/>
              <a:ea typeface="ＭＳ Ｐゴシック" panose="020B0600070205080204" pitchFamily="50" charset="-128"/>
            </a:rPr>
            <a:t>年度は、同寄附金の減収により減少したが、以前の水準で推移すれば、物件費も高い値で推移することが見込まれる。</a:t>
          </a:r>
          <a:endParaRPr kumimoji="1" lang="en-US" altLang="ja-JP" sz="12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120650</xdr:rowOff>
    </xdr:from>
    <xdr:to>
      <xdr:col>27</xdr:col>
      <xdr:colOff>184150</xdr:colOff>
      <xdr:row>88</xdr:row>
      <xdr:rowOff>120650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149877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81</xdr:row>
      <xdr:rowOff>114300</xdr:rowOff>
    </xdr:from>
    <xdr:to>
      <xdr:col>27</xdr:col>
      <xdr:colOff>184150</xdr:colOff>
      <xdr:row>81</xdr:row>
      <xdr:rowOff>114300</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143527</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73853</xdr:rowOff>
    </xdr:from>
    <xdr:to>
      <xdr:col>23</xdr:col>
      <xdr:colOff>133350</xdr:colOff>
      <xdr:row>88</xdr:row>
      <xdr:rowOff>144979</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961303"/>
          <a:ext cx="0" cy="127127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88</xdr:row>
      <xdr:rowOff>117056</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2046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304,033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88</xdr:row>
      <xdr:rowOff>144979</xdr:rowOff>
    </xdr:from>
    <xdr:to>
      <xdr:col>24</xdr:col>
      <xdr:colOff>12700</xdr:colOff>
      <xdr:row>88</xdr:row>
      <xdr:rowOff>144979</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232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160230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04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93,295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73853</xdr:rowOff>
    </xdr:from>
    <xdr:to>
      <xdr:col>24</xdr:col>
      <xdr:colOff>12700</xdr:colOff>
      <xdr:row>81</xdr:row>
      <xdr:rowOff>73853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9613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84</xdr:row>
      <xdr:rowOff>92594</xdr:rowOff>
    </xdr:from>
    <xdr:to>
      <xdr:col>23</xdr:col>
      <xdr:colOff>133350</xdr:colOff>
      <xdr:row>85</xdr:row>
      <xdr:rowOff>54620</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flipV="1">
          <a:off x="4114800" y="14494394"/>
          <a:ext cx="838200" cy="133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2472</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3282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157395</xdr:rowOff>
    </xdr:from>
    <xdr:to>
      <xdr:col>23</xdr:col>
      <xdr:colOff>184150</xdr:colOff>
      <xdr:row>84</xdr:row>
      <xdr:rowOff>87545</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3877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84</xdr:row>
      <xdr:rowOff>33548</xdr:rowOff>
    </xdr:from>
    <xdr:to>
      <xdr:col>19</xdr:col>
      <xdr:colOff>133350</xdr:colOff>
      <xdr:row>85</xdr:row>
      <xdr:rowOff>54620</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435348"/>
          <a:ext cx="889000" cy="192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131251</xdr:rowOff>
    </xdr:from>
    <xdr:to>
      <xdr:col>19</xdr:col>
      <xdr:colOff>184150</xdr:colOff>
      <xdr:row>84</xdr:row>
      <xdr:rowOff>61401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61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71578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30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83</xdr:row>
      <xdr:rowOff>33899</xdr:rowOff>
    </xdr:from>
    <xdr:to>
      <xdr:col>15</xdr:col>
      <xdr:colOff>82550</xdr:colOff>
      <xdr:row>84</xdr:row>
      <xdr:rowOff>33548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264249"/>
          <a:ext cx="889000" cy="171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106824</xdr:rowOff>
    </xdr:from>
    <xdr:to>
      <xdr:col>15</xdr:col>
      <xdr:colOff>133350</xdr:colOff>
      <xdr:row>84</xdr:row>
      <xdr:rowOff>36974</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37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47151</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06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164,024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81598</xdr:rowOff>
    </xdr:from>
    <xdr:to>
      <xdr:col>11</xdr:col>
      <xdr:colOff>31750</xdr:colOff>
      <xdr:row>83</xdr:row>
      <xdr:rowOff>33899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a:off x="1447800" y="14140498"/>
          <a:ext cx="889000" cy="1237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64888</xdr:rowOff>
    </xdr:from>
    <xdr:to>
      <xdr:col>11</xdr:col>
      <xdr:colOff>82550</xdr:colOff>
      <xdr:row>83</xdr:row>
      <xdr:rowOff>166488</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295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151265</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38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83</xdr:row>
      <xdr:rowOff>35249</xdr:rowOff>
    </xdr:from>
    <xdr:to>
      <xdr:col>7</xdr:col>
      <xdr:colOff>31750</xdr:colOff>
      <xdr:row>83</xdr:row>
      <xdr:rowOff>136849</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265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121626</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51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41794</xdr:rowOff>
    </xdr:from>
    <xdr:to>
      <xdr:col>23</xdr:col>
      <xdr:colOff>184150</xdr:colOff>
      <xdr:row>84</xdr:row>
      <xdr:rowOff>143394</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44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84</xdr:row>
      <xdr:rowOff>13871</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415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85</xdr:row>
      <xdr:rowOff>3820</xdr:rowOff>
    </xdr:from>
    <xdr:to>
      <xdr:col>19</xdr:col>
      <xdr:colOff>184150</xdr:colOff>
      <xdr:row>85</xdr:row>
      <xdr:rowOff>105420</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577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85</xdr:row>
      <xdr:rowOff>90197</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6634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203,791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83</xdr:row>
      <xdr:rowOff>154198</xdr:rowOff>
    </xdr:from>
    <xdr:to>
      <xdr:col>15</xdr:col>
      <xdr:colOff>133350</xdr:colOff>
      <xdr:row>84</xdr:row>
      <xdr:rowOff>84348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38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84</xdr:row>
      <xdr:rowOff>69125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47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171,877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154549</xdr:rowOff>
    </xdr:from>
    <xdr:to>
      <xdr:col>11</xdr:col>
      <xdr:colOff>82550</xdr:colOff>
      <xdr:row>83</xdr:row>
      <xdr:rowOff>84699</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2134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81</xdr:row>
      <xdr:rowOff>94876</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3982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143,514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30798</xdr:rowOff>
    </xdr:from>
    <xdr:to>
      <xdr:col>7</xdr:col>
      <xdr:colOff>31750</xdr:colOff>
      <xdr:row>82</xdr:row>
      <xdr:rowOff>132398</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89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142575</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38585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[96.4]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給与制度の適正な運用により、類似団体と比較して低く、また県内でも最低水準である。今後は、人事評価制度の本格的な導入により、成果による給与配分にも取り組む必要がある。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85573</xdr:rowOff>
    </xdr:from>
    <xdr:to>
      <xdr:col>81</xdr:col>
      <xdr:colOff>44450</xdr:colOff>
      <xdr:row>90</xdr:row>
      <xdr:rowOff>47777</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973023"/>
          <a:ext cx="0" cy="15052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19854</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503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47777</xdr:rowOff>
    </xdr:from>
    <xdr:to>
      <xdr:col>81</xdr:col>
      <xdr:colOff>133350</xdr:colOff>
      <xdr:row>90</xdr:row>
      <xdr:rowOff>47777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4782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500</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716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85573</xdr:rowOff>
    </xdr:from>
    <xdr:to>
      <xdr:col>81</xdr:col>
      <xdr:colOff>133350</xdr:colOff>
      <xdr:row>81</xdr:row>
      <xdr:rowOff>85573</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9730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67129</xdr:rowOff>
    </xdr:from>
    <xdr:to>
      <xdr:col>81</xdr:col>
      <xdr:colOff>44450</xdr:colOff>
      <xdr:row>86</xdr:row>
      <xdr:rowOff>78618</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a:off x="16179800" y="14811829"/>
          <a:ext cx="838200" cy="114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137782</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88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165705</xdr:rowOff>
    </xdr:from>
    <xdr:to>
      <xdr:col>81</xdr:col>
      <xdr:colOff>95250</xdr:colOff>
      <xdr:row>87</xdr:row>
      <xdr:rowOff>95855</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91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67129</xdr:rowOff>
    </xdr:from>
    <xdr:to>
      <xdr:col>77</xdr:col>
      <xdr:colOff>44450</xdr:colOff>
      <xdr:row>86</xdr:row>
      <xdr:rowOff>67129</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8118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87</xdr:row>
      <xdr:rowOff>5745</xdr:rowOff>
    </xdr:from>
    <xdr:to>
      <xdr:col>77</xdr:col>
      <xdr:colOff>95250</xdr:colOff>
      <xdr:row>87</xdr:row>
      <xdr:rowOff>107345</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921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92122</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50082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44148</xdr:rowOff>
    </xdr:from>
    <xdr:to>
      <xdr:col>72</xdr:col>
      <xdr:colOff>203200</xdr:colOff>
      <xdr:row>86</xdr:row>
      <xdr:rowOff>67129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788848"/>
          <a:ext cx="889000" cy="22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87</xdr:row>
      <xdr:rowOff>17236</xdr:rowOff>
    </xdr:from>
    <xdr:to>
      <xdr:col>73</xdr:col>
      <xdr:colOff>44450</xdr:colOff>
      <xdr:row>87</xdr:row>
      <xdr:rowOff>118836</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31750</xdr:rowOff>
    </xdr:from>
    <xdr:to>
      <xdr:col>68</xdr:col>
      <xdr:colOff>152400</xdr:colOff>
      <xdr:row>86</xdr:row>
      <xdr:rowOff>44148</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605000"/>
          <a:ext cx="889000" cy="1838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87</xdr:row>
      <xdr:rowOff>17236</xdr:rowOff>
    </xdr:from>
    <xdr:to>
      <xdr:col>68</xdr:col>
      <xdr:colOff>203200</xdr:colOff>
      <xdr:row>87</xdr:row>
      <xdr:rowOff>118836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933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103613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96762</xdr:rowOff>
    </xdr:from>
    <xdr:to>
      <xdr:col>64</xdr:col>
      <xdr:colOff>152400</xdr:colOff>
      <xdr:row>87</xdr:row>
      <xdr:rowOff>26912</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84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11689</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9278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27818</xdr:rowOff>
    </xdr:from>
    <xdr:to>
      <xdr:col>81</xdr:col>
      <xdr:colOff>95250</xdr:colOff>
      <xdr:row>86</xdr:row>
      <xdr:rowOff>129418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72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44345</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6175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16329</xdr:rowOff>
    </xdr:from>
    <xdr:to>
      <xdr:col>77</xdr:col>
      <xdr:colOff>95250</xdr:colOff>
      <xdr:row>86</xdr:row>
      <xdr:rowOff>117929</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128106</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299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86</xdr:row>
      <xdr:rowOff>16329</xdr:rowOff>
    </xdr:from>
    <xdr:to>
      <xdr:col>73</xdr:col>
      <xdr:colOff>44450</xdr:colOff>
      <xdr:row>86</xdr:row>
      <xdr:rowOff>117929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61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128106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5299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164798</xdr:rowOff>
    </xdr:from>
    <xdr:to>
      <xdr:col>68</xdr:col>
      <xdr:colOff>203200</xdr:colOff>
      <xdr:row>86</xdr:row>
      <xdr:rowOff>94948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738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105125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50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152400</xdr:rowOff>
    </xdr:from>
    <xdr:to>
      <xdr:col>64</xdr:col>
      <xdr:colOff>152400</xdr:colOff>
      <xdr:row>85</xdr:row>
      <xdr:rowOff>82550</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92727</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323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[7.26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合併後の定員適正化計画（退職者の</a:t>
          </a:r>
          <a:r>
            <a:rPr kumimoji="1" lang="en-US" altLang="ja-JP" sz="1300">
              <a:latin typeface="ＭＳ Ｐゴシック" panose="020B0600070205080204" pitchFamily="50" charset="-128"/>
              <a:ea typeface="ＭＳ Ｐゴシック" panose="020B0600070205080204" pitchFamily="50" charset="-128"/>
            </a:rPr>
            <a:t>1/2</a:t>
          </a:r>
          <a:r>
            <a:rPr kumimoji="1" lang="ja-JP" altLang="en-US" sz="1300">
              <a:latin typeface="ＭＳ Ｐゴシック" panose="020B0600070205080204" pitchFamily="50" charset="-128"/>
              <a:ea typeface="ＭＳ Ｐゴシック" panose="020B0600070205080204" pitchFamily="50" charset="-128"/>
            </a:rPr>
            <a:t>補充）の実施（平成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まで実施）により、職員数は減少し、類似団体の数値を大きく下回っている。今後も住民サービスを低下させることがないよう、業務委託や業務効率化手法の導入及び非常勤職員等の活用により、引き続き人員の適正化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5" name="テキスト ボックス 314">
          <a:extLst>
            <a:ext uri="{FF2B5EF4-FFF2-40B4-BE49-F238E27FC236}">
              <a16:creationId xmlns:a16="http://schemas.microsoft.com/office/drawing/2014/main" id="{00000000-0008-0000-0300-00003B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6" name="定員管理の状況グラフ枠">
          <a:extLst>
            <a:ext uri="{FF2B5EF4-FFF2-40B4-BE49-F238E27FC236}">
              <a16:creationId xmlns:a16="http://schemas.microsoft.com/office/drawing/2014/main" id="{00000000-0008-0000-0300-00003C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168366</xdr:rowOff>
    </xdr:from>
    <xdr:to>
      <xdr:col>81</xdr:col>
      <xdr:colOff>44450</xdr:colOff>
      <xdr:row>67</xdr:row>
      <xdr:rowOff>105289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flipV="1">
          <a:off x="17018000" y="10112466"/>
          <a:ext cx="0" cy="14799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77366</xdr:rowOff>
    </xdr:from>
    <xdr:ext cx="762000" cy="259045"/>
    <xdr:sp macro="" textlink="">
      <xdr:nvSpPr>
        <xdr:cNvPr id="318" name="定員管理の状況最小値テキスト">
          <a:extLst>
            <a:ext uri="{FF2B5EF4-FFF2-40B4-BE49-F238E27FC236}">
              <a16:creationId xmlns:a16="http://schemas.microsoft.com/office/drawing/2014/main" id="{00000000-0008-0000-0300-00003E010000}"/>
            </a:ext>
          </a:extLst>
        </xdr:cNvPr>
        <xdr:cNvSpPr txBox="1"/>
      </xdr:nvSpPr>
      <xdr:spPr>
        <a:xfrm>
          <a:off x="17106900" y="11564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105289</xdr:rowOff>
    </xdr:from>
    <xdr:to>
      <xdr:col>81</xdr:col>
      <xdr:colOff>133350</xdr:colOff>
      <xdr:row>67</xdr:row>
      <xdr:rowOff>105289</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11592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83293</xdr:rowOff>
    </xdr:from>
    <xdr:ext cx="762000" cy="259045"/>
    <xdr:sp macro="" textlink="">
      <xdr:nvSpPr>
        <xdr:cNvPr id="320" name="定員管理の状況最大値テキスト">
          <a:extLst>
            <a:ext uri="{FF2B5EF4-FFF2-40B4-BE49-F238E27FC236}">
              <a16:creationId xmlns:a16="http://schemas.microsoft.com/office/drawing/2014/main" id="{00000000-0008-0000-0300-000040010000}"/>
            </a:ext>
          </a:extLst>
        </xdr:cNvPr>
        <xdr:cNvSpPr txBox="1"/>
      </xdr:nvSpPr>
      <xdr:spPr>
        <a:xfrm>
          <a:off x="17106900" y="9855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168366</xdr:rowOff>
    </xdr:from>
    <xdr:to>
      <xdr:col>81</xdr:col>
      <xdr:colOff>133350</xdr:colOff>
      <xdr:row>58</xdr:row>
      <xdr:rowOff>168366</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6929100" y="101124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111578</xdr:rowOff>
    </xdr:from>
    <xdr:to>
      <xdr:col>81</xdr:col>
      <xdr:colOff>44450</xdr:colOff>
      <xdr:row>60</xdr:row>
      <xdr:rowOff>135709</xdr:rowOff>
    </xdr:to>
    <xdr:cxnSp macro="">
      <xdr:nvCxnSpPr>
        <xdr:cNvPr id="322" name="直線コネクタ 321">
          <a:extLst>
            <a:ext uri="{FF2B5EF4-FFF2-40B4-BE49-F238E27FC236}">
              <a16:creationId xmlns:a16="http://schemas.microsoft.com/office/drawing/2014/main" id="{00000000-0008-0000-0300-000042010000}"/>
            </a:ext>
          </a:extLst>
        </xdr:cNvPr>
        <xdr:cNvCxnSpPr/>
      </xdr:nvCxnSpPr>
      <xdr:spPr>
        <a:xfrm>
          <a:off x="16179800" y="10398578"/>
          <a:ext cx="8382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36968</xdr:rowOff>
    </xdr:from>
    <xdr:ext cx="762000" cy="259045"/>
    <xdr:sp macro="" textlink="">
      <xdr:nvSpPr>
        <xdr:cNvPr id="323" name="定員管理の状況平均値テキスト">
          <a:extLst>
            <a:ext uri="{FF2B5EF4-FFF2-40B4-BE49-F238E27FC236}">
              <a16:creationId xmlns:a16="http://schemas.microsoft.com/office/drawing/2014/main" id="{00000000-0008-0000-0300-000043010000}"/>
            </a:ext>
          </a:extLst>
        </xdr:cNvPr>
        <xdr:cNvSpPr txBox="1"/>
      </xdr:nvSpPr>
      <xdr:spPr>
        <a:xfrm>
          <a:off x="17106900" y="1066686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64891</xdr:rowOff>
    </xdr:from>
    <xdr:to>
      <xdr:col>81</xdr:col>
      <xdr:colOff>95250</xdr:colOff>
      <xdr:row>62</xdr:row>
      <xdr:rowOff>166491</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967200" y="10694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71362</xdr:rowOff>
    </xdr:from>
    <xdr:to>
      <xdr:col>77</xdr:col>
      <xdr:colOff>44450</xdr:colOff>
      <xdr:row>60</xdr:row>
      <xdr:rowOff>111578</xdr:rowOff>
    </xdr:to>
    <xdr:cxnSp macro="">
      <xdr:nvCxnSpPr>
        <xdr:cNvPr id="325" name="直線コネクタ 324">
          <a:extLst>
            <a:ext uri="{FF2B5EF4-FFF2-40B4-BE49-F238E27FC236}">
              <a16:creationId xmlns:a16="http://schemas.microsoft.com/office/drawing/2014/main" id="{00000000-0008-0000-0300-000045010000}"/>
            </a:ext>
          </a:extLst>
        </xdr:cNvPr>
        <xdr:cNvCxnSpPr/>
      </xdr:nvCxnSpPr>
      <xdr:spPr>
        <a:xfrm>
          <a:off x="15290800" y="10358362"/>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62</xdr:row>
      <xdr:rowOff>63742</xdr:rowOff>
    </xdr:from>
    <xdr:to>
      <xdr:col>77</xdr:col>
      <xdr:colOff>95250</xdr:colOff>
      <xdr:row>62</xdr:row>
      <xdr:rowOff>165342</xdr:rowOff>
    </xdr:to>
    <xdr:sp macro="" textlink="">
      <xdr:nvSpPr>
        <xdr:cNvPr id="326" name="フローチャート: 判断 325">
          <a:extLst>
            <a:ext uri="{FF2B5EF4-FFF2-40B4-BE49-F238E27FC236}">
              <a16:creationId xmlns:a16="http://schemas.microsoft.com/office/drawing/2014/main" id="{00000000-0008-0000-0300-000046010000}"/>
            </a:ext>
          </a:extLst>
        </xdr:cNvPr>
        <xdr:cNvSpPr/>
      </xdr:nvSpPr>
      <xdr:spPr>
        <a:xfrm>
          <a:off x="16129000" y="10693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150119</xdr:rowOff>
    </xdr:from>
    <xdr:ext cx="7366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5798800" y="107800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41487</xdr:rowOff>
    </xdr:from>
    <xdr:to>
      <xdr:col>72</xdr:col>
      <xdr:colOff>203200</xdr:colOff>
      <xdr:row>60</xdr:row>
      <xdr:rowOff>71362</xdr:rowOff>
    </xdr:to>
    <xdr:cxnSp macro="">
      <xdr:nvCxnSpPr>
        <xdr:cNvPr id="328" name="直線コネクタ 327">
          <a:extLst>
            <a:ext uri="{FF2B5EF4-FFF2-40B4-BE49-F238E27FC236}">
              <a16:creationId xmlns:a16="http://schemas.microsoft.com/office/drawing/2014/main" id="{00000000-0008-0000-0300-000048010000}"/>
            </a:ext>
          </a:extLst>
        </xdr:cNvPr>
        <xdr:cNvCxnSpPr/>
      </xdr:nvCxnSpPr>
      <xdr:spPr>
        <a:xfrm>
          <a:off x="14401800" y="10328487"/>
          <a:ext cx="889000" cy="298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62</xdr:row>
      <xdr:rowOff>52251</xdr:rowOff>
    </xdr:from>
    <xdr:to>
      <xdr:col>73</xdr:col>
      <xdr:colOff>44450</xdr:colOff>
      <xdr:row>62</xdr:row>
      <xdr:rowOff>153851</xdr:rowOff>
    </xdr:to>
    <xdr:sp macro="" textlink="">
      <xdr:nvSpPr>
        <xdr:cNvPr id="329" name="フローチャート: 判断 328">
          <a:extLst>
            <a:ext uri="{FF2B5EF4-FFF2-40B4-BE49-F238E27FC236}">
              <a16:creationId xmlns:a16="http://schemas.microsoft.com/office/drawing/2014/main" id="{00000000-0008-0000-0300-000049010000}"/>
            </a:ext>
          </a:extLst>
        </xdr:cNvPr>
        <xdr:cNvSpPr/>
      </xdr:nvSpPr>
      <xdr:spPr>
        <a:xfrm>
          <a:off x="15240000" y="106821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138628</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4909800" y="10768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27698</xdr:rowOff>
    </xdr:from>
    <xdr:to>
      <xdr:col>68</xdr:col>
      <xdr:colOff>152400</xdr:colOff>
      <xdr:row>60</xdr:row>
      <xdr:rowOff>41487</xdr:rowOff>
    </xdr:to>
    <xdr:cxnSp macro="">
      <xdr:nvCxnSpPr>
        <xdr:cNvPr id="331" name="直線コネクタ 330">
          <a:extLst>
            <a:ext uri="{FF2B5EF4-FFF2-40B4-BE49-F238E27FC236}">
              <a16:creationId xmlns:a16="http://schemas.microsoft.com/office/drawing/2014/main" id="{00000000-0008-0000-0300-00004B010000}"/>
            </a:ext>
          </a:extLst>
        </xdr:cNvPr>
        <xdr:cNvCxnSpPr/>
      </xdr:nvCxnSpPr>
      <xdr:spPr>
        <a:xfrm>
          <a:off x="13512800" y="10314698"/>
          <a:ext cx="889000" cy="13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35016</xdr:rowOff>
    </xdr:from>
    <xdr:to>
      <xdr:col>68</xdr:col>
      <xdr:colOff>203200</xdr:colOff>
      <xdr:row>62</xdr:row>
      <xdr:rowOff>136616</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4351000" y="10664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121393</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020800" y="10751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158206</xdr:rowOff>
    </xdr:from>
    <xdr:to>
      <xdr:col>64</xdr:col>
      <xdr:colOff>152400</xdr:colOff>
      <xdr:row>62</xdr:row>
      <xdr:rowOff>88356</xdr:rowOff>
    </xdr:to>
    <xdr:sp macro="" textlink="">
      <xdr:nvSpPr>
        <xdr:cNvPr id="334" name="フローチャート: 判断 333">
          <a:extLst>
            <a:ext uri="{FF2B5EF4-FFF2-40B4-BE49-F238E27FC236}">
              <a16:creationId xmlns:a16="http://schemas.microsoft.com/office/drawing/2014/main" id="{00000000-0008-0000-0300-00004E010000}"/>
            </a:ext>
          </a:extLst>
        </xdr:cNvPr>
        <xdr:cNvSpPr/>
      </xdr:nvSpPr>
      <xdr:spPr>
        <a:xfrm>
          <a:off x="13462000" y="106166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73133</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3131800" y="107030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84909</xdr:rowOff>
    </xdr:from>
    <xdr:to>
      <xdr:col>81</xdr:col>
      <xdr:colOff>95250</xdr:colOff>
      <xdr:row>61</xdr:row>
      <xdr:rowOff>15059</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967200" y="10371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101436</xdr:rowOff>
    </xdr:from>
    <xdr:ext cx="762000" cy="259045"/>
    <xdr:sp macro="" textlink="">
      <xdr:nvSpPr>
        <xdr:cNvPr id="342" name="定員管理の状況該当値テキスト">
          <a:extLst>
            <a:ext uri="{FF2B5EF4-FFF2-40B4-BE49-F238E27FC236}">
              <a16:creationId xmlns:a16="http://schemas.microsoft.com/office/drawing/2014/main" id="{00000000-0008-0000-0300-000056010000}"/>
            </a:ext>
          </a:extLst>
        </xdr:cNvPr>
        <xdr:cNvSpPr txBox="1"/>
      </xdr:nvSpPr>
      <xdr:spPr>
        <a:xfrm>
          <a:off x="17106900" y="102169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60778</xdr:rowOff>
    </xdr:from>
    <xdr:to>
      <xdr:col>77</xdr:col>
      <xdr:colOff>95250</xdr:colOff>
      <xdr:row>60</xdr:row>
      <xdr:rowOff>162378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6129000" y="10347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1105</xdr:rowOff>
    </xdr:from>
    <xdr:ext cx="7366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5798800" y="101166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20562</xdr:rowOff>
    </xdr:from>
    <xdr:to>
      <xdr:col>73</xdr:col>
      <xdr:colOff>44450</xdr:colOff>
      <xdr:row>60</xdr:row>
      <xdr:rowOff>122162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5240000" y="103075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58</xdr:row>
      <xdr:rowOff>132339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909800" y="10076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162137</xdr:rowOff>
    </xdr:from>
    <xdr:to>
      <xdr:col>68</xdr:col>
      <xdr:colOff>203200</xdr:colOff>
      <xdr:row>60</xdr:row>
      <xdr:rowOff>92287</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4351000" y="10277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102464</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4020800" y="100465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148348</xdr:rowOff>
    </xdr:from>
    <xdr:to>
      <xdr:col>64</xdr:col>
      <xdr:colOff>152400</xdr:colOff>
      <xdr:row>60</xdr:row>
      <xdr:rowOff>78498</xdr:rowOff>
    </xdr:to>
    <xdr:sp macro="" textlink="">
      <xdr:nvSpPr>
        <xdr:cNvPr id="349" name="楕円 348">
          <a:extLst>
            <a:ext uri="{FF2B5EF4-FFF2-40B4-BE49-F238E27FC236}">
              <a16:creationId xmlns:a16="http://schemas.microsoft.com/office/drawing/2014/main" id="{00000000-0008-0000-0300-00005D010000}"/>
            </a:ext>
          </a:extLst>
        </xdr:cNvPr>
        <xdr:cNvSpPr/>
      </xdr:nvSpPr>
      <xdr:spPr>
        <a:xfrm>
          <a:off x="13462000" y="10263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88675</xdr:rowOff>
    </xdr:from>
    <xdr:ext cx="762000" cy="259045"/>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131800" y="100327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2" name="テキスト ボックス 351">
          <a:extLst>
            <a:ext uri="{FF2B5EF4-FFF2-40B4-BE49-F238E27FC236}">
              <a16:creationId xmlns:a16="http://schemas.microsoft.com/office/drawing/2014/main" id="{00000000-0008-0000-0300-000060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61" name="正方形/長方形 360">
          <a:extLst>
            <a:ext uri="{FF2B5EF4-FFF2-40B4-BE49-F238E27FC236}">
              <a16:creationId xmlns:a16="http://schemas.microsoft.com/office/drawing/2014/main" id="{00000000-0008-0000-0300-000069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2" name="正方形/長方形 361">
          <a:extLst>
            <a:ext uri="{FF2B5EF4-FFF2-40B4-BE49-F238E27FC236}">
              <a16:creationId xmlns:a16="http://schemas.microsoft.com/office/drawing/2014/main" id="{00000000-0008-0000-0300-00006A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利率の高い地方債の償還が進んだことや、交付税措置率の高い合併特例債の有効活用により類似団体平均を下回っている。今後は、新幹線嬉野温泉駅周辺整備事業等の大型投資的事業が予定されているが、引き続き、起債の抑制や有利な地方債の活用に努め水準を抑えていく。</a:t>
          </a:r>
        </a:p>
      </xdr:txBody>
    </xdr:sp>
    <xdr:clientData/>
  </xdr:twoCellAnchor>
  <xdr:oneCellAnchor>
    <xdr:from>
      <xdr:col>61</xdr:col>
      <xdr:colOff>6350</xdr:colOff>
      <xdr:row>32</xdr:row>
      <xdr:rowOff>101600</xdr:rowOff>
    </xdr:from>
    <xdr:ext cx="298543" cy="225703"/>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2" name="テキスト ボックス 371">
          <a:extLst>
            <a:ext uri="{FF2B5EF4-FFF2-40B4-BE49-F238E27FC236}">
              <a16:creationId xmlns:a16="http://schemas.microsoft.com/office/drawing/2014/main" id="{00000000-0008-0000-0300-000074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4" name="テキスト ボックス 373">
          <a:extLst>
            <a:ext uri="{FF2B5EF4-FFF2-40B4-BE49-F238E27FC236}">
              <a16:creationId xmlns:a16="http://schemas.microsoft.com/office/drawing/2014/main" id="{00000000-0008-0000-0300-000076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37694</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8" name="公債費負担の状況グラフ枠">
          <a:extLst>
            <a:ext uri="{FF2B5EF4-FFF2-40B4-BE49-F238E27FC236}">
              <a16:creationId xmlns:a16="http://schemas.microsoft.com/office/drawing/2014/main" id="{00000000-0008-0000-0300-00007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24553</xdr:rowOff>
    </xdr:from>
    <xdr:to>
      <xdr:col>81</xdr:col>
      <xdr:colOff>44450</xdr:colOff>
      <xdr:row>44</xdr:row>
      <xdr:rowOff>80645</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flipV="1">
          <a:off x="17018000" y="6196753"/>
          <a:ext cx="0" cy="142769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52722</xdr:rowOff>
    </xdr:from>
    <xdr:ext cx="762000" cy="259045"/>
    <xdr:sp macro="" textlink="">
      <xdr:nvSpPr>
        <xdr:cNvPr id="380" name="公債費負担の状況最小値テキスト">
          <a:extLst>
            <a:ext uri="{FF2B5EF4-FFF2-40B4-BE49-F238E27FC236}">
              <a16:creationId xmlns:a16="http://schemas.microsoft.com/office/drawing/2014/main" id="{00000000-0008-0000-0300-00007C010000}"/>
            </a:ext>
          </a:extLst>
        </xdr:cNvPr>
        <xdr:cNvSpPr txBox="1"/>
      </xdr:nvSpPr>
      <xdr:spPr>
        <a:xfrm>
          <a:off x="17106900" y="75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80645</xdr:rowOff>
    </xdr:from>
    <xdr:to>
      <xdr:col>81</xdr:col>
      <xdr:colOff>133350</xdr:colOff>
      <xdr:row>44</xdr:row>
      <xdr:rowOff>80645</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6929100" y="76244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110930</xdr:rowOff>
    </xdr:from>
    <xdr:ext cx="762000" cy="259045"/>
    <xdr:sp macro="" textlink="">
      <xdr:nvSpPr>
        <xdr:cNvPr id="382" name="公債費負担の状況最大値テキスト">
          <a:extLst>
            <a:ext uri="{FF2B5EF4-FFF2-40B4-BE49-F238E27FC236}">
              <a16:creationId xmlns:a16="http://schemas.microsoft.com/office/drawing/2014/main" id="{00000000-0008-0000-0300-00007E010000}"/>
            </a:ext>
          </a:extLst>
        </xdr:cNvPr>
        <xdr:cNvSpPr txBox="1"/>
      </xdr:nvSpPr>
      <xdr:spPr>
        <a:xfrm>
          <a:off x="17106900" y="5940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24553</xdr:rowOff>
    </xdr:from>
    <xdr:to>
      <xdr:col>81</xdr:col>
      <xdr:colOff>133350</xdr:colOff>
      <xdr:row>36</xdr:row>
      <xdr:rowOff>24553</xdr:rowOff>
    </xdr:to>
    <xdr:cxnSp macro="">
      <xdr:nvCxnSpPr>
        <xdr:cNvPr id="383" name="直線コネクタ 382">
          <a:extLst>
            <a:ext uri="{FF2B5EF4-FFF2-40B4-BE49-F238E27FC236}">
              <a16:creationId xmlns:a16="http://schemas.microsoft.com/office/drawing/2014/main" id="{00000000-0008-0000-0300-00007F010000}"/>
            </a:ext>
          </a:extLst>
        </xdr:cNvPr>
        <xdr:cNvCxnSpPr/>
      </xdr:nvCxnSpPr>
      <xdr:spPr>
        <a:xfrm>
          <a:off x="16929100" y="619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37</xdr:row>
      <xdr:rowOff>3916</xdr:rowOff>
    </xdr:from>
    <xdr:to>
      <xdr:col>81</xdr:col>
      <xdr:colOff>44450</xdr:colOff>
      <xdr:row>37</xdr:row>
      <xdr:rowOff>17992</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6179800" y="6347566"/>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122784</xdr:rowOff>
    </xdr:from>
    <xdr:ext cx="762000" cy="259045"/>
    <xdr:sp macro="" textlink="">
      <xdr:nvSpPr>
        <xdr:cNvPr id="385" name="公債費負担の状況平均値テキスト">
          <a:extLst>
            <a:ext uri="{FF2B5EF4-FFF2-40B4-BE49-F238E27FC236}">
              <a16:creationId xmlns:a16="http://schemas.microsoft.com/office/drawing/2014/main" id="{00000000-0008-0000-0300-000081010000}"/>
            </a:ext>
          </a:extLst>
        </xdr:cNvPr>
        <xdr:cNvSpPr txBox="1"/>
      </xdr:nvSpPr>
      <xdr:spPr>
        <a:xfrm>
          <a:off x="17106900" y="629498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150707</xdr:rowOff>
    </xdr:from>
    <xdr:to>
      <xdr:col>81</xdr:col>
      <xdr:colOff>95250</xdr:colOff>
      <xdr:row>37</xdr:row>
      <xdr:rowOff>80857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6967200" y="632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36</xdr:row>
      <xdr:rowOff>163301</xdr:rowOff>
    </xdr:from>
    <xdr:to>
      <xdr:col>77</xdr:col>
      <xdr:colOff>44450</xdr:colOff>
      <xdr:row>37</xdr:row>
      <xdr:rowOff>3916</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5290800" y="6335501"/>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36</xdr:row>
      <xdr:rowOff>154728</xdr:rowOff>
    </xdr:from>
    <xdr:to>
      <xdr:col>77</xdr:col>
      <xdr:colOff>95250</xdr:colOff>
      <xdr:row>37</xdr:row>
      <xdr:rowOff>84878</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6129000" y="6326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69655</xdr:rowOff>
    </xdr:from>
    <xdr:ext cx="7366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5798800" y="6413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36</xdr:row>
      <xdr:rowOff>163301</xdr:rowOff>
    </xdr:from>
    <xdr:to>
      <xdr:col>72</xdr:col>
      <xdr:colOff>203200</xdr:colOff>
      <xdr:row>36</xdr:row>
      <xdr:rowOff>163301</xdr:rowOff>
    </xdr:to>
    <xdr:cxnSp macro="">
      <xdr:nvCxnSpPr>
        <xdr:cNvPr id="390" name="直線コネクタ 389">
          <a:extLst>
            <a:ext uri="{FF2B5EF4-FFF2-40B4-BE49-F238E27FC236}">
              <a16:creationId xmlns:a16="http://schemas.microsoft.com/office/drawing/2014/main" id="{00000000-0008-0000-0300-000086010000}"/>
            </a:ext>
          </a:extLst>
        </xdr:cNvPr>
        <xdr:cNvCxnSpPr/>
      </xdr:nvCxnSpPr>
      <xdr:spPr>
        <a:xfrm>
          <a:off x="14401800" y="633550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36</xdr:row>
      <xdr:rowOff>158750</xdr:rowOff>
    </xdr:from>
    <xdr:to>
      <xdr:col>73</xdr:col>
      <xdr:colOff>44450</xdr:colOff>
      <xdr:row>37</xdr:row>
      <xdr:rowOff>88900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5240000" y="633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37</xdr:row>
      <xdr:rowOff>73677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41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36</xdr:row>
      <xdr:rowOff>163301</xdr:rowOff>
    </xdr:from>
    <xdr:to>
      <xdr:col>68</xdr:col>
      <xdr:colOff>152400</xdr:colOff>
      <xdr:row>37</xdr:row>
      <xdr:rowOff>5927</xdr:rowOff>
    </xdr:to>
    <xdr:cxnSp macro="">
      <xdr:nvCxnSpPr>
        <xdr:cNvPr id="393" name="直線コネクタ 392">
          <a:extLst>
            <a:ext uri="{FF2B5EF4-FFF2-40B4-BE49-F238E27FC236}">
              <a16:creationId xmlns:a16="http://schemas.microsoft.com/office/drawing/2014/main" id="{00000000-0008-0000-0300-000089010000}"/>
            </a:ext>
          </a:extLst>
        </xdr:cNvPr>
        <xdr:cNvCxnSpPr/>
      </xdr:nvCxnSpPr>
      <xdr:spPr>
        <a:xfrm flipV="1">
          <a:off x="13512800" y="6335501"/>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37</xdr:row>
      <xdr:rowOff>1376</xdr:rowOff>
    </xdr:from>
    <xdr:to>
      <xdr:col>68</xdr:col>
      <xdr:colOff>203200</xdr:colOff>
      <xdr:row>37</xdr:row>
      <xdr:rowOff>102976</xdr:rowOff>
    </xdr:to>
    <xdr:sp macro="" textlink="">
      <xdr:nvSpPr>
        <xdr:cNvPr id="394" name="フローチャート: 判断 393">
          <a:extLst>
            <a:ext uri="{FF2B5EF4-FFF2-40B4-BE49-F238E27FC236}">
              <a16:creationId xmlns:a16="http://schemas.microsoft.com/office/drawing/2014/main" id="{00000000-0008-0000-0300-00008A010000}"/>
            </a:ext>
          </a:extLst>
        </xdr:cNvPr>
        <xdr:cNvSpPr/>
      </xdr:nvSpPr>
      <xdr:spPr>
        <a:xfrm>
          <a:off x="14351000" y="634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37</xdr:row>
      <xdr:rowOff>87753</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020800" y="64314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9419</xdr:rowOff>
    </xdr:from>
    <xdr:to>
      <xdr:col>64</xdr:col>
      <xdr:colOff>152400</xdr:colOff>
      <xdr:row>37</xdr:row>
      <xdr:rowOff>111019</xdr:rowOff>
    </xdr:to>
    <xdr:sp macro="" textlink="">
      <xdr:nvSpPr>
        <xdr:cNvPr id="396" name="フローチャート: 判断 395">
          <a:extLst>
            <a:ext uri="{FF2B5EF4-FFF2-40B4-BE49-F238E27FC236}">
              <a16:creationId xmlns:a16="http://schemas.microsoft.com/office/drawing/2014/main" id="{00000000-0008-0000-0300-00008C010000}"/>
            </a:ext>
          </a:extLst>
        </xdr:cNvPr>
        <xdr:cNvSpPr/>
      </xdr:nvSpPr>
      <xdr:spPr>
        <a:xfrm>
          <a:off x="13462000" y="6353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37</xdr:row>
      <xdr:rowOff>95796</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131800" y="64394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36</xdr:row>
      <xdr:rowOff>138642</xdr:rowOff>
    </xdr:from>
    <xdr:to>
      <xdr:col>81</xdr:col>
      <xdr:colOff>95250</xdr:colOff>
      <xdr:row>37</xdr:row>
      <xdr:rowOff>68792</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6967200" y="6310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35</xdr:row>
      <xdr:rowOff>155169</xdr:rowOff>
    </xdr:from>
    <xdr:ext cx="762000" cy="259045"/>
    <xdr:sp macro="" textlink="">
      <xdr:nvSpPr>
        <xdr:cNvPr id="404" name="公債費負担の状況該当値テキスト">
          <a:extLst>
            <a:ext uri="{FF2B5EF4-FFF2-40B4-BE49-F238E27FC236}">
              <a16:creationId xmlns:a16="http://schemas.microsoft.com/office/drawing/2014/main" id="{00000000-0008-0000-0300-000094010000}"/>
            </a:ext>
          </a:extLst>
        </xdr:cNvPr>
        <xdr:cNvSpPr txBox="1"/>
      </xdr:nvSpPr>
      <xdr:spPr>
        <a:xfrm>
          <a:off x="17106900" y="6155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36</xdr:row>
      <xdr:rowOff>124566</xdr:rowOff>
    </xdr:from>
    <xdr:to>
      <xdr:col>77</xdr:col>
      <xdr:colOff>95250</xdr:colOff>
      <xdr:row>37</xdr:row>
      <xdr:rowOff>54716</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6129000" y="6296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35</xdr:row>
      <xdr:rowOff>64893</xdr:rowOff>
    </xdr:from>
    <xdr:ext cx="7366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5798800" y="60656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36</xdr:row>
      <xdr:rowOff>112501</xdr:rowOff>
    </xdr:from>
    <xdr:to>
      <xdr:col>73</xdr:col>
      <xdr:colOff>44450</xdr:colOff>
      <xdr:row>37</xdr:row>
      <xdr:rowOff>42651</xdr:rowOff>
    </xdr:to>
    <xdr:sp macro="" textlink="">
      <xdr:nvSpPr>
        <xdr:cNvPr id="407" name="楕円 406">
          <a:extLst>
            <a:ext uri="{FF2B5EF4-FFF2-40B4-BE49-F238E27FC236}">
              <a16:creationId xmlns:a16="http://schemas.microsoft.com/office/drawing/2014/main" id="{00000000-0008-0000-0300-000097010000}"/>
            </a:ext>
          </a:extLst>
        </xdr:cNvPr>
        <xdr:cNvSpPr/>
      </xdr:nvSpPr>
      <xdr:spPr>
        <a:xfrm>
          <a:off x="15240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35</xdr:row>
      <xdr:rowOff>52828</xdr:rowOff>
    </xdr:from>
    <xdr:ext cx="762000" cy="259045"/>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4909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36</xdr:row>
      <xdr:rowOff>112501</xdr:rowOff>
    </xdr:from>
    <xdr:to>
      <xdr:col>68</xdr:col>
      <xdr:colOff>203200</xdr:colOff>
      <xdr:row>37</xdr:row>
      <xdr:rowOff>42651</xdr:rowOff>
    </xdr:to>
    <xdr:sp macro="" textlink="">
      <xdr:nvSpPr>
        <xdr:cNvPr id="409" name="楕円 408">
          <a:extLst>
            <a:ext uri="{FF2B5EF4-FFF2-40B4-BE49-F238E27FC236}">
              <a16:creationId xmlns:a16="http://schemas.microsoft.com/office/drawing/2014/main" id="{00000000-0008-0000-0300-000099010000}"/>
            </a:ext>
          </a:extLst>
        </xdr:cNvPr>
        <xdr:cNvSpPr/>
      </xdr:nvSpPr>
      <xdr:spPr>
        <a:xfrm>
          <a:off x="14351000" y="62847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35</xdr:row>
      <xdr:rowOff>52828</xdr:rowOff>
    </xdr:from>
    <xdr:ext cx="762000" cy="259045"/>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4020800" y="6053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36</xdr:row>
      <xdr:rowOff>126577</xdr:rowOff>
    </xdr:from>
    <xdr:to>
      <xdr:col>64</xdr:col>
      <xdr:colOff>152400</xdr:colOff>
      <xdr:row>37</xdr:row>
      <xdr:rowOff>56727</xdr:rowOff>
    </xdr:to>
    <xdr:sp macro="" textlink="">
      <xdr:nvSpPr>
        <xdr:cNvPr id="411" name="楕円 410">
          <a:extLst>
            <a:ext uri="{FF2B5EF4-FFF2-40B4-BE49-F238E27FC236}">
              <a16:creationId xmlns:a16="http://schemas.microsoft.com/office/drawing/2014/main" id="{00000000-0008-0000-0300-00009B010000}"/>
            </a:ext>
          </a:extLst>
        </xdr:cNvPr>
        <xdr:cNvSpPr/>
      </xdr:nvSpPr>
      <xdr:spPr>
        <a:xfrm>
          <a:off x="13462000" y="6298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35</xdr:row>
      <xdr:rowOff>66904</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3131800" y="6067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5" name="テキスト ボックス 414">
          <a:extLst>
            <a:ext uri="{FF2B5EF4-FFF2-40B4-BE49-F238E27FC236}">
              <a16:creationId xmlns:a16="http://schemas.microsoft.com/office/drawing/2014/main" id="{00000000-0008-0000-0300-00009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20" name="正方形/長方形 419">
          <a:extLst>
            <a:ext uri="{FF2B5EF4-FFF2-40B4-BE49-F238E27FC236}">
              <a16:creationId xmlns:a16="http://schemas.microsoft.com/office/drawing/2014/main" id="{00000000-0008-0000-0300-0000A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21" name="正方形/長方形 420">
          <a:extLst>
            <a:ext uri="{FF2B5EF4-FFF2-40B4-BE49-F238E27FC236}">
              <a16:creationId xmlns:a16="http://schemas.microsoft.com/office/drawing/2014/main" id="{00000000-0008-0000-0300-0000A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22" name="正方形/長方形 421">
          <a:extLst>
            <a:ext uri="{FF2B5EF4-FFF2-40B4-BE49-F238E27FC236}">
              <a16:creationId xmlns:a16="http://schemas.microsoft.com/office/drawing/2014/main" id="{00000000-0008-0000-0300-0000A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3" name="正方形/長方形 422">
          <a:extLst>
            <a:ext uri="{FF2B5EF4-FFF2-40B4-BE49-F238E27FC236}">
              <a16:creationId xmlns:a16="http://schemas.microsoft.com/office/drawing/2014/main" id="{00000000-0008-0000-0300-0000A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4" name="正方形/長方形 423">
          <a:extLst>
            <a:ext uri="{FF2B5EF4-FFF2-40B4-BE49-F238E27FC236}">
              <a16:creationId xmlns:a16="http://schemas.microsoft.com/office/drawing/2014/main" id="{00000000-0008-0000-0300-0000A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中央体育館及び市民センター等の大型事業の借入金の増加、及び新幹線嬉野温泉駅周辺整備の本格実施に伴う土地開発公社に対する大規模な債務負担行為の発生により、将来負担比率は類似団体に比べやや高い状態にある。この傾向は駅周辺整備事業の完了まで継続する見込みであるため、財政調整基金及び減債基金の積立てによる充当可能基金の増並びに地方債発行の抑制など、計画的な運営を行っていく必要がある。</a:t>
          </a:r>
        </a:p>
      </xdr:txBody>
    </xdr:sp>
    <xdr:clientData/>
  </xdr:twoCellAnchor>
  <xdr:oneCellAnchor>
    <xdr:from>
      <xdr:col>61</xdr:col>
      <xdr:colOff>6350</xdr:colOff>
      <xdr:row>10</xdr:row>
      <xdr:rowOff>63500</xdr:rowOff>
    </xdr:from>
    <xdr:ext cx="298543" cy="225703"/>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4" name="テキスト ボックス 433">
          <a:extLst>
            <a:ext uri="{FF2B5EF4-FFF2-40B4-BE49-F238E27FC236}">
              <a16:creationId xmlns:a16="http://schemas.microsoft.com/office/drawing/2014/main" id="{00000000-0008-0000-0300-0000B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6" name="テキスト ボックス 435">
          <a:extLst>
            <a:ext uri="{FF2B5EF4-FFF2-40B4-BE49-F238E27FC236}">
              <a16:creationId xmlns:a16="http://schemas.microsoft.com/office/drawing/2014/main" id="{00000000-0008-0000-0300-0000B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8" name="テキスト ボックス 437">
          <a:extLst>
            <a:ext uri="{FF2B5EF4-FFF2-40B4-BE49-F238E27FC236}">
              <a16:creationId xmlns:a16="http://schemas.microsoft.com/office/drawing/2014/main" id="{00000000-0008-0000-0300-0000B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40" name="テキスト ボックス 439">
          <a:extLst>
            <a:ext uri="{FF2B5EF4-FFF2-40B4-BE49-F238E27FC236}">
              <a16:creationId xmlns:a16="http://schemas.microsoft.com/office/drawing/2014/main" id="{00000000-0008-0000-0300-0000B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41" name="直線コネクタ 440">
          <a:extLst>
            <a:ext uri="{FF2B5EF4-FFF2-40B4-BE49-F238E27FC236}">
              <a16:creationId xmlns:a16="http://schemas.microsoft.com/office/drawing/2014/main" id="{00000000-0008-0000-0300-0000B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42" name="将来負担の状況グラフ枠">
          <a:extLst>
            <a:ext uri="{FF2B5EF4-FFF2-40B4-BE49-F238E27FC236}">
              <a16:creationId xmlns:a16="http://schemas.microsoft.com/office/drawing/2014/main" id="{00000000-0008-0000-0300-0000B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58746</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7018000" y="2313214"/>
          <a:ext cx="0" cy="15174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30823</xdr:rowOff>
    </xdr:from>
    <xdr:ext cx="762000" cy="259045"/>
    <xdr:sp macro="" textlink="">
      <xdr:nvSpPr>
        <xdr:cNvPr id="444" name="将来負担の状況最小値テキスト">
          <a:extLst>
            <a:ext uri="{FF2B5EF4-FFF2-40B4-BE49-F238E27FC236}">
              <a16:creationId xmlns:a16="http://schemas.microsoft.com/office/drawing/2014/main" id="{00000000-0008-0000-0300-0000BC010000}"/>
            </a:ext>
          </a:extLst>
        </xdr:cNvPr>
        <xdr:cNvSpPr txBox="1"/>
      </xdr:nvSpPr>
      <xdr:spPr>
        <a:xfrm>
          <a:off x="17106900" y="38027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58746</xdr:rowOff>
    </xdr:from>
    <xdr:to>
      <xdr:col>81</xdr:col>
      <xdr:colOff>133350</xdr:colOff>
      <xdr:row>22</xdr:row>
      <xdr:rowOff>58746</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6929100" y="38306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6" name="将来負担の状況最大値テキスト">
          <a:extLst>
            <a:ext uri="{FF2B5EF4-FFF2-40B4-BE49-F238E27FC236}">
              <a16:creationId xmlns:a16="http://schemas.microsoft.com/office/drawing/2014/main" id="{00000000-0008-0000-0300-0000BE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7" name="直線コネクタ 446">
          <a:extLst>
            <a:ext uri="{FF2B5EF4-FFF2-40B4-BE49-F238E27FC236}">
              <a16:creationId xmlns:a16="http://schemas.microsoft.com/office/drawing/2014/main" id="{00000000-0008-0000-0300-0000B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149044</xdr:rowOff>
    </xdr:from>
    <xdr:to>
      <xdr:col>81</xdr:col>
      <xdr:colOff>44450</xdr:colOff>
      <xdr:row>14</xdr:row>
      <xdr:rowOff>151801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6179800" y="2549344"/>
          <a:ext cx="838200" cy="27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43759</xdr:rowOff>
    </xdr:from>
    <xdr:ext cx="762000" cy="259045"/>
    <xdr:sp macro="" textlink="">
      <xdr:nvSpPr>
        <xdr:cNvPr id="449" name="将来負担の状況平均値テキスト">
          <a:extLst>
            <a:ext uri="{FF2B5EF4-FFF2-40B4-BE49-F238E27FC236}">
              <a16:creationId xmlns:a16="http://schemas.microsoft.com/office/drawing/2014/main" id="{00000000-0008-0000-0300-0000C1010000}"/>
            </a:ext>
          </a:extLst>
        </xdr:cNvPr>
        <xdr:cNvSpPr txBox="1"/>
      </xdr:nvSpPr>
      <xdr:spPr>
        <a:xfrm>
          <a:off x="17106900" y="22726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27232</xdr:rowOff>
    </xdr:from>
    <xdr:to>
      <xdr:col>81</xdr:col>
      <xdr:colOff>95250</xdr:colOff>
      <xdr:row>14</xdr:row>
      <xdr:rowOff>128832</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6967200" y="2427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14</xdr:row>
      <xdr:rowOff>151801</xdr:rowOff>
    </xdr:from>
    <xdr:to>
      <xdr:col>77</xdr:col>
      <xdr:colOff>44450</xdr:colOff>
      <xdr:row>14</xdr:row>
      <xdr:rowOff>156627</xdr:rowOff>
    </xdr:to>
    <xdr:cxnSp macro="">
      <xdr:nvCxnSpPr>
        <xdr:cNvPr id="451" name="直線コネクタ 450">
          <a:extLst>
            <a:ext uri="{FF2B5EF4-FFF2-40B4-BE49-F238E27FC236}">
              <a16:creationId xmlns:a16="http://schemas.microsoft.com/office/drawing/2014/main" id="{00000000-0008-0000-0300-0000C3010000}"/>
            </a:ext>
          </a:extLst>
        </xdr:cNvPr>
        <xdr:cNvCxnSpPr/>
      </xdr:nvCxnSpPr>
      <xdr:spPr>
        <a:xfrm flipV="1">
          <a:off x="15290800" y="2552101"/>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45502</xdr:rowOff>
    </xdr:from>
    <xdr:to>
      <xdr:col>77</xdr:col>
      <xdr:colOff>95250</xdr:colOff>
      <xdr:row>14</xdr:row>
      <xdr:rowOff>147102</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6129000" y="2445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157279</xdr:rowOff>
    </xdr:from>
    <xdr:ext cx="7366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5798800" y="22146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14</xdr:row>
      <xdr:rowOff>156627</xdr:rowOff>
    </xdr:from>
    <xdr:to>
      <xdr:col>72</xdr:col>
      <xdr:colOff>203200</xdr:colOff>
      <xdr:row>15</xdr:row>
      <xdr:rowOff>11720</xdr:rowOff>
    </xdr:to>
    <xdr:cxnSp macro="">
      <xdr:nvCxnSpPr>
        <xdr:cNvPr id="454" name="直線コネクタ 453">
          <a:extLst>
            <a:ext uri="{FF2B5EF4-FFF2-40B4-BE49-F238E27FC236}">
              <a16:creationId xmlns:a16="http://schemas.microsoft.com/office/drawing/2014/main" id="{00000000-0008-0000-0300-0000C6010000}"/>
            </a:ext>
          </a:extLst>
        </xdr:cNvPr>
        <xdr:cNvCxnSpPr/>
      </xdr:nvCxnSpPr>
      <xdr:spPr>
        <a:xfrm flipV="1">
          <a:off x="14401800" y="2556927"/>
          <a:ext cx="889000" cy="26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14</xdr:row>
      <xdr:rowOff>50328</xdr:rowOff>
    </xdr:from>
    <xdr:to>
      <xdr:col>73</xdr:col>
      <xdr:colOff>44450</xdr:colOff>
      <xdr:row>14</xdr:row>
      <xdr:rowOff>151928</xdr:rowOff>
    </xdr:to>
    <xdr:sp macro="" textlink="">
      <xdr:nvSpPr>
        <xdr:cNvPr id="455" name="フローチャート: 判断 454">
          <a:extLst>
            <a:ext uri="{FF2B5EF4-FFF2-40B4-BE49-F238E27FC236}">
              <a16:creationId xmlns:a16="http://schemas.microsoft.com/office/drawing/2014/main" id="{00000000-0008-0000-0300-0000C7010000}"/>
            </a:ext>
          </a:extLst>
        </xdr:cNvPr>
        <xdr:cNvSpPr/>
      </xdr:nvSpPr>
      <xdr:spPr>
        <a:xfrm>
          <a:off x="15240000" y="245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162105</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909800" y="2219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15</xdr:row>
      <xdr:rowOff>11720</xdr:rowOff>
    </xdr:from>
    <xdr:to>
      <xdr:col>68</xdr:col>
      <xdr:colOff>152400</xdr:colOff>
      <xdr:row>15</xdr:row>
      <xdr:rowOff>32748</xdr:rowOff>
    </xdr:to>
    <xdr:cxnSp macro="">
      <xdr:nvCxnSpPr>
        <xdr:cNvPr id="457" name="直線コネクタ 456">
          <a:extLst>
            <a:ext uri="{FF2B5EF4-FFF2-40B4-BE49-F238E27FC236}">
              <a16:creationId xmlns:a16="http://schemas.microsoft.com/office/drawing/2014/main" id="{00000000-0008-0000-0300-0000C9010000}"/>
            </a:ext>
          </a:extLst>
        </xdr:cNvPr>
        <xdr:cNvCxnSpPr/>
      </xdr:nvCxnSpPr>
      <xdr:spPr>
        <a:xfrm flipV="1">
          <a:off x="13512800" y="2583470"/>
          <a:ext cx="889000" cy="21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14</xdr:row>
      <xdr:rowOff>63772</xdr:rowOff>
    </xdr:from>
    <xdr:to>
      <xdr:col>68</xdr:col>
      <xdr:colOff>203200</xdr:colOff>
      <xdr:row>14</xdr:row>
      <xdr:rowOff>165372</xdr:rowOff>
    </xdr:to>
    <xdr:sp macro="" textlink="">
      <xdr:nvSpPr>
        <xdr:cNvPr id="458" name="フローチャート: 判断 457">
          <a:extLst>
            <a:ext uri="{FF2B5EF4-FFF2-40B4-BE49-F238E27FC236}">
              <a16:creationId xmlns:a16="http://schemas.microsoft.com/office/drawing/2014/main" id="{00000000-0008-0000-0300-0000CA010000}"/>
            </a:ext>
          </a:extLst>
        </xdr:cNvPr>
        <xdr:cNvSpPr/>
      </xdr:nvSpPr>
      <xdr:spPr>
        <a:xfrm>
          <a:off x="14351000" y="2464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4099</xdr:rowOff>
    </xdr:from>
    <xdr:ext cx="762000" cy="259045"/>
    <xdr:sp macro="" textlink="">
      <xdr:nvSpPr>
        <xdr:cNvPr id="459" name="テキスト ボックス 458">
          <a:extLst>
            <a:ext uri="{FF2B5EF4-FFF2-40B4-BE49-F238E27FC236}">
              <a16:creationId xmlns:a16="http://schemas.microsoft.com/office/drawing/2014/main" id="{00000000-0008-0000-0300-0000CB010000}"/>
            </a:ext>
          </a:extLst>
        </xdr:cNvPr>
        <xdr:cNvSpPr txBox="1"/>
      </xdr:nvSpPr>
      <xdr:spPr>
        <a:xfrm>
          <a:off x="14020800" y="2232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71701</xdr:rowOff>
    </xdr:from>
    <xdr:to>
      <xdr:col>64</xdr:col>
      <xdr:colOff>152400</xdr:colOff>
      <xdr:row>15</xdr:row>
      <xdr:rowOff>1851</xdr:rowOff>
    </xdr:to>
    <xdr:sp macro="" textlink="">
      <xdr:nvSpPr>
        <xdr:cNvPr id="460" name="フローチャート: 判断 459">
          <a:extLst>
            <a:ext uri="{FF2B5EF4-FFF2-40B4-BE49-F238E27FC236}">
              <a16:creationId xmlns:a16="http://schemas.microsoft.com/office/drawing/2014/main" id="{00000000-0008-0000-0300-0000CC010000}"/>
            </a:ext>
          </a:extLst>
        </xdr:cNvPr>
        <xdr:cNvSpPr/>
      </xdr:nvSpPr>
      <xdr:spPr>
        <a:xfrm>
          <a:off x="13462000" y="247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12028</xdr:rowOff>
    </xdr:from>
    <xdr:ext cx="7620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3131800" y="2240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98244</xdr:rowOff>
    </xdr:from>
    <xdr:to>
      <xdr:col>81</xdr:col>
      <xdr:colOff>95250</xdr:colOff>
      <xdr:row>15</xdr:row>
      <xdr:rowOff>28394</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6967200" y="2498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70321</xdr:rowOff>
    </xdr:from>
    <xdr:ext cx="762000" cy="259045"/>
    <xdr:sp macro="" textlink="">
      <xdr:nvSpPr>
        <xdr:cNvPr id="468" name="将来負担の状況該当値テキスト">
          <a:extLst>
            <a:ext uri="{FF2B5EF4-FFF2-40B4-BE49-F238E27FC236}">
              <a16:creationId xmlns:a16="http://schemas.microsoft.com/office/drawing/2014/main" id="{00000000-0008-0000-0300-0000D4010000}"/>
            </a:ext>
          </a:extLst>
        </xdr:cNvPr>
        <xdr:cNvSpPr txBox="1"/>
      </xdr:nvSpPr>
      <xdr:spPr>
        <a:xfrm>
          <a:off x="17106900" y="247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14</xdr:row>
      <xdr:rowOff>101001</xdr:rowOff>
    </xdr:from>
    <xdr:to>
      <xdr:col>77</xdr:col>
      <xdr:colOff>95250</xdr:colOff>
      <xdr:row>15</xdr:row>
      <xdr:rowOff>31151</xdr:rowOff>
    </xdr:to>
    <xdr:sp macro="" textlink="">
      <xdr:nvSpPr>
        <xdr:cNvPr id="469" name="楕円 468">
          <a:extLst>
            <a:ext uri="{FF2B5EF4-FFF2-40B4-BE49-F238E27FC236}">
              <a16:creationId xmlns:a16="http://schemas.microsoft.com/office/drawing/2014/main" id="{00000000-0008-0000-0300-0000D5010000}"/>
            </a:ext>
          </a:extLst>
        </xdr:cNvPr>
        <xdr:cNvSpPr/>
      </xdr:nvSpPr>
      <xdr:spPr>
        <a:xfrm>
          <a:off x="16129000" y="250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15</xdr:row>
      <xdr:rowOff>15928</xdr:rowOff>
    </xdr:from>
    <xdr:ext cx="736600" cy="259045"/>
    <xdr:sp macro="" textlink="">
      <xdr:nvSpPr>
        <xdr:cNvPr id="470" name="テキスト ボックス 469">
          <a:extLst>
            <a:ext uri="{FF2B5EF4-FFF2-40B4-BE49-F238E27FC236}">
              <a16:creationId xmlns:a16="http://schemas.microsoft.com/office/drawing/2014/main" id="{00000000-0008-0000-0300-0000D6010000}"/>
            </a:ext>
          </a:extLst>
        </xdr:cNvPr>
        <xdr:cNvSpPr txBox="1"/>
      </xdr:nvSpPr>
      <xdr:spPr>
        <a:xfrm>
          <a:off x="15798800" y="25876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105827</xdr:rowOff>
    </xdr:from>
    <xdr:to>
      <xdr:col>73</xdr:col>
      <xdr:colOff>44450</xdr:colOff>
      <xdr:row>15</xdr:row>
      <xdr:rowOff>35977</xdr:rowOff>
    </xdr:to>
    <xdr:sp macro="" textlink="">
      <xdr:nvSpPr>
        <xdr:cNvPr id="471" name="楕円 470">
          <a:extLst>
            <a:ext uri="{FF2B5EF4-FFF2-40B4-BE49-F238E27FC236}">
              <a16:creationId xmlns:a16="http://schemas.microsoft.com/office/drawing/2014/main" id="{00000000-0008-0000-0300-0000D7010000}"/>
            </a:ext>
          </a:extLst>
        </xdr:cNvPr>
        <xdr:cNvSpPr/>
      </xdr:nvSpPr>
      <xdr:spPr>
        <a:xfrm>
          <a:off x="15240000" y="25061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20754</xdr:rowOff>
    </xdr:from>
    <xdr:ext cx="762000" cy="259045"/>
    <xdr:sp macro="" textlink="">
      <xdr:nvSpPr>
        <xdr:cNvPr id="472" name="テキスト ボックス 471">
          <a:extLst>
            <a:ext uri="{FF2B5EF4-FFF2-40B4-BE49-F238E27FC236}">
              <a16:creationId xmlns:a16="http://schemas.microsoft.com/office/drawing/2014/main" id="{00000000-0008-0000-0300-0000D8010000}"/>
            </a:ext>
          </a:extLst>
        </xdr:cNvPr>
        <xdr:cNvSpPr txBox="1"/>
      </xdr:nvSpPr>
      <xdr:spPr>
        <a:xfrm>
          <a:off x="14909800" y="259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132370</xdr:rowOff>
    </xdr:from>
    <xdr:to>
      <xdr:col>68</xdr:col>
      <xdr:colOff>203200</xdr:colOff>
      <xdr:row>15</xdr:row>
      <xdr:rowOff>62520</xdr:rowOff>
    </xdr:to>
    <xdr:sp macro="" textlink="">
      <xdr:nvSpPr>
        <xdr:cNvPr id="473" name="楕円 472">
          <a:extLst>
            <a:ext uri="{FF2B5EF4-FFF2-40B4-BE49-F238E27FC236}">
              <a16:creationId xmlns:a16="http://schemas.microsoft.com/office/drawing/2014/main" id="{00000000-0008-0000-0300-0000D9010000}"/>
            </a:ext>
          </a:extLst>
        </xdr:cNvPr>
        <xdr:cNvSpPr/>
      </xdr:nvSpPr>
      <xdr:spPr>
        <a:xfrm>
          <a:off x="14351000" y="253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47297</xdr:rowOff>
    </xdr:from>
    <xdr:ext cx="762000" cy="259045"/>
    <xdr:sp macro="" textlink="">
      <xdr:nvSpPr>
        <xdr:cNvPr id="474" name="テキスト ボックス 473">
          <a:extLst>
            <a:ext uri="{FF2B5EF4-FFF2-40B4-BE49-F238E27FC236}">
              <a16:creationId xmlns:a16="http://schemas.microsoft.com/office/drawing/2014/main" id="{00000000-0008-0000-0300-0000DA010000}"/>
            </a:ext>
          </a:extLst>
        </xdr:cNvPr>
        <xdr:cNvSpPr txBox="1"/>
      </xdr:nvSpPr>
      <xdr:spPr>
        <a:xfrm>
          <a:off x="14020800" y="261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153398</xdr:rowOff>
    </xdr:from>
    <xdr:to>
      <xdr:col>64</xdr:col>
      <xdr:colOff>152400</xdr:colOff>
      <xdr:row>15</xdr:row>
      <xdr:rowOff>83548</xdr:rowOff>
    </xdr:to>
    <xdr:sp macro="" textlink="">
      <xdr:nvSpPr>
        <xdr:cNvPr id="475" name="楕円 474">
          <a:extLst>
            <a:ext uri="{FF2B5EF4-FFF2-40B4-BE49-F238E27FC236}">
              <a16:creationId xmlns:a16="http://schemas.microsoft.com/office/drawing/2014/main" id="{00000000-0008-0000-0300-0000DB010000}"/>
            </a:ext>
          </a:extLst>
        </xdr:cNvPr>
        <xdr:cNvSpPr/>
      </xdr:nvSpPr>
      <xdr:spPr>
        <a:xfrm>
          <a:off x="13462000" y="255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68325</xdr:rowOff>
    </xdr:from>
    <xdr:ext cx="762000" cy="259045"/>
    <xdr:sp macro="" textlink="">
      <xdr:nvSpPr>
        <xdr:cNvPr id="476" name="テキスト ボックス 475">
          <a:extLst>
            <a:ext uri="{FF2B5EF4-FFF2-40B4-BE49-F238E27FC236}">
              <a16:creationId xmlns:a16="http://schemas.microsoft.com/office/drawing/2014/main" id="{00000000-0008-0000-0300-0000DC010000}"/>
            </a:ext>
          </a:extLst>
        </xdr:cNvPr>
        <xdr:cNvSpPr txBox="1"/>
      </xdr:nvSpPr>
      <xdr:spPr>
        <a:xfrm>
          <a:off x="13131800" y="26400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職員数については、合併以降の定員適正化計画に沿って着実に減少したが、平成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年度からは職員数は横ばいで推移している。また、非常勤職員は増加傾向にある。住民サービスの向上、働き方改革が求められる中、これ以上の職員数の削減は厳しい面があるため、今後は</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箇所ある庁舎の統合が課題である。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85852</xdr:rowOff>
    </xdr:from>
    <xdr:to>
      <xdr:col>24</xdr:col>
      <xdr:colOff>25400</xdr:colOff>
      <xdr:row>40</xdr:row>
      <xdr:rowOff>8128</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915152"/>
          <a:ext cx="0" cy="9509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151655</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83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8128</xdr:rowOff>
    </xdr:from>
    <xdr:to>
      <xdr:col>24</xdr:col>
      <xdr:colOff>114300</xdr:colOff>
      <xdr:row>40</xdr:row>
      <xdr:rowOff>8128</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6866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779</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658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85852</xdr:rowOff>
    </xdr:from>
    <xdr:to>
      <xdr:col>24</xdr:col>
      <xdr:colOff>114300</xdr:colOff>
      <xdr:row>34</xdr:row>
      <xdr:rowOff>85852</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915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36</xdr:row>
      <xdr:rowOff>140716</xdr:rowOff>
    </xdr:from>
    <xdr:to>
      <xdr:col>24</xdr:col>
      <xdr:colOff>25400</xdr:colOff>
      <xdr:row>36</xdr:row>
      <xdr:rowOff>154432</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312916"/>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135145</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163068</xdr:rowOff>
    </xdr:from>
    <xdr:to>
      <xdr:col>24</xdr:col>
      <xdr:colOff>76200</xdr:colOff>
      <xdr:row>37</xdr:row>
      <xdr:rowOff>93218</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36</xdr:row>
      <xdr:rowOff>72136</xdr:rowOff>
    </xdr:from>
    <xdr:to>
      <xdr:col>19</xdr:col>
      <xdr:colOff>187325</xdr:colOff>
      <xdr:row>36</xdr:row>
      <xdr:rowOff>140716</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3098800" y="624433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153924</xdr:rowOff>
    </xdr:from>
    <xdr:to>
      <xdr:col>20</xdr:col>
      <xdr:colOff>38100</xdr:colOff>
      <xdr:row>37</xdr:row>
      <xdr:rowOff>84074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326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68851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4125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36</xdr:row>
      <xdr:rowOff>72136</xdr:rowOff>
    </xdr:from>
    <xdr:to>
      <xdr:col>15</xdr:col>
      <xdr:colOff>98425</xdr:colOff>
      <xdr:row>36</xdr:row>
      <xdr:rowOff>149860</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flipV="1">
          <a:off x="2209800" y="624433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149352</xdr:rowOff>
    </xdr:from>
    <xdr:to>
      <xdr:col>15</xdr:col>
      <xdr:colOff>149225</xdr:colOff>
      <xdr:row>37</xdr:row>
      <xdr:rowOff>79502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64279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36</xdr:row>
      <xdr:rowOff>149860</xdr:rowOff>
    </xdr:from>
    <xdr:to>
      <xdr:col>11</xdr:col>
      <xdr:colOff>9525</xdr:colOff>
      <xdr:row>36</xdr:row>
      <xdr:rowOff>168148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flipV="1">
          <a:off x="1320800" y="632206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45991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3896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135636</xdr:rowOff>
    </xdr:from>
    <xdr:to>
      <xdr:col>6</xdr:col>
      <xdr:colOff>171450</xdr:colOff>
      <xdr:row>37</xdr:row>
      <xdr:rowOff>65786</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307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50563</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3942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103632</xdr:rowOff>
    </xdr:from>
    <xdr:to>
      <xdr:col>24</xdr:col>
      <xdr:colOff>76200</xdr:colOff>
      <xdr:row>37</xdr:row>
      <xdr:rowOff>33782</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275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120159</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12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36</xdr:row>
      <xdr:rowOff>89916</xdr:rowOff>
    </xdr:from>
    <xdr:to>
      <xdr:col>20</xdr:col>
      <xdr:colOff>38100</xdr:colOff>
      <xdr:row>37</xdr:row>
      <xdr:rowOff>20066</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262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30243</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0309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36</xdr:row>
      <xdr:rowOff>21336</xdr:rowOff>
    </xdr:from>
    <xdr:to>
      <xdr:col>15</xdr:col>
      <xdr:colOff>149225</xdr:colOff>
      <xdr:row>36</xdr:row>
      <xdr:rowOff>122936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34</xdr:row>
      <xdr:rowOff>133113</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5962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36</xdr:row>
      <xdr:rowOff>99060</xdr:rowOff>
    </xdr:from>
    <xdr:to>
      <xdr:col>11</xdr:col>
      <xdr:colOff>60325</xdr:colOff>
      <xdr:row>37</xdr:row>
      <xdr:rowOff>29210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39387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04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117348</xdr:rowOff>
    </xdr:from>
    <xdr:to>
      <xdr:col>6</xdr:col>
      <xdr:colOff>171450</xdr:colOff>
      <xdr:row>37</xdr:row>
      <xdr:rowOff>47498</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289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57675</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物件費に係る経常収支比率については、平成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年度までは類似団体の平均値程度であり、平成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年度はふるさと応援寄附金の繰入等により改善した。次年度以降も平均値より低い数値で推移し、平成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年度は前年度比</a:t>
          </a:r>
          <a:r>
            <a:rPr kumimoji="1" lang="en-US" altLang="ja-JP" sz="1300">
              <a:latin typeface="ＭＳ Ｐゴシック" panose="020B0600070205080204" pitchFamily="50" charset="-128"/>
              <a:ea typeface="ＭＳ Ｐゴシック" panose="020B0600070205080204" pitchFamily="50" charset="-128"/>
            </a:rPr>
            <a:t>0.2</a:t>
          </a:r>
          <a:r>
            <a:rPr kumimoji="1" lang="ja-JP" altLang="en-US" sz="1300">
              <a:latin typeface="ＭＳ Ｐゴシック" panose="020B0600070205080204" pitchFamily="50" charset="-128"/>
              <a:ea typeface="ＭＳ Ｐゴシック" panose="020B0600070205080204" pitchFamily="50" charset="-128"/>
            </a:rPr>
            <a:t>％増となった。今後も経常経費の枠配分による予算編成を継続して実施し、物件費の抑制に努める。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143329</xdr:rowOff>
    </xdr:from>
    <xdr:to>
      <xdr:col>82</xdr:col>
      <xdr:colOff>107950</xdr:colOff>
      <xdr:row>21</xdr:row>
      <xdr:rowOff>113393</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00729"/>
          <a:ext cx="0" cy="1513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85470</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685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113393</xdr:rowOff>
    </xdr:from>
    <xdr:to>
      <xdr:col>82</xdr:col>
      <xdr:colOff>196850</xdr:colOff>
      <xdr:row>21</xdr:row>
      <xdr:rowOff>113393</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13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58256</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19442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143329</xdr:rowOff>
    </xdr:from>
    <xdr:to>
      <xdr:col>82</xdr:col>
      <xdr:colOff>196850</xdr:colOff>
      <xdr:row>12</xdr:row>
      <xdr:rowOff>143329</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007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86179</xdr:rowOff>
    </xdr:from>
    <xdr:to>
      <xdr:col>82</xdr:col>
      <xdr:colOff>107950</xdr:colOff>
      <xdr:row>15</xdr:row>
      <xdr:rowOff>107950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57929"/>
          <a:ext cx="838200" cy="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17</xdr:row>
      <xdr:rowOff>2013</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9166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29936</xdr:rowOff>
    </xdr:from>
    <xdr:to>
      <xdr:col>82</xdr:col>
      <xdr:colOff>158750</xdr:colOff>
      <xdr:row>17</xdr:row>
      <xdr:rowOff>131536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44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13</xdr:row>
      <xdr:rowOff>146050</xdr:rowOff>
    </xdr:from>
    <xdr:to>
      <xdr:col>78</xdr:col>
      <xdr:colOff>69850</xdr:colOff>
      <xdr:row>15</xdr:row>
      <xdr:rowOff>86179</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374900"/>
          <a:ext cx="889000" cy="283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8164</xdr:rowOff>
    </xdr:from>
    <xdr:to>
      <xdr:col>78</xdr:col>
      <xdr:colOff>120650</xdr:colOff>
      <xdr:row>17</xdr:row>
      <xdr:rowOff>109764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922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94541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30091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13</xdr:row>
      <xdr:rowOff>146050</xdr:rowOff>
    </xdr:from>
    <xdr:to>
      <xdr:col>73</xdr:col>
      <xdr:colOff>180975</xdr:colOff>
      <xdr:row>16</xdr:row>
      <xdr:rowOff>1814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374900"/>
          <a:ext cx="889000" cy="370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136071</xdr:rowOff>
    </xdr:from>
    <xdr:to>
      <xdr:col>74</xdr:col>
      <xdr:colOff>31750</xdr:colOff>
      <xdr:row>17</xdr:row>
      <xdr:rowOff>66221</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792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50998</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965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1814</xdr:rowOff>
    </xdr:from>
    <xdr:to>
      <xdr:col>69</xdr:col>
      <xdr:colOff>92075</xdr:colOff>
      <xdr:row>16</xdr:row>
      <xdr:rowOff>143329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flipV="1">
          <a:off x="13004800" y="2745014"/>
          <a:ext cx="889000" cy="141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70757</xdr:rowOff>
    </xdr:from>
    <xdr:to>
      <xdr:col>69</xdr:col>
      <xdr:colOff>142875</xdr:colOff>
      <xdr:row>17</xdr:row>
      <xdr:rowOff>907</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13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157134</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9003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103414</xdr:rowOff>
    </xdr:from>
    <xdr:to>
      <xdr:col>65</xdr:col>
      <xdr:colOff>53975</xdr:colOff>
      <xdr:row>17</xdr:row>
      <xdr:rowOff>33564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846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18341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932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57150</xdr:rowOff>
    </xdr:from>
    <xdr:to>
      <xdr:col>82</xdr:col>
      <xdr:colOff>158750</xdr:colOff>
      <xdr:row>15</xdr:row>
      <xdr:rowOff>158750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2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73677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35379</xdr:rowOff>
    </xdr:from>
    <xdr:to>
      <xdr:col>78</xdr:col>
      <xdr:colOff>120650</xdr:colOff>
      <xdr:row>15</xdr:row>
      <xdr:rowOff>136979</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13</xdr:row>
      <xdr:rowOff>147156</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13</xdr:row>
      <xdr:rowOff>95250</xdr:rowOff>
    </xdr:from>
    <xdr:to>
      <xdr:col>74</xdr:col>
      <xdr:colOff>31750</xdr:colOff>
      <xdr:row>14</xdr:row>
      <xdr:rowOff>25400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32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12</xdr:row>
      <xdr:rowOff>35577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09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122464</xdr:rowOff>
    </xdr:from>
    <xdr:to>
      <xdr:col>69</xdr:col>
      <xdr:colOff>142875</xdr:colOff>
      <xdr:row>16</xdr:row>
      <xdr:rowOff>52614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94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62791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463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92529</xdr:rowOff>
    </xdr:from>
    <xdr:to>
      <xdr:col>65</xdr:col>
      <xdr:colOff>53975</xdr:colOff>
      <xdr:row>17</xdr:row>
      <xdr:rowOff>22679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835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32856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6046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平成</a:t>
          </a:r>
          <a:r>
            <a:rPr kumimoji="1" lang="en-US" altLang="ja-JP" sz="1200">
              <a:latin typeface="ＭＳ Ｐゴシック" panose="020B0600070205080204" pitchFamily="50" charset="-128"/>
              <a:ea typeface="ＭＳ Ｐゴシック" panose="020B0600070205080204" pitchFamily="50" charset="-128"/>
            </a:rPr>
            <a:t>28</a:t>
          </a:r>
          <a:r>
            <a:rPr kumimoji="1" lang="ja-JP" altLang="en-US" sz="1200">
              <a:latin typeface="ＭＳ Ｐゴシック" panose="020B0600070205080204" pitchFamily="50" charset="-128"/>
              <a:ea typeface="ＭＳ Ｐゴシック" panose="020B0600070205080204" pitchFamily="50" charset="-128"/>
            </a:rPr>
            <a:t>年度は、ふるさと応援寄附金の繰入等により大きく改善しているが、次年度以降は例年と同程度の数値となった。類似団体平均を上回っている要因として、周辺地域の医療の核となっている医療センターや大型の精神病院などが立地しており、治療目的での転入者が多く、医療費等の負担が大きいことや、市の施策として、高校生までの医療費助成を行っていることが挙げられる。今後もこの傾向は続くと見込まれるため、予防医療の推進や生活保護資格審査等の更なる適正化を進め、扶助費の上昇傾向に歯止めをかけるよう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61</xdr:row>
      <xdr:rowOff>26307</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9080500"/>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169834</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456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26307</xdr:rowOff>
    </xdr:from>
    <xdr:to>
      <xdr:col>24</xdr:col>
      <xdr:colOff>114300</xdr:colOff>
      <xdr:row>61</xdr:row>
      <xdr:rowOff>26307</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484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58965</xdr:rowOff>
    </xdr:from>
    <xdr:to>
      <xdr:col>24</xdr:col>
      <xdr:colOff>25400</xdr:colOff>
      <xdr:row>57</xdr:row>
      <xdr:rowOff>69850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987800" y="9831615"/>
          <a:ext cx="8382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54627</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843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38100</xdr:rowOff>
    </xdr:from>
    <xdr:to>
      <xdr:col>24</xdr:col>
      <xdr:colOff>76200</xdr:colOff>
      <xdr:row>56</xdr:row>
      <xdr:rowOff>139700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170543</xdr:rowOff>
    </xdr:from>
    <xdr:to>
      <xdr:col>19</xdr:col>
      <xdr:colOff>187325</xdr:colOff>
      <xdr:row>57</xdr:row>
      <xdr:rowOff>58965</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4288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5443</xdr:rowOff>
    </xdr:from>
    <xdr:to>
      <xdr:col>20</xdr:col>
      <xdr:colOff>38100</xdr:colOff>
      <xdr:row>56</xdr:row>
      <xdr:rowOff>107043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54</xdr:row>
      <xdr:rowOff>117220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3755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170543</xdr:rowOff>
    </xdr:from>
    <xdr:to>
      <xdr:col>15</xdr:col>
      <xdr:colOff>98425</xdr:colOff>
      <xdr:row>57</xdr:row>
      <xdr:rowOff>58965</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428843"/>
          <a:ext cx="889000" cy="402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144235</xdr:rowOff>
    </xdr:from>
    <xdr:to>
      <xdr:col>15</xdr:col>
      <xdr:colOff>149225</xdr:colOff>
      <xdr:row>56</xdr:row>
      <xdr:rowOff>74385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57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59162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66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57</xdr:row>
      <xdr:rowOff>48078</xdr:rowOff>
    </xdr:from>
    <xdr:to>
      <xdr:col>11</xdr:col>
      <xdr:colOff>9525</xdr:colOff>
      <xdr:row>57</xdr:row>
      <xdr:rowOff>58965</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820728"/>
          <a:ext cx="889000" cy="108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111578</xdr:rowOff>
    </xdr:from>
    <xdr:to>
      <xdr:col>11</xdr:col>
      <xdr:colOff>60325</xdr:colOff>
      <xdr:row>56</xdr:row>
      <xdr:rowOff>41728</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51905</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310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89807</xdr:rowOff>
    </xdr:from>
    <xdr:to>
      <xdr:col>6</xdr:col>
      <xdr:colOff>171450</xdr:colOff>
      <xdr:row>56</xdr:row>
      <xdr:rowOff>19957</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30134</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19050</xdr:rowOff>
    </xdr:from>
    <xdr:to>
      <xdr:col>24</xdr:col>
      <xdr:colOff>76200</xdr:colOff>
      <xdr:row>57</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162577</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57</xdr:row>
      <xdr:rowOff>8165</xdr:rowOff>
    </xdr:from>
    <xdr:to>
      <xdr:col>20</xdr:col>
      <xdr:colOff>38100</xdr:colOff>
      <xdr:row>57</xdr:row>
      <xdr:rowOff>109765</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94542</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9867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119743</xdr:rowOff>
    </xdr:from>
    <xdr:to>
      <xdr:col>15</xdr:col>
      <xdr:colOff>149225</xdr:colOff>
      <xdr:row>55</xdr:row>
      <xdr:rowOff>49893</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9378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60070</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9146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57</xdr:row>
      <xdr:rowOff>8165</xdr:rowOff>
    </xdr:from>
    <xdr:to>
      <xdr:col>11</xdr:col>
      <xdr:colOff>60325</xdr:colOff>
      <xdr:row>57</xdr:row>
      <xdr:rowOff>109765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78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57</xdr:row>
      <xdr:rowOff>94542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986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168728</xdr:rowOff>
    </xdr:from>
    <xdr:to>
      <xdr:col>6</xdr:col>
      <xdr:colOff>171450</xdr:colOff>
      <xdr:row>57</xdr:row>
      <xdr:rowOff>98878</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9769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57</xdr:row>
      <xdr:rowOff>83655</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9856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panose="020B0600070205080204" pitchFamily="50" charset="-128"/>
              <a:ea typeface="ＭＳ Ｐゴシック" panose="020B0600070205080204" pitchFamily="50" charset="-128"/>
            </a:rPr>
            <a:t>その他に係る経常収支比率が類似団体平均を上回っているのは、繰出金の増加が主な要因である。その中でも下水道特別会計、国民健康保険事業会計への繰出金が多額となっている。今後、下水道事業については経費を節減するとともに、独立採算の原則に立ち返った料金の値上げによる健全化、国民健康保険事業会計においてにおいても保険料率の適正化を図ることなどにより、普通会計の負担額を減らしていくよう努める。</a:t>
          </a: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a:extLst>
            <a:ext uri="{FF2B5EF4-FFF2-40B4-BE49-F238E27FC236}">
              <a16:creationId xmlns:a16="http://schemas.microsoft.com/office/drawing/2014/main" id="{00000000-0008-0000-0400-0000F6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a:extLst>
            <a:ext uri="{FF2B5EF4-FFF2-40B4-BE49-F238E27FC236}">
              <a16:creationId xmlns:a16="http://schemas.microsoft.com/office/drawing/2014/main" id="{00000000-0008-0000-0400-0000F7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102507</xdr:rowOff>
    </xdr:from>
    <xdr:to>
      <xdr:col>82</xdr:col>
      <xdr:colOff>107950</xdr:colOff>
      <xdr:row>60</xdr:row>
      <xdr:rowOff>156391</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flipV="1">
          <a:off x="16510000" y="9189357"/>
          <a:ext cx="0" cy="12540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128468</xdr:rowOff>
    </xdr:from>
    <xdr:ext cx="762000" cy="259045"/>
    <xdr:sp macro="" textlink="">
      <xdr:nvSpPr>
        <xdr:cNvPr id="249" name="その他最小値テキスト">
          <a:extLst>
            <a:ext uri="{FF2B5EF4-FFF2-40B4-BE49-F238E27FC236}">
              <a16:creationId xmlns:a16="http://schemas.microsoft.com/office/drawing/2014/main" id="{00000000-0008-0000-0400-0000F9000000}"/>
            </a:ext>
          </a:extLst>
        </xdr:cNvPr>
        <xdr:cNvSpPr txBox="1"/>
      </xdr:nvSpPr>
      <xdr:spPr>
        <a:xfrm>
          <a:off x="16598900" y="104154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156391</xdr:rowOff>
    </xdr:from>
    <xdr:to>
      <xdr:col>82</xdr:col>
      <xdr:colOff>196850</xdr:colOff>
      <xdr:row>60</xdr:row>
      <xdr:rowOff>156391</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1044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17434</xdr:rowOff>
    </xdr:from>
    <xdr:ext cx="762000" cy="259045"/>
    <xdr:sp macro="" textlink="">
      <xdr:nvSpPr>
        <xdr:cNvPr id="251" name="その他最大値テキスト">
          <a:extLst>
            <a:ext uri="{FF2B5EF4-FFF2-40B4-BE49-F238E27FC236}">
              <a16:creationId xmlns:a16="http://schemas.microsoft.com/office/drawing/2014/main" id="{00000000-0008-0000-0400-0000FB000000}"/>
            </a:ext>
          </a:extLst>
        </xdr:cNvPr>
        <xdr:cNvSpPr txBox="1"/>
      </xdr:nvSpPr>
      <xdr:spPr>
        <a:xfrm>
          <a:off x="16598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102507</xdr:rowOff>
    </xdr:from>
    <xdr:to>
      <xdr:col>82</xdr:col>
      <xdr:colOff>196850</xdr:colOff>
      <xdr:row>53</xdr:row>
      <xdr:rowOff>102507</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6421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69850</xdr:rowOff>
    </xdr:from>
    <xdr:to>
      <xdr:col>82</xdr:col>
      <xdr:colOff>107950</xdr:colOff>
      <xdr:row>57</xdr:row>
      <xdr:rowOff>69850</xdr:rowOff>
    </xdr:to>
    <xdr:cxnSp macro="">
      <xdr:nvCxnSpPr>
        <xdr:cNvPr id="253" name="直線コネクタ 252">
          <a:extLst>
            <a:ext uri="{FF2B5EF4-FFF2-40B4-BE49-F238E27FC236}">
              <a16:creationId xmlns:a16="http://schemas.microsoft.com/office/drawing/2014/main" id="{00000000-0008-0000-0400-0000FD000000}"/>
            </a:ext>
          </a:extLst>
        </xdr:cNvPr>
        <xdr:cNvCxnSpPr/>
      </xdr:nvCxnSpPr>
      <xdr:spPr>
        <a:xfrm>
          <a:off x="15671800" y="9842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69867</xdr:rowOff>
    </xdr:from>
    <xdr:ext cx="762000" cy="259045"/>
    <xdr:sp macro="" textlink="">
      <xdr:nvSpPr>
        <xdr:cNvPr id="254" name="その他平均値テキスト">
          <a:extLst>
            <a:ext uri="{FF2B5EF4-FFF2-40B4-BE49-F238E27FC236}">
              <a16:creationId xmlns:a16="http://schemas.microsoft.com/office/drawing/2014/main" id="{00000000-0008-0000-0400-0000FE000000}"/>
            </a:ext>
          </a:extLst>
        </xdr:cNvPr>
        <xdr:cNvSpPr txBox="1"/>
      </xdr:nvSpPr>
      <xdr:spPr>
        <a:xfrm>
          <a:off x="16598900" y="94996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53340</xdr:rowOff>
    </xdr:from>
    <xdr:to>
      <xdr:col>82</xdr:col>
      <xdr:colOff>158750</xdr:colOff>
      <xdr:row>56</xdr:row>
      <xdr:rowOff>154940</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64592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158024</xdr:rowOff>
    </xdr:from>
    <xdr:to>
      <xdr:col>78</xdr:col>
      <xdr:colOff>69850</xdr:colOff>
      <xdr:row>57</xdr:row>
      <xdr:rowOff>69850</xdr:rowOff>
    </xdr:to>
    <xdr:cxnSp macro="">
      <xdr:nvCxnSpPr>
        <xdr:cNvPr id="256" name="直線コネクタ 255">
          <a:extLst>
            <a:ext uri="{FF2B5EF4-FFF2-40B4-BE49-F238E27FC236}">
              <a16:creationId xmlns:a16="http://schemas.microsoft.com/office/drawing/2014/main" id="{00000000-0008-0000-0400-000000010000}"/>
            </a:ext>
          </a:extLst>
        </xdr:cNvPr>
        <xdr:cNvCxnSpPr/>
      </xdr:nvCxnSpPr>
      <xdr:spPr>
        <a:xfrm>
          <a:off x="14782800" y="9587774"/>
          <a:ext cx="889000" cy="254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59872</xdr:rowOff>
    </xdr:from>
    <xdr:to>
      <xdr:col>78</xdr:col>
      <xdr:colOff>120650</xdr:colOff>
      <xdr:row>56</xdr:row>
      <xdr:rowOff>161472</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5621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55</xdr:row>
      <xdr:rowOff>199</xdr:rowOff>
    </xdr:from>
    <xdr:ext cx="7366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5290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158024</xdr:rowOff>
    </xdr:from>
    <xdr:to>
      <xdr:col>73</xdr:col>
      <xdr:colOff>180975</xdr:colOff>
      <xdr:row>56</xdr:row>
      <xdr:rowOff>110672</xdr:rowOff>
    </xdr:to>
    <xdr:cxnSp macro="">
      <xdr:nvCxnSpPr>
        <xdr:cNvPr id="259" name="直線コネクタ 258">
          <a:extLst>
            <a:ext uri="{FF2B5EF4-FFF2-40B4-BE49-F238E27FC236}">
              <a16:creationId xmlns:a16="http://schemas.microsoft.com/office/drawing/2014/main" id="{00000000-0008-0000-0400-000003010000}"/>
            </a:ext>
          </a:extLst>
        </xdr:cNvPr>
        <xdr:cNvCxnSpPr/>
      </xdr:nvCxnSpPr>
      <xdr:spPr>
        <a:xfrm flipV="1">
          <a:off x="13893800" y="9587774"/>
          <a:ext cx="889000" cy="124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56</xdr:row>
      <xdr:rowOff>46809</xdr:rowOff>
    </xdr:from>
    <xdr:to>
      <xdr:col>74</xdr:col>
      <xdr:colOff>31750</xdr:colOff>
      <xdr:row>56</xdr:row>
      <xdr:rowOff>148409</xdr:rowOff>
    </xdr:to>
    <xdr:sp macro="" textlink="">
      <xdr:nvSpPr>
        <xdr:cNvPr id="260" name="フローチャート: 判断 259">
          <a:extLst>
            <a:ext uri="{FF2B5EF4-FFF2-40B4-BE49-F238E27FC236}">
              <a16:creationId xmlns:a16="http://schemas.microsoft.com/office/drawing/2014/main" id="{00000000-0008-0000-0400-000004010000}"/>
            </a:ext>
          </a:extLst>
        </xdr:cNvPr>
        <xdr:cNvSpPr/>
      </xdr:nvSpPr>
      <xdr:spPr>
        <a:xfrm>
          <a:off x="14732000" y="9648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133186</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401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110672</xdr:rowOff>
    </xdr:from>
    <xdr:to>
      <xdr:col>69</xdr:col>
      <xdr:colOff>92075</xdr:colOff>
      <xdr:row>56</xdr:row>
      <xdr:rowOff>136797</xdr:rowOff>
    </xdr:to>
    <xdr:cxnSp macro="">
      <xdr:nvCxnSpPr>
        <xdr:cNvPr id="262" name="直線コネクタ 261">
          <a:extLst>
            <a:ext uri="{FF2B5EF4-FFF2-40B4-BE49-F238E27FC236}">
              <a16:creationId xmlns:a16="http://schemas.microsoft.com/office/drawing/2014/main" id="{00000000-0008-0000-0400-000006010000}"/>
            </a:ext>
          </a:extLst>
        </xdr:cNvPr>
        <xdr:cNvCxnSpPr/>
      </xdr:nvCxnSpPr>
      <xdr:spPr>
        <a:xfrm flipV="1">
          <a:off x="13004800" y="9711872"/>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7620</xdr:rowOff>
    </xdr:from>
    <xdr:to>
      <xdr:col>69</xdr:col>
      <xdr:colOff>142875</xdr:colOff>
      <xdr:row>56</xdr:row>
      <xdr:rowOff>109220</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3843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119397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3512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7620</xdr:rowOff>
    </xdr:from>
    <xdr:to>
      <xdr:col>65</xdr:col>
      <xdr:colOff>53975</xdr:colOff>
      <xdr:row>56</xdr:row>
      <xdr:rowOff>109220</xdr:rowOff>
    </xdr:to>
    <xdr:sp macro="" textlink="">
      <xdr:nvSpPr>
        <xdr:cNvPr id="265" name="フローチャート: 判断 264">
          <a:extLst>
            <a:ext uri="{FF2B5EF4-FFF2-40B4-BE49-F238E27FC236}">
              <a16:creationId xmlns:a16="http://schemas.microsoft.com/office/drawing/2014/main" id="{00000000-0008-0000-0400-000009010000}"/>
            </a:ext>
          </a:extLst>
        </xdr:cNvPr>
        <xdr:cNvSpPr/>
      </xdr:nvSpPr>
      <xdr:spPr>
        <a:xfrm>
          <a:off x="12954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119397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2623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19050</xdr:rowOff>
    </xdr:from>
    <xdr:to>
      <xdr:col>82</xdr:col>
      <xdr:colOff>158750</xdr:colOff>
      <xdr:row>57</xdr:row>
      <xdr:rowOff>120650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64592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162577</xdr:rowOff>
    </xdr:from>
    <xdr:ext cx="762000" cy="259045"/>
    <xdr:sp macro="" textlink="">
      <xdr:nvSpPr>
        <xdr:cNvPr id="273" name="その他該当値テキスト">
          <a:extLst>
            <a:ext uri="{FF2B5EF4-FFF2-40B4-BE49-F238E27FC236}">
              <a16:creationId xmlns:a16="http://schemas.microsoft.com/office/drawing/2014/main" id="{00000000-0008-0000-0400-000011010000}"/>
            </a:ext>
          </a:extLst>
        </xdr:cNvPr>
        <xdr:cNvSpPr txBox="1"/>
      </xdr:nvSpPr>
      <xdr:spPr>
        <a:xfrm>
          <a:off x="16598900" y="976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19050</xdr:rowOff>
    </xdr:from>
    <xdr:to>
      <xdr:col>78</xdr:col>
      <xdr:colOff>120650</xdr:colOff>
      <xdr:row>57</xdr:row>
      <xdr:rowOff>120650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5621000" y="979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105427</xdr:rowOff>
    </xdr:from>
    <xdr:ext cx="7366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5290800" y="987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107224</xdr:rowOff>
    </xdr:from>
    <xdr:to>
      <xdr:col>74</xdr:col>
      <xdr:colOff>31750</xdr:colOff>
      <xdr:row>56</xdr:row>
      <xdr:rowOff>37374</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4732000" y="9536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47551</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4401800" y="93058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59872</xdr:rowOff>
    </xdr:from>
    <xdr:to>
      <xdr:col>69</xdr:col>
      <xdr:colOff>142875</xdr:colOff>
      <xdr:row>56</xdr:row>
      <xdr:rowOff>161472</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3843000" y="9661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146249</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3512800" y="9747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85997</xdr:rowOff>
    </xdr:from>
    <xdr:to>
      <xdr:col>65</xdr:col>
      <xdr:colOff>53975</xdr:colOff>
      <xdr:row>57</xdr:row>
      <xdr:rowOff>16147</xdr:rowOff>
    </xdr:to>
    <xdr:sp macro="" textlink="">
      <xdr:nvSpPr>
        <xdr:cNvPr id="280" name="楕円 279">
          <a:extLst>
            <a:ext uri="{FF2B5EF4-FFF2-40B4-BE49-F238E27FC236}">
              <a16:creationId xmlns:a16="http://schemas.microsoft.com/office/drawing/2014/main" id="{00000000-0008-0000-0400-000018010000}"/>
            </a:ext>
          </a:extLst>
        </xdr:cNvPr>
        <xdr:cNvSpPr/>
      </xdr:nvSpPr>
      <xdr:spPr>
        <a:xfrm>
          <a:off x="12954000" y="968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924</xdr:rowOff>
    </xdr:from>
    <xdr:ext cx="762000" cy="259045"/>
    <xdr:sp macro="" textlink="">
      <xdr:nvSpPr>
        <xdr:cNvPr id="281" name="テキスト ボックス 280">
          <a:extLst>
            <a:ext uri="{FF2B5EF4-FFF2-40B4-BE49-F238E27FC236}">
              <a16:creationId xmlns:a16="http://schemas.microsoft.com/office/drawing/2014/main" id="{00000000-0008-0000-0400-000019010000}"/>
            </a:ext>
          </a:extLst>
        </xdr:cNvPr>
        <xdr:cNvSpPr txBox="1"/>
      </xdr:nvSpPr>
      <xdr:spPr>
        <a:xfrm>
          <a:off x="12623800" y="97735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a:extLst>
            <a:ext uri="{FF2B5EF4-FFF2-40B4-BE49-F238E27FC236}">
              <a16:creationId xmlns:a16="http://schemas.microsoft.com/office/drawing/2014/main" id="{00000000-0008-0000-0400-000022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a:extLst>
            <a:ext uri="{FF2B5EF4-FFF2-40B4-BE49-F238E27FC236}">
              <a16:creationId xmlns:a16="http://schemas.microsoft.com/office/drawing/2014/main" id="{00000000-0008-0000-0400-000023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補助費等の経常収支比率については、平成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ごみ処理等の一部事務組合への負担金が多額になっていることなどが要因で平均値を上回っているが、次年度以降は、類似団体平均と同程度の数値で推移している。今後は負担金や各種団体等への補助金交付についても、事業内容を適正に判断し、見直しや廃止により経費の縮減に努めていく。</a:t>
          </a:r>
        </a:p>
      </xdr:txBody>
    </xdr:sp>
    <xdr:clientData/>
  </xdr:twoCellAnchor>
  <xdr:oneCellAnchor>
    <xdr:from>
      <xdr:col>62</xdr:col>
      <xdr:colOff>6350</xdr:colOff>
      <xdr:row>29</xdr:row>
      <xdr:rowOff>107950</xdr:rowOff>
    </xdr:from>
    <xdr:ext cx="298543" cy="225703"/>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88138</xdr:rowOff>
    </xdr:from>
    <xdr:to>
      <xdr:col>82</xdr:col>
      <xdr:colOff>107950</xdr:colOff>
      <xdr:row>39</xdr:row>
      <xdr:rowOff>92710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5988"/>
          <a:ext cx="0" cy="1033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39</xdr:row>
      <xdr:rowOff>64787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751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39</xdr:row>
      <xdr:rowOff>92710</xdr:rowOff>
    </xdr:from>
    <xdr:to>
      <xdr:col>82</xdr:col>
      <xdr:colOff>196850</xdr:colOff>
      <xdr:row>39</xdr:row>
      <xdr:rowOff>92710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6779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3065</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88138</xdr:rowOff>
    </xdr:from>
    <xdr:to>
      <xdr:col>82</xdr:col>
      <xdr:colOff>196850</xdr:colOff>
      <xdr:row>33</xdr:row>
      <xdr:rowOff>88138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5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53848</xdr:rowOff>
    </xdr:from>
    <xdr:to>
      <xdr:col>82</xdr:col>
      <xdr:colOff>107950</xdr:colOff>
      <xdr:row>36</xdr:row>
      <xdr:rowOff>67564</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22604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164863</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165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21336</xdr:rowOff>
    </xdr:from>
    <xdr:to>
      <xdr:col>82</xdr:col>
      <xdr:colOff>158750</xdr:colOff>
      <xdr:row>36</xdr:row>
      <xdr:rowOff>122936</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36</xdr:row>
      <xdr:rowOff>53848</xdr:rowOff>
    </xdr:from>
    <xdr:to>
      <xdr:col>78</xdr:col>
      <xdr:colOff>69850</xdr:colOff>
      <xdr:row>36</xdr:row>
      <xdr:rowOff>81280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22604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3048</xdr:rowOff>
    </xdr:from>
    <xdr:to>
      <xdr:col>78</xdr:col>
      <xdr:colOff>120650</xdr:colOff>
      <xdr:row>36</xdr:row>
      <xdr:rowOff>104648</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114825</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59441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36</xdr:row>
      <xdr:rowOff>3556</xdr:rowOff>
    </xdr:from>
    <xdr:to>
      <xdr:col>73</xdr:col>
      <xdr:colOff>180975</xdr:colOff>
      <xdr:row>36</xdr:row>
      <xdr:rowOff>81280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a:off x="13893800" y="6175756"/>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35</xdr:row>
      <xdr:rowOff>160782</xdr:rowOff>
    </xdr:from>
    <xdr:to>
      <xdr:col>74</xdr:col>
      <xdr:colOff>31750</xdr:colOff>
      <xdr:row>36</xdr:row>
      <xdr:rowOff>90932</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101109</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3556</xdr:rowOff>
    </xdr:from>
    <xdr:to>
      <xdr:col>69</xdr:col>
      <xdr:colOff>92075</xdr:colOff>
      <xdr:row>36</xdr:row>
      <xdr:rowOff>72136</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flipV="1">
          <a:off x="13004800" y="617575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35</xdr:row>
      <xdr:rowOff>151638</xdr:rowOff>
    </xdr:from>
    <xdr:to>
      <xdr:col>69</xdr:col>
      <xdr:colOff>142875</xdr:colOff>
      <xdr:row>36</xdr:row>
      <xdr:rowOff>81788</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66565</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23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16764</xdr:rowOff>
    </xdr:from>
    <xdr:to>
      <xdr:col>82</xdr:col>
      <xdr:colOff>158750</xdr:colOff>
      <xdr:row>36</xdr:row>
      <xdr:rowOff>118364</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33291</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034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36</xdr:row>
      <xdr:rowOff>3048</xdr:rowOff>
    </xdr:from>
    <xdr:to>
      <xdr:col>78</xdr:col>
      <xdr:colOff>120650</xdr:colOff>
      <xdr:row>36</xdr:row>
      <xdr:rowOff>104648</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175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89425</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2616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30480</xdr:rowOff>
    </xdr:from>
    <xdr:to>
      <xdr:col>74</xdr:col>
      <xdr:colOff>31750</xdr:colOff>
      <xdr:row>36</xdr:row>
      <xdr:rowOff>132080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124206</xdr:rowOff>
    </xdr:from>
    <xdr:to>
      <xdr:col>69</xdr:col>
      <xdr:colOff>142875</xdr:colOff>
      <xdr:row>36</xdr:row>
      <xdr:rowOff>54356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124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64533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58938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21336</xdr:rowOff>
    </xdr:from>
    <xdr:to>
      <xdr:col>65</xdr:col>
      <xdr:colOff>53975</xdr:colOff>
      <xdr:row>36</xdr:row>
      <xdr:rowOff>122936</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193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107713</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については、前年度と比較し、市債の償還が進んだことにより公債費は減少した。数値は類似団体平均より低い水準で推移しているが、今後は、新幹線嬉野温泉駅周辺整備事業等の大規模な投資的事業が予定されているため、補助事業や基金を有効かつ適正に活用することで、地方債の新規発行を抑制し、公債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24130</xdr:rowOff>
    </xdr:from>
    <xdr:to>
      <xdr:col>24</xdr:col>
      <xdr:colOff>25400</xdr:colOff>
      <xdr:row>80</xdr:row>
      <xdr:rowOff>100330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11430"/>
          <a:ext cx="0" cy="11049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72407</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788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100330</xdr:rowOff>
    </xdr:from>
    <xdr:to>
      <xdr:col>24</xdr:col>
      <xdr:colOff>114300</xdr:colOff>
      <xdr:row>80</xdr:row>
      <xdr:rowOff>100330</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816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110507</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54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24130</xdr:rowOff>
    </xdr:from>
    <xdr:to>
      <xdr:col>24</xdr:col>
      <xdr:colOff>114300</xdr:colOff>
      <xdr:row>74</xdr:row>
      <xdr:rowOff>24130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114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10795</xdr:rowOff>
    </xdr:from>
    <xdr:to>
      <xdr:col>24</xdr:col>
      <xdr:colOff>25400</xdr:colOff>
      <xdr:row>75</xdr:row>
      <xdr:rowOff>16510</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286954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109237</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27965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137160</xdr:rowOff>
    </xdr:from>
    <xdr:to>
      <xdr:col>24</xdr:col>
      <xdr:colOff>76200</xdr:colOff>
      <xdr:row>75</xdr:row>
      <xdr:rowOff>67310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2824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5080</xdr:rowOff>
    </xdr:from>
    <xdr:to>
      <xdr:col>19</xdr:col>
      <xdr:colOff>187325</xdr:colOff>
      <xdr:row>75</xdr:row>
      <xdr:rowOff>16510</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286383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74</xdr:row>
      <xdr:rowOff>140970</xdr:rowOff>
    </xdr:from>
    <xdr:to>
      <xdr:col>20</xdr:col>
      <xdr:colOff>38100</xdr:colOff>
      <xdr:row>75</xdr:row>
      <xdr:rowOff>71120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2828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55897</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2914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74</xdr:row>
      <xdr:rowOff>134620</xdr:rowOff>
    </xdr:from>
    <xdr:to>
      <xdr:col>15</xdr:col>
      <xdr:colOff>98425</xdr:colOff>
      <xdr:row>75</xdr:row>
      <xdr:rowOff>5080</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2821920"/>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74</xdr:row>
      <xdr:rowOff>142875</xdr:rowOff>
    </xdr:from>
    <xdr:to>
      <xdr:col>15</xdr:col>
      <xdr:colOff>149225</xdr:colOff>
      <xdr:row>75</xdr:row>
      <xdr:rowOff>73025</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57802</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74</xdr:row>
      <xdr:rowOff>125095</xdr:rowOff>
    </xdr:from>
    <xdr:to>
      <xdr:col>11</xdr:col>
      <xdr:colOff>9525</xdr:colOff>
      <xdr:row>74</xdr:row>
      <xdr:rowOff>134620</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a:off x="1320800" y="1281239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74</xdr:row>
      <xdr:rowOff>142875</xdr:rowOff>
    </xdr:from>
    <xdr:to>
      <xdr:col>11</xdr:col>
      <xdr:colOff>60325</xdr:colOff>
      <xdr:row>75</xdr:row>
      <xdr:rowOff>73025</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2830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57802</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16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146685</xdr:rowOff>
    </xdr:from>
    <xdr:to>
      <xdr:col>6</xdr:col>
      <xdr:colOff>171450</xdr:colOff>
      <xdr:row>75</xdr:row>
      <xdr:rowOff>76835</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2833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61612</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2920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131445</xdr:rowOff>
    </xdr:from>
    <xdr:to>
      <xdr:col>24</xdr:col>
      <xdr:colOff>76200</xdr:colOff>
      <xdr:row>75</xdr:row>
      <xdr:rowOff>61595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281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147972</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2663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137160</xdr:rowOff>
    </xdr:from>
    <xdr:to>
      <xdr:col>20</xdr:col>
      <xdr:colOff>38100</xdr:colOff>
      <xdr:row>75</xdr:row>
      <xdr:rowOff>67310</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282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77487</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25933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125730</xdr:rowOff>
    </xdr:from>
    <xdr:to>
      <xdr:col>15</xdr:col>
      <xdr:colOff>149225</xdr:colOff>
      <xdr:row>75</xdr:row>
      <xdr:rowOff>55880</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2813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66057</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25819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74</xdr:row>
      <xdr:rowOff>83820</xdr:rowOff>
    </xdr:from>
    <xdr:to>
      <xdr:col>11</xdr:col>
      <xdr:colOff>60325</xdr:colOff>
      <xdr:row>75</xdr:row>
      <xdr:rowOff>13970</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2771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24147</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2539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74295</xdr:rowOff>
    </xdr:from>
    <xdr:to>
      <xdr:col>6</xdr:col>
      <xdr:colOff>171450</xdr:colOff>
      <xdr:row>75</xdr:row>
      <xdr:rowOff>4445</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27615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14622</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2530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はふるさと応援寄附金の多額の繰入等により一時改善したのもの、次年度以降については、繰入額が減少したため、例年並みの数値となった。今後も、医療費や各種社会保障等の自然増による扶助費の増加が見込まれる。そのため、行財政改革の取り組みによる自主財源の確保や、事業の民間委託の推進などにより経費削減に努め、財政基盤のの安定化を図る必要がある。</a:t>
          </a: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146050</xdr:rowOff>
    </xdr:from>
    <xdr:to>
      <xdr:col>85</xdr:col>
      <xdr:colOff>66675</xdr:colOff>
      <xdr:row>81</xdr:row>
      <xdr:rowOff>146050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3827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79</xdr:row>
      <xdr:rowOff>107950</xdr:rowOff>
    </xdr:from>
    <xdr:to>
      <xdr:col>85</xdr:col>
      <xdr:colOff>66675</xdr:colOff>
      <xdr:row>79</xdr:row>
      <xdr:rowOff>107950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78</xdr:row>
      <xdr:rowOff>137177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77</xdr:row>
      <xdr:rowOff>69850</xdr:rowOff>
    </xdr:from>
    <xdr:to>
      <xdr:col>85</xdr:col>
      <xdr:colOff>66675</xdr:colOff>
      <xdr:row>77</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76</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75</xdr:row>
      <xdr:rowOff>31750</xdr:rowOff>
    </xdr:from>
    <xdr:to>
      <xdr:col>85</xdr:col>
      <xdr:colOff>66675</xdr:colOff>
      <xdr:row>75</xdr:row>
      <xdr:rowOff>31750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74</xdr:row>
      <xdr:rowOff>60977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165100</xdr:rowOff>
    </xdr:from>
    <xdr:to>
      <xdr:col>85</xdr:col>
      <xdr:colOff>66675</xdr:colOff>
      <xdr:row>72</xdr:row>
      <xdr:rowOff>165100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22877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5" name="テキスト ボックス 424">
          <a:extLst>
            <a:ext uri="{FF2B5EF4-FFF2-40B4-BE49-F238E27FC236}">
              <a16:creationId xmlns:a16="http://schemas.microsoft.com/office/drawing/2014/main" id="{00000000-0008-0000-0400-0000A9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6" name="公債費以外グラフ枠">
          <a:extLst>
            <a:ext uri="{FF2B5EF4-FFF2-40B4-BE49-F238E27FC236}">
              <a16:creationId xmlns:a16="http://schemas.microsoft.com/office/drawing/2014/main" id="{00000000-0008-0000-0400-0000AA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27940</xdr:rowOff>
    </xdr:from>
    <xdr:to>
      <xdr:col>82</xdr:col>
      <xdr:colOff>107950</xdr:colOff>
      <xdr:row>81</xdr:row>
      <xdr:rowOff>54611</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flipV="1">
          <a:off x="16510000" y="12715240"/>
          <a:ext cx="0" cy="12268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26688</xdr:rowOff>
    </xdr:from>
    <xdr:ext cx="762000" cy="259045"/>
    <xdr:sp macro="" textlink="">
      <xdr:nvSpPr>
        <xdr:cNvPr id="428" name="公債費以外最小値テキスト">
          <a:extLst>
            <a:ext uri="{FF2B5EF4-FFF2-40B4-BE49-F238E27FC236}">
              <a16:creationId xmlns:a16="http://schemas.microsoft.com/office/drawing/2014/main" id="{00000000-0008-0000-0400-0000AC010000}"/>
            </a:ext>
          </a:extLst>
        </xdr:cNvPr>
        <xdr:cNvSpPr txBox="1"/>
      </xdr:nvSpPr>
      <xdr:spPr>
        <a:xfrm>
          <a:off x="16598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54611</xdr:rowOff>
    </xdr:from>
    <xdr:to>
      <xdr:col>82</xdr:col>
      <xdr:colOff>196850</xdr:colOff>
      <xdr:row>81</xdr:row>
      <xdr:rowOff>54611</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114317</xdr:rowOff>
    </xdr:from>
    <xdr:ext cx="762000" cy="259045"/>
    <xdr:sp macro="" textlink="">
      <xdr:nvSpPr>
        <xdr:cNvPr id="430" name="公債費以外最大値テキスト">
          <a:extLst>
            <a:ext uri="{FF2B5EF4-FFF2-40B4-BE49-F238E27FC236}">
              <a16:creationId xmlns:a16="http://schemas.microsoft.com/office/drawing/2014/main" id="{00000000-0008-0000-0400-0000AE010000}"/>
            </a:ext>
          </a:extLst>
        </xdr:cNvPr>
        <xdr:cNvSpPr txBox="1"/>
      </xdr:nvSpPr>
      <xdr:spPr>
        <a:xfrm>
          <a:off x="16598900" y="1245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27940</xdr:rowOff>
    </xdr:from>
    <xdr:to>
      <xdr:col>82</xdr:col>
      <xdr:colOff>196850</xdr:colOff>
      <xdr:row>74</xdr:row>
      <xdr:rowOff>27940</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a:off x="16421100" y="12715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149861</xdr:rowOff>
    </xdr:from>
    <xdr:to>
      <xdr:col>82</xdr:col>
      <xdr:colOff>107950</xdr:colOff>
      <xdr:row>78</xdr:row>
      <xdr:rowOff>12700</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5671800" y="133515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135907</xdr:rowOff>
    </xdr:from>
    <xdr:ext cx="762000" cy="259045"/>
    <xdr:sp macro="" textlink="">
      <xdr:nvSpPr>
        <xdr:cNvPr id="433" name="公債費以外平均値テキスト">
          <a:extLst>
            <a:ext uri="{FF2B5EF4-FFF2-40B4-BE49-F238E27FC236}">
              <a16:creationId xmlns:a16="http://schemas.microsoft.com/office/drawing/2014/main" id="{00000000-0008-0000-0400-0000B1010000}"/>
            </a:ext>
          </a:extLst>
        </xdr:cNvPr>
        <xdr:cNvSpPr txBox="1"/>
      </xdr:nvSpPr>
      <xdr:spPr>
        <a:xfrm>
          <a:off x="16598900" y="133375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163830</xdr:rowOff>
    </xdr:from>
    <xdr:to>
      <xdr:col>82</xdr:col>
      <xdr:colOff>158750</xdr:colOff>
      <xdr:row>78</xdr:row>
      <xdr:rowOff>93980</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6459200" y="13365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69850</xdr:rowOff>
    </xdr:from>
    <xdr:to>
      <xdr:col>78</xdr:col>
      <xdr:colOff>69850</xdr:colOff>
      <xdr:row>77</xdr:row>
      <xdr:rowOff>149861</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4782800" y="12928600"/>
          <a:ext cx="889000" cy="422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125730</xdr:rowOff>
    </xdr:from>
    <xdr:to>
      <xdr:col>78</xdr:col>
      <xdr:colOff>120650</xdr:colOff>
      <xdr:row>78</xdr:row>
      <xdr:rowOff>55880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5621000" y="1332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40657</xdr:rowOff>
    </xdr:from>
    <xdr:ext cx="7366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5290800" y="1341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69850</xdr:rowOff>
    </xdr:from>
    <xdr:to>
      <xdr:col>73</xdr:col>
      <xdr:colOff>180975</xdr:colOff>
      <xdr:row>77</xdr:row>
      <xdr:rowOff>69850</xdr:rowOff>
    </xdr:to>
    <xdr:cxnSp macro="">
      <xdr:nvCxnSpPr>
        <xdr:cNvPr id="438" name="直線コネクタ 437">
          <a:extLst>
            <a:ext uri="{FF2B5EF4-FFF2-40B4-BE49-F238E27FC236}">
              <a16:creationId xmlns:a16="http://schemas.microsoft.com/office/drawing/2014/main" id="{00000000-0008-0000-0400-0000B6010000}"/>
            </a:ext>
          </a:extLst>
        </xdr:cNvPr>
        <xdr:cNvCxnSpPr/>
      </xdr:nvCxnSpPr>
      <xdr:spPr>
        <a:xfrm flipV="1">
          <a:off x="13893800" y="12928600"/>
          <a:ext cx="889000" cy="3429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76200</xdr:rowOff>
    </xdr:from>
    <xdr:to>
      <xdr:col>74</xdr:col>
      <xdr:colOff>31750</xdr:colOff>
      <xdr:row>78</xdr:row>
      <xdr:rowOff>6350</xdr:rowOff>
    </xdr:to>
    <xdr:sp macro="" textlink="">
      <xdr:nvSpPr>
        <xdr:cNvPr id="439" name="フローチャート: 判断 438">
          <a:extLst>
            <a:ext uri="{FF2B5EF4-FFF2-40B4-BE49-F238E27FC236}">
              <a16:creationId xmlns:a16="http://schemas.microsoft.com/office/drawing/2014/main" id="{00000000-0008-0000-0400-0000B7010000}"/>
            </a:ext>
          </a:extLst>
        </xdr:cNvPr>
        <xdr:cNvSpPr/>
      </xdr:nvSpPr>
      <xdr:spPr>
        <a:xfrm>
          <a:off x="14732000" y="1327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162577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401800" y="13364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69850</xdr:rowOff>
    </xdr:from>
    <xdr:to>
      <xdr:col>69</xdr:col>
      <xdr:colOff>92075</xdr:colOff>
      <xdr:row>78</xdr:row>
      <xdr:rowOff>31750</xdr:rowOff>
    </xdr:to>
    <xdr:cxnSp macro="">
      <xdr:nvCxnSpPr>
        <xdr:cNvPr id="441" name="直線コネクタ 440">
          <a:extLst>
            <a:ext uri="{FF2B5EF4-FFF2-40B4-BE49-F238E27FC236}">
              <a16:creationId xmlns:a16="http://schemas.microsoft.com/office/drawing/2014/main" id="{00000000-0008-0000-0400-0000B9010000}"/>
            </a:ext>
          </a:extLst>
        </xdr:cNvPr>
        <xdr:cNvCxnSpPr/>
      </xdr:nvCxnSpPr>
      <xdr:spPr>
        <a:xfrm flipV="1">
          <a:off x="13004800" y="13271500"/>
          <a:ext cx="889000" cy="133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167639</xdr:rowOff>
    </xdr:from>
    <xdr:to>
      <xdr:col>69</xdr:col>
      <xdr:colOff>142875</xdr:colOff>
      <xdr:row>77</xdr:row>
      <xdr:rowOff>97789</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3843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107966</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512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34289</xdr:rowOff>
    </xdr:from>
    <xdr:to>
      <xdr:col>65</xdr:col>
      <xdr:colOff>53975</xdr:colOff>
      <xdr:row>77</xdr:row>
      <xdr:rowOff>135889</xdr:rowOff>
    </xdr:to>
    <xdr:sp macro="" textlink="">
      <xdr:nvSpPr>
        <xdr:cNvPr id="444" name="フローチャート: 判断 443">
          <a:extLst>
            <a:ext uri="{FF2B5EF4-FFF2-40B4-BE49-F238E27FC236}">
              <a16:creationId xmlns:a16="http://schemas.microsoft.com/office/drawing/2014/main" id="{00000000-0008-0000-0400-0000BC010000}"/>
            </a:ext>
          </a:extLst>
        </xdr:cNvPr>
        <xdr:cNvSpPr/>
      </xdr:nvSpPr>
      <xdr:spPr>
        <a:xfrm>
          <a:off x="12954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146066</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2623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133350</xdr:rowOff>
    </xdr:from>
    <xdr:to>
      <xdr:col>82</xdr:col>
      <xdr:colOff>158750</xdr:colOff>
      <xdr:row>78</xdr:row>
      <xdr:rowOff>63500</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6459200" y="13335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149877</xdr:rowOff>
    </xdr:from>
    <xdr:ext cx="762000" cy="259045"/>
    <xdr:sp macro="" textlink="">
      <xdr:nvSpPr>
        <xdr:cNvPr id="452" name="公債費以外該当値テキスト">
          <a:extLst>
            <a:ext uri="{FF2B5EF4-FFF2-40B4-BE49-F238E27FC236}">
              <a16:creationId xmlns:a16="http://schemas.microsoft.com/office/drawing/2014/main" id="{00000000-0008-0000-0400-0000C4010000}"/>
            </a:ext>
          </a:extLst>
        </xdr:cNvPr>
        <xdr:cNvSpPr txBox="1"/>
      </xdr:nvSpPr>
      <xdr:spPr>
        <a:xfrm>
          <a:off x="16598900" y="1318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99061</xdr:rowOff>
    </xdr:from>
    <xdr:to>
      <xdr:col>78</xdr:col>
      <xdr:colOff>120650</xdr:colOff>
      <xdr:row>78</xdr:row>
      <xdr:rowOff>29211</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5621000" y="13300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39388</xdr:rowOff>
    </xdr:from>
    <xdr:ext cx="7366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5290800" y="130695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19050</xdr:rowOff>
    </xdr:from>
    <xdr:to>
      <xdr:col>74</xdr:col>
      <xdr:colOff>31750</xdr:colOff>
      <xdr:row>75</xdr:row>
      <xdr:rowOff>120650</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4732000" y="1287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130827</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4401800" y="1264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19050</xdr:rowOff>
    </xdr:from>
    <xdr:to>
      <xdr:col>69</xdr:col>
      <xdr:colOff>142875</xdr:colOff>
      <xdr:row>77</xdr:row>
      <xdr:rowOff>120650</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3843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105427</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152400</xdr:rowOff>
    </xdr:from>
    <xdr:to>
      <xdr:col>65</xdr:col>
      <xdr:colOff>53975</xdr:colOff>
      <xdr:row>78</xdr:row>
      <xdr:rowOff>82550</xdr:rowOff>
    </xdr:to>
    <xdr:sp macro="" textlink="">
      <xdr:nvSpPr>
        <xdr:cNvPr id="459" name="楕円 458">
          <a:extLst>
            <a:ext uri="{FF2B5EF4-FFF2-40B4-BE49-F238E27FC236}">
              <a16:creationId xmlns:a16="http://schemas.microsoft.com/office/drawing/2014/main" id="{00000000-0008-0000-0400-0000CB010000}"/>
            </a:ext>
          </a:extLst>
        </xdr:cNvPr>
        <xdr:cNvSpPr/>
      </xdr:nvSpPr>
      <xdr:spPr>
        <a:xfrm>
          <a:off x="12954000" y="133540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67327</xdr:rowOff>
    </xdr:from>
    <xdr:ext cx="762000" cy="259045"/>
    <xdr:sp macro="" textlink="">
      <xdr:nvSpPr>
        <xdr:cNvPr id="460" name="テキスト ボックス 459">
          <a:extLst>
            <a:ext uri="{FF2B5EF4-FFF2-40B4-BE49-F238E27FC236}">
              <a16:creationId xmlns:a16="http://schemas.microsoft.com/office/drawing/2014/main" id="{00000000-0008-0000-0400-0000CC010000}"/>
            </a:ext>
          </a:extLst>
        </xdr:cNvPr>
        <xdr:cNvSpPr txBox="1"/>
      </xdr:nvSpPr>
      <xdr:spPr>
        <a:xfrm>
          <a:off x="12623800" y="13440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22695</xdr:rowOff>
    </xdr:from>
    <xdr:to>
      <xdr:col>29</xdr:col>
      <xdr:colOff>127000</xdr:colOff>
      <xdr:row>20</xdr:row>
      <xdr:rowOff>100063</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27720"/>
          <a:ext cx="0" cy="144896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72140</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548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100063</xdr:rowOff>
    </xdr:from>
    <xdr:to>
      <xdr:col>30</xdr:col>
      <xdr:colOff>25400</xdr:colOff>
      <xdr:row>20</xdr:row>
      <xdr:rowOff>100063</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57668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109072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871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172,463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22695</xdr:rowOff>
    </xdr:from>
    <xdr:to>
      <xdr:col>30</xdr:col>
      <xdr:colOff>25400</xdr:colOff>
      <xdr:row>12</xdr:row>
      <xdr:rowOff>22695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2772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108776</xdr:rowOff>
    </xdr:from>
    <xdr:to>
      <xdr:col>29</xdr:col>
      <xdr:colOff>127000</xdr:colOff>
      <xdr:row>18</xdr:row>
      <xdr:rowOff>111570</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003800" y="3242501"/>
          <a:ext cx="647700" cy="279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15</xdr:row>
      <xdr:rowOff>150334</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76970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133807</xdr:rowOff>
    </xdr:from>
    <xdr:to>
      <xdr:col>29</xdr:col>
      <xdr:colOff>177800</xdr:colOff>
      <xdr:row>17</xdr:row>
      <xdr:rowOff>63957</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246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108776</xdr:rowOff>
    </xdr:from>
    <xdr:to>
      <xdr:col>26</xdr:col>
      <xdr:colOff>50800</xdr:colOff>
      <xdr:row>18</xdr:row>
      <xdr:rowOff>141694</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2501"/>
          <a:ext cx="698500" cy="3291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16</xdr:row>
      <xdr:rowOff>147879</xdr:rowOff>
    </xdr:from>
    <xdr:to>
      <xdr:col>26</xdr:col>
      <xdr:colOff>101600</xdr:colOff>
      <xdr:row>17</xdr:row>
      <xdr:rowOff>78029</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387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88206</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07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141694</xdr:rowOff>
    </xdr:from>
    <xdr:to>
      <xdr:col>22</xdr:col>
      <xdr:colOff>114300</xdr:colOff>
      <xdr:row>18</xdr:row>
      <xdr:rowOff>161976</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75419"/>
          <a:ext cx="698500" cy="2028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2540</xdr:rowOff>
    </xdr:from>
    <xdr:to>
      <xdr:col>22</xdr:col>
      <xdr:colOff>165100</xdr:colOff>
      <xdr:row>17</xdr:row>
      <xdr:rowOff>104140</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648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114317</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336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161976</xdr:rowOff>
    </xdr:from>
    <xdr:to>
      <xdr:col>18</xdr:col>
      <xdr:colOff>177800</xdr:colOff>
      <xdr:row>19</xdr:row>
      <xdr:rowOff>11824</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95701"/>
          <a:ext cx="698500" cy="2129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11011</xdr:rowOff>
    </xdr:from>
    <xdr:to>
      <xdr:col>19</xdr:col>
      <xdr:colOff>38100</xdr:colOff>
      <xdr:row>17</xdr:row>
      <xdr:rowOff>112611</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732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122788</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42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60287</xdr:rowOff>
    </xdr:from>
    <xdr:to>
      <xdr:col>15</xdr:col>
      <xdr:colOff>101600</xdr:colOff>
      <xdr:row>17</xdr:row>
      <xdr:rowOff>161887</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2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614</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1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98,003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60770</xdr:rowOff>
    </xdr:from>
    <xdr:to>
      <xdr:col>29</xdr:col>
      <xdr:colOff>177800</xdr:colOff>
      <xdr:row>18</xdr:row>
      <xdr:rowOff>162370</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944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32847</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166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84,465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57976</xdr:rowOff>
    </xdr:from>
    <xdr:to>
      <xdr:col>26</xdr:col>
      <xdr:colOff>101600</xdr:colOff>
      <xdr:row>18</xdr:row>
      <xdr:rowOff>159576</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17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144353</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80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90894</xdr:rowOff>
    </xdr:from>
    <xdr:to>
      <xdr:col>22</xdr:col>
      <xdr:colOff>165100</xdr:colOff>
      <xdr:row>19</xdr:row>
      <xdr:rowOff>21044</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246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5821</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310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111176</xdr:rowOff>
    </xdr:from>
    <xdr:to>
      <xdr:col>19</xdr:col>
      <xdr:colOff>38100</xdr:colOff>
      <xdr:row>19</xdr:row>
      <xdr:rowOff>41326</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449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26103</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31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132474</xdr:rowOff>
    </xdr:from>
    <xdr:to>
      <xdr:col>15</xdr:col>
      <xdr:colOff>101600</xdr:colOff>
      <xdr:row>19</xdr:row>
      <xdr:rowOff>62624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661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47401</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525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78,819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6" name="人口1人当たり決算額の推移グラフ枠445">
          <a:extLst>
            <a:ext uri="{FF2B5EF4-FFF2-40B4-BE49-F238E27FC236}">
              <a16:creationId xmlns:a16="http://schemas.microsoft.com/office/drawing/2014/main" id="{00000000-0008-0000-0500-00006A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34</xdr:row>
      <xdr:rowOff>6730</xdr:rowOff>
    </xdr:from>
    <xdr:to>
      <xdr:col>29</xdr:col>
      <xdr:colOff>127000</xdr:colOff>
      <xdr:row>38</xdr:row>
      <xdr:rowOff>114050</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flipV="1">
          <a:off x="5651500" y="6274180"/>
          <a:ext cx="0" cy="13074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86127</xdr:rowOff>
    </xdr:from>
    <xdr:ext cx="762000" cy="259045"/>
    <xdr:sp macro="" textlink="">
      <xdr:nvSpPr>
        <xdr:cNvPr id="108" name="人口1人当たり決算額の推移最小値テキスト445">
          <a:extLst>
            <a:ext uri="{FF2B5EF4-FFF2-40B4-BE49-F238E27FC236}">
              <a16:creationId xmlns:a16="http://schemas.microsoft.com/office/drawing/2014/main" id="{00000000-0008-0000-0500-00006C000000}"/>
            </a:ext>
          </a:extLst>
        </xdr:cNvPr>
        <xdr:cNvSpPr txBox="1"/>
      </xdr:nvSpPr>
      <xdr:spPr>
        <a:xfrm>
          <a:off x="5740400" y="755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114050</xdr:rowOff>
    </xdr:from>
    <xdr:to>
      <xdr:col>30</xdr:col>
      <xdr:colOff>25400</xdr:colOff>
      <xdr:row>38</xdr:row>
      <xdr:rowOff>114050</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a:off x="5562600" y="758165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93107</xdr:rowOff>
    </xdr:from>
    <xdr:ext cx="762000" cy="259045"/>
    <xdr:sp macro="" textlink="">
      <xdr:nvSpPr>
        <xdr:cNvPr id="110" name="人口1人当たり決算額の推移最大値テキスト445">
          <a:extLst>
            <a:ext uri="{FF2B5EF4-FFF2-40B4-BE49-F238E27FC236}">
              <a16:creationId xmlns:a16="http://schemas.microsoft.com/office/drawing/2014/main" id="{00000000-0008-0000-0500-00006E000000}"/>
            </a:ext>
          </a:extLst>
        </xdr:cNvPr>
        <xdr:cNvSpPr txBox="1"/>
      </xdr:nvSpPr>
      <xdr:spPr>
        <a:xfrm>
          <a:off x="5740400" y="601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336,567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34</xdr:row>
      <xdr:rowOff>6730</xdr:rowOff>
    </xdr:from>
    <xdr:to>
      <xdr:col>30</xdr:col>
      <xdr:colOff>25400</xdr:colOff>
      <xdr:row>34</xdr:row>
      <xdr:rowOff>6730</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627418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38</xdr:row>
      <xdr:rowOff>447</xdr:rowOff>
    </xdr:from>
    <xdr:to>
      <xdr:col>29</xdr:col>
      <xdr:colOff>127000</xdr:colOff>
      <xdr:row>38</xdr:row>
      <xdr:rowOff>1126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5003800" y="7468047"/>
          <a:ext cx="647700" cy="6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37</xdr:row>
      <xdr:rowOff>127928</xdr:rowOff>
    </xdr:from>
    <xdr:ext cx="762000" cy="259045"/>
    <xdr:sp macro="" textlink="">
      <xdr:nvSpPr>
        <xdr:cNvPr id="113" name="人口1人当たり決算額の推移平均値テキスト445">
          <a:extLst>
            <a:ext uri="{FF2B5EF4-FFF2-40B4-BE49-F238E27FC236}">
              <a16:creationId xmlns:a16="http://schemas.microsoft.com/office/drawing/2014/main" id="{00000000-0008-0000-0500-000071000000}"/>
            </a:ext>
          </a:extLst>
        </xdr:cNvPr>
        <xdr:cNvSpPr txBox="1"/>
      </xdr:nvSpPr>
      <xdr:spPr>
        <a:xfrm>
          <a:off x="5740400" y="725262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282851</xdr:rowOff>
    </xdr:from>
    <xdr:to>
      <xdr:col>29</xdr:col>
      <xdr:colOff>177800</xdr:colOff>
      <xdr:row>38</xdr:row>
      <xdr:rowOff>41551</xdr:rowOff>
    </xdr:to>
    <xdr:sp macro="" textlink="">
      <xdr:nvSpPr>
        <xdr:cNvPr id="114" name="フローチャート: 判断 113">
          <a:extLst>
            <a:ext uri="{FF2B5EF4-FFF2-40B4-BE49-F238E27FC236}">
              <a16:creationId xmlns:a16="http://schemas.microsoft.com/office/drawing/2014/main" id="{00000000-0008-0000-0500-000072000000}"/>
            </a:ext>
          </a:extLst>
        </xdr:cNvPr>
        <xdr:cNvSpPr/>
      </xdr:nvSpPr>
      <xdr:spPr bwMode="auto">
        <a:xfrm>
          <a:off x="5600700" y="74075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38</xdr:row>
      <xdr:rowOff>1126</xdr:rowOff>
    </xdr:from>
    <xdr:to>
      <xdr:col>26</xdr:col>
      <xdr:colOff>50800</xdr:colOff>
      <xdr:row>38</xdr:row>
      <xdr:rowOff>14136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flipV="1">
          <a:off x="4305300" y="7468726"/>
          <a:ext cx="698500" cy="1301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37</xdr:row>
      <xdr:rowOff>279151</xdr:rowOff>
    </xdr:from>
    <xdr:to>
      <xdr:col>26</xdr:col>
      <xdr:colOff>101600</xdr:colOff>
      <xdr:row>38</xdr:row>
      <xdr:rowOff>37851</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953000" y="74038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48028</xdr:rowOff>
    </xdr:from>
    <xdr:ext cx="7366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4622800" y="717272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38</xdr:row>
      <xdr:rowOff>14136</xdr:rowOff>
    </xdr:from>
    <xdr:to>
      <xdr:col>22</xdr:col>
      <xdr:colOff>114300</xdr:colOff>
      <xdr:row>38</xdr:row>
      <xdr:rowOff>21517</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flipV="1">
          <a:off x="3606800" y="7481736"/>
          <a:ext cx="698500" cy="73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37</xdr:row>
      <xdr:rowOff>278942</xdr:rowOff>
    </xdr:from>
    <xdr:to>
      <xdr:col>22</xdr:col>
      <xdr:colOff>165100</xdr:colOff>
      <xdr:row>38</xdr:row>
      <xdr:rowOff>37642</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4254500" y="74036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47819</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924300" y="71725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38</xdr:row>
      <xdr:rowOff>18248</xdr:rowOff>
    </xdr:from>
    <xdr:to>
      <xdr:col>18</xdr:col>
      <xdr:colOff>177800</xdr:colOff>
      <xdr:row>38</xdr:row>
      <xdr:rowOff>21517</xdr:rowOff>
    </xdr:to>
    <xdr:cxnSp macro="">
      <xdr:nvCxnSpPr>
        <xdr:cNvPr id="121" name="直線コネクタ 120">
          <a:extLst>
            <a:ext uri="{FF2B5EF4-FFF2-40B4-BE49-F238E27FC236}">
              <a16:creationId xmlns:a16="http://schemas.microsoft.com/office/drawing/2014/main" id="{00000000-0008-0000-0500-000079000000}"/>
            </a:ext>
          </a:extLst>
        </xdr:cNvPr>
        <xdr:cNvCxnSpPr/>
      </xdr:nvCxnSpPr>
      <xdr:spPr bwMode="auto">
        <a:xfrm>
          <a:off x="2908300" y="7485848"/>
          <a:ext cx="698500" cy="326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37</xdr:row>
      <xdr:rowOff>277547</xdr:rowOff>
    </xdr:from>
    <xdr:to>
      <xdr:col>19</xdr:col>
      <xdr:colOff>38100</xdr:colOff>
      <xdr:row>38</xdr:row>
      <xdr:rowOff>36247</xdr:rowOff>
    </xdr:to>
    <xdr:sp macro="" textlink="">
      <xdr:nvSpPr>
        <xdr:cNvPr id="122" name="フローチャート: 判断 121">
          <a:extLst>
            <a:ext uri="{FF2B5EF4-FFF2-40B4-BE49-F238E27FC236}">
              <a16:creationId xmlns:a16="http://schemas.microsoft.com/office/drawing/2014/main" id="{00000000-0008-0000-0500-00007A000000}"/>
            </a:ext>
          </a:extLst>
        </xdr:cNvPr>
        <xdr:cNvSpPr/>
      </xdr:nvSpPr>
      <xdr:spPr bwMode="auto">
        <a:xfrm>
          <a:off x="3556000" y="74022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46424</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3225800" y="71711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280466</xdr:rowOff>
    </xdr:from>
    <xdr:to>
      <xdr:col>15</xdr:col>
      <xdr:colOff>101600</xdr:colOff>
      <xdr:row>38</xdr:row>
      <xdr:rowOff>39166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2857500" y="74051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49343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2527300" y="7174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292547</xdr:rowOff>
    </xdr:from>
    <xdr:to>
      <xdr:col>29</xdr:col>
      <xdr:colOff>177800</xdr:colOff>
      <xdr:row>38</xdr:row>
      <xdr:rowOff>51247</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5600700" y="741724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242228</xdr:rowOff>
    </xdr:from>
    <xdr:ext cx="762000" cy="259045"/>
    <xdr:sp macro="" textlink="">
      <xdr:nvSpPr>
        <xdr:cNvPr id="132" name="人口1人当たり決算額の推移該当値テキスト445">
          <a:extLst>
            <a:ext uri="{FF2B5EF4-FFF2-40B4-BE49-F238E27FC236}">
              <a16:creationId xmlns:a16="http://schemas.microsoft.com/office/drawing/2014/main" id="{00000000-0008-0000-0500-000084000000}"/>
            </a:ext>
          </a:extLst>
        </xdr:cNvPr>
        <xdr:cNvSpPr txBox="1"/>
      </xdr:nvSpPr>
      <xdr:spPr>
        <a:xfrm>
          <a:off x="5740400" y="73669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293226</xdr:rowOff>
    </xdr:from>
    <xdr:to>
      <xdr:col>26</xdr:col>
      <xdr:colOff>101600</xdr:colOff>
      <xdr:row>38</xdr:row>
      <xdr:rowOff>51926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4953000" y="74179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36703</xdr:rowOff>
    </xdr:from>
    <xdr:ext cx="7366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4622800" y="75043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306236</xdr:rowOff>
    </xdr:from>
    <xdr:to>
      <xdr:col>22</xdr:col>
      <xdr:colOff>165100</xdr:colOff>
      <xdr:row>38</xdr:row>
      <xdr:rowOff>64936</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254500" y="74309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49713</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3924300" y="75173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313617</xdr:rowOff>
    </xdr:from>
    <xdr:to>
      <xdr:col>19</xdr:col>
      <xdr:colOff>38100</xdr:colOff>
      <xdr:row>38</xdr:row>
      <xdr:rowOff>72317</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3556000" y="74383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38</xdr:row>
      <xdr:rowOff>57094</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225800" y="752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310348</xdr:rowOff>
    </xdr:from>
    <xdr:to>
      <xdr:col>15</xdr:col>
      <xdr:colOff>101600</xdr:colOff>
      <xdr:row>38</xdr:row>
      <xdr:rowOff>69048</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2857500" y="74350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38</xdr:row>
      <xdr:rowOff>53825</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2527300" y="7521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70,276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143777</xdr:rowOff>
    </xdr:from>
    <xdr:to>
      <xdr:col>24</xdr:col>
      <xdr:colOff>62865</xdr:colOff>
      <xdr:row>38</xdr:row>
      <xdr:rowOff>65151</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15827"/>
          <a:ext cx="1270" cy="14644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68978</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584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65151</xdr:rowOff>
    </xdr:from>
    <xdr:to>
      <xdr:col>24</xdr:col>
      <xdr:colOff>152400</xdr:colOff>
      <xdr:row>38</xdr:row>
      <xdr:rowOff>65151</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580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90454</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891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29</xdr:row>
      <xdr:rowOff>143777</xdr:rowOff>
    </xdr:from>
    <xdr:to>
      <xdr:col>24</xdr:col>
      <xdr:colOff>152400</xdr:colOff>
      <xdr:row>29</xdr:row>
      <xdr:rowOff>143777</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158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35</xdr:row>
      <xdr:rowOff>155639</xdr:rowOff>
    </xdr:from>
    <xdr:to>
      <xdr:col>24</xdr:col>
      <xdr:colOff>63500</xdr:colOff>
      <xdr:row>35</xdr:row>
      <xdr:rowOff>163195</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156389"/>
          <a:ext cx="838200" cy="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106519</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764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83642</xdr:rowOff>
    </xdr:from>
    <xdr:to>
      <xdr:col>24</xdr:col>
      <xdr:colOff>114300</xdr:colOff>
      <xdr:row>35</xdr:row>
      <xdr:rowOff>13792</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5912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35</xdr:row>
      <xdr:rowOff>163195</xdr:rowOff>
    </xdr:from>
    <xdr:to>
      <xdr:col>19</xdr:col>
      <xdr:colOff>177800</xdr:colOff>
      <xdr:row>36</xdr:row>
      <xdr:rowOff>22962</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908300" y="6163945"/>
          <a:ext cx="889000" cy="31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94666</xdr:rowOff>
    </xdr:from>
    <xdr:to>
      <xdr:col>20</xdr:col>
      <xdr:colOff>38100</xdr:colOff>
      <xdr:row>35</xdr:row>
      <xdr:rowOff>24816</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5923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33</xdr:row>
      <xdr:rowOff>41343</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69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16980</xdr:rowOff>
    </xdr:from>
    <xdr:to>
      <xdr:col>15</xdr:col>
      <xdr:colOff>50800</xdr:colOff>
      <xdr:row>36</xdr:row>
      <xdr:rowOff>22962</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a:off x="2019300" y="6189180"/>
          <a:ext cx="889000" cy="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103962</xdr:rowOff>
    </xdr:from>
    <xdr:to>
      <xdr:col>15</xdr:col>
      <xdr:colOff>101600</xdr:colOff>
      <xdr:row>35</xdr:row>
      <xdr:rowOff>34112</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5933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33</xdr:row>
      <xdr:rowOff>50639</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708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88,814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16980</xdr:rowOff>
    </xdr:from>
    <xdr:to>
      <xdr:col>10</xdr:col>
      <xdr:colOff>114300</xdr:colOff>
      <xdr:row>36</xdr:row>
      <xdr:rowOff>38494</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189180"/>
          <a:ext cx="889000" cy="2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106959</xdr:rowOff>
    </xdr:from>
    <xdr:to>
      <xdr:col>10</xdr:col>
      <xdr:colOff>165100</xdr:colOff>
      <xdr:row>35</xdr:row>
      <xdr:rowOff>37109</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593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53636</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71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161951</xdr:rowOff>
    </xdr:from>
    <xdr:to>
      <xdr:col>6</xdr:col>
      <xdr:colOff>38100</xdr:colOff>
      <xdr:row>35</xdr:row>
      <xdr:rowOff>92101</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59912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108628</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7664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104839</xdr:rowOff>
    </xdr:from>
    <xdr:to>
      <xdr:col>24</xdr:col>
      <xdr:colOff>114300</xdr:colOff>
      <xdr:row>36</xdr:row>
      <xdr:rowOff>34989</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05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83266</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75,245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35</xdr:row>
      <xdr:rowOff>112395</xdr:rowOff>
    </xdr:from>
    <xdr:to>
      <xdr:col>20</xdr:col>
      <xdr:colOff>38100</xdr:colOff>
      <xdr:row>36</xdr:row>
      <xdr:rowOff>42545</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113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36</xdr:row>
      <xdr:rowOff>33672</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205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143612</xdr:rowOff>
    </xdr:from>
    <xdr:to>
      <xdr:col>15</xdr:col>
      <xdr:colOff>101600</xdr:colOff>
      <xdr:row>36</xdr:row>
      <xdr:rowOff>73762</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44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36</xdr:row>
      <xdr:rowOff>64889</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2370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35</xdr:row>
      <xdr:rowOff>137630</xdr:rowOff>
    </xdr:from>
    <xdr:to>
      <xdr:col>10</xdr:col>
      <xdr:colOff>165100</xdr:colOff>
      <xdr:row>36</xdr:row>
      <xdr:rowOff>67780</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13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36</xdr:row>
      <xdr:rowOff>58907</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2311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72,663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159144</xdr:rowOff>
    </xdr:from>
    <xdr:to>
      <xdr:col>6</xdr:col>
      <xdr:colOff>38100</xdr:colOff>
      <xdr:row>36</xdr:row>
      <xdr:rowOff>89294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5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80421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252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82,435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104942</xdr:rowOff>
    </xdr:from>
    <xdr:to>
      <xdr:col>24</xdr:col>
      <xdr:colOff>62865</xdr:colOff>
      <xdr:row>59</xdr:row>
      <xdr:rowOff>39007</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77442"/>
          <a:ext cx="1270" cy="14771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42834</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1583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39007</xdr:rowOff>
    </xdr:from>
    <xdr:to>
      <xdr:col>24</xdr:col>
      <xdr:colOff>152400</xdr:colOff>
      <xdr:row>59</xdr:row>
      <xdr:rowOff>39007</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154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51619</xdr:rowOff>
    </xdr:from>
    <xdr:ext cx="599010"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52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104942</xdr:rowOff>
    </xdr:from>
    <xdr:to>
      <xdr:col>24</xdr:col>
      <xdr:colOff>152400</xdr:colOff>
      <xdr:row>50</xdr:row>
      <xdr:rowOff>104942</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774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52</xdr:row>
      <xdr:rowOff>167578</xdr:rowOff>
    </xdr:from>
    <xdr:to>
      <xdr:col>24</xdr:col>
      <xdr:colOff>63500</xdr:colOff>
      <xdr:row>54</xdr:row>
      <xdr:rowOff>85576</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a:off x="3797300" y="9082978"/>
          <a:ext cx="838200" cy="260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156764</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865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6887</xdr:rowOff>
    </xdr:from>
    <xdr:to>
      <xdr:col>24</xdr:col>
      <xdr:colOff>114300</xdr:colOff>
      <xdr:row>56</xdr:row>
      <xdr:rowOff>108487</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608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52</xdr:row>
      <xdr:rowOff>167578</xdr:rowOff>
    </xdr:from>
    <xdr:to>
      <xdr:col>19</xdr:col>
      <xdr:colOff>177800</xdr:colOff>
      <xdr:row>54</xdr:row>
      <xdr:rowOff>146449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082978"/>
          <a:ext cx="889000" cy="321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47850</xdr:rowOff>
    </xdr:from>
    <xdr:to>
      <xdr:col>20</xdr:col>
      <xdr:colOff>38100</xdr:colOff>
      <xdr:row>56</xdr:row>
      <xdr:rowOff>149450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49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140577</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41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54</xdr:row>
      <xdr:rowOff>146449</xdr:rowOff>
    </xdr:from>
    <xdr:to>
      <xdr:col>15</xdr:col>
      <xdr:colOff>50800</xdr:colOff>
      <xdr:row>56</xdr:row>
      <xdr:rowOff>116797</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404749"/>
          <a:ext cx="889000" cy="313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66236</xdr:rowOff>
    </xdr:from>
    <xdr:to>
      <xdr:col>15</xdr:col>
      <xdr:colOff>101600</xdr:colOff>
      <xdr:row>56</xdr:row>
      <xdr:rowOff>167836</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7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158963</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76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116797</xdr:rowOff>
    </xdr:from>
    <xdr:to>
      <xdr:col>10</xdr:col>
      <xdr:colOff>114300</xdr:colOff>
      <xdr:row>57</xdr:row>
      <xdr:rowOff>146525</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17997"/>
          <a:ext cx="889000" cy="201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127544</xdr:rowOff>
    </xdr:from>
    <xdr:to>
      <xdr:col>10</xdr:col>
      <xdr:colOff>165100</xdr:colOff>
      <xdr:row>57</xdr:row>
      <xdr:rowOff>57694</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728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48821</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821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146355</xdr:rowOff>
    </xdr:from>
    <xdr:to>
      <xdr:col>6</xdr:col>
      <xdr:colOff>38100</xdr:colOff>
      <xdr:row>57</xdr:row>
      <xdr:rowOff>76505</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47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93032</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5227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34776</xdr:rowOff>
    </xdr:from>
    <xdr:to>
      <xdr:col>24</xdr:col>
      <xdr:colOff>114300</xdr:colOff>
      <xdr:row>54</xdr:row>
      <xdr:rowOff>136376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2930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57653</xdr:rowOff>
    </xdr:from>
    <xdr:ext cx="599010"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1445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109,972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52</xdr:row>
      <xdr:rowOff>116778</xdr:rowOff>
    </xdr:from>
    <xdr:to>
      <xdr:col>20</xdr:col>
      <xdr:colOff>38100</xdr:colOff>
      <xdr:row>53</xdr:row>
      <xdr:rowOff>46928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032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51</xdr:row>
      <xdr:rowOff>63455</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497795" y="88074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54</xdr:row>
      <xdr:rowOff>95649</xdr:rowOff>
    </xdr:from>
    <xdr:to>
      <xdr:col>15</xdr:col>
      <xdr:colOff>101600</xdr:colOff>
      <xdr:row>55</xdr:row>
      <xdr:rowOff>25799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353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53</xdr:row>
      <xdr:rowOff>42326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08795" y="9129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104,380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65997</xdr:rowOff>
    </xdr:from>
    <xdr:to>
      <xdr:col>10</xdr:col>
      <xdr:colOff>165100</xdr:colOff>
      <xdr:row>56</xdr:row>
      <xdr:rowOff>167597</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667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12674</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4424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95725</xdr:rowOff>
    </xdr:from>
    <xdr:to>
      <xdr:col>6</xdr:col>
      <xdr:colOff>38100</xdr:colOff>
      <xdr:row>58</xdr:row>
      <xdr:rowOff>25875</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868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17002</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9611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維持補修費グラフ枠">
          <a:extLst>
            <a:ext uri="{FF2B5EF4-FFF2-40B4-BE49-F238E27FC236}">
              <a16:creationId xmlns:a16="http://schemas.microsoft.com/office/drawing/2014/main" id="{00000000-0008-0000-06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121115</xdr:rowOff>
    </xdr:from>
    <xdr:to>
      <xdr:col>24</xdr:col>
      <xdr:colOff>62865</xdr:colOff>
      <xdr:row>78</xdr:row>
      <xdr:rowOff>137392</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flipV="1">
          <a:off x="4633595" y="12122615"/>
          <a:ext cx="1270" cy="1387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141219</xdr:rowOff>
    </xdr:from>
    <xdr:ext cx="378565" cy="259045"/>
    <xdr:sp macro="" textlink="">
      <xdr:nvSpPr>
        <xdr:cNvPr id="172" name="維持補修費最小値テキスト">
          <a:extLst>
            <a:ext uri="{FF2B5EF4-FFF2-40B4-BE49-F238E27FC236}">
              <a16:creationId xmlns:a16="http://schemas.microsoft.com/office/drawing/2014/main" id="{00000000-0008-0000-0600-0000AC000000}"/>
            </a:ext>
          </a:extLst>
        </xdr:cNvPr>
        <xdr:cNvSpPr txBox="1"/>
      </xdr:nvSpPr>
      <xdr:spPr>
        <a:xfrm>
          <a:off x="4686300" y="1351431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137392</xdr:rowOff>
    </xdr:from>
    <xdr:to>
      <xdr:col>24</xdr:col>
      <xdr:colOff>152400</xdr:colOff>
      <xdr:row>78</xdr:row>
      <xdr:rowOff>137392</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a:off x="4546600" y="13510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67792</xdr:rowOff>
    </xdr:from>
    <xdr:ext cx="534377" cy="259045"/>
    <xdr:sp macro="" textlink="">
      <xdr:nvSpPr>
        <xdr:cNvPr id="174" name="維持補修費最大値テキスト">
          <a:extLst>
            <a:ext uri="{FF2B5EF4-FFF2-40B4-BE49-F238E27FC236}">
              <a16:creationId xmlns:a16="http://schemas.microsoft.com/office/drawing/2014/main" id="{00000000-0008-0000-0600-0000AE000000}"/>
            </a:ext>
          </a:extLst>
        </xdr:cNvPr>
        <xdr:cNvSpPr txBox="1"/>
      </xdr:nvSpPr>
      <xdr:spPr>
        <a:xfrm>
          <a:off x="4686300" y="11897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121115</xdr:rowOff>
    </xdr:from>
    <xdr:to>
      <xdr:col>24</xdr:col>
      <xdr:colOff>152400</xdr:colOff>
      <xdr:row>70</xdr:row>
      <xdr:rowOff>121115</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a:off x="4546600" y="121226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106004</xdr:rowOff>
    </xdr:from>
    <xdr:to>
      <xdr:col>24</xdr:col>
      <xdr:colOff>63500</xdr:colOff>
      <xdr:row>78</xdr:row>
      <xdr:rowOff>117252</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flipV="1">
          <a:off x="3797300" y="13479104"/>
          <a:ext cx="838200" cy="112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108188</xdr:rowOff>
    </xdr:from>
    <xdr:ext cx="469744" cy="259045"/>
    <xdr:sp macro="" textlink="">
      <xdr:nvSpPr>
        <xdr:cNvPr id="177" name="維持補修費平均値テキスト">
          <a:extLst>
            <a:ext uri="{FF2B5EF4-FFF2-40B4-BE49-F238E27FC236}">
              <a16:creationId xmlns:a16="http://schemas.microsoft.com/office/drawing/2014/main" id="{00000000-0008-0000-0600-0000B1000000}"/>
            </a:ext>
          </a:extLst>
        </xdr:cNvPr>
        <xdr:cNvSpPr txBox="1"/>
      </xdr:nvSpPr>
      <xdr:spPr>
        <a:xfrm>
          <a:off x="4686300" y="131383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85311</xdr:rowOff>
    </xdr:from>
    <xdr:to>
      <xdr:col>24</xdr:col>
      <xdr:colOff>114300</xdr:colOff>
      <xdr:row>78</xdr:row>
      <xdr:rowOff>15461</xdr:rowOff>
    </xdr:to>
    <xdr:sp macro="" textlink="">
      <xdr:nvSpPr>
        <xdr:cNvPr id="178" name="フローチャート: 判断 177">
          <a:extLst>
            <a:ext uri="{FF2B5EF4-FFF2-40B4-BE49-F238E27FC236}">
              <a16:creationId xmlns:a16="http://schemas.microsoft.com/office/drawing/2014/main" id="{00000000-0008-0000-0600-0000B2000000}"/>
            </a:ext>
          </a:extLst>
        </xdr:cNvPr>
        <xdr:cNvSpPr/>
      </xdr:nvSpPr>
      <xdr:spPr>
        <a:xfrm>
          <a:off x="4584700" y="13286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117252</xdr:rowOff>
    </xdr:from>
    <xdr:to>
      <xdr:col>19</xdr:col>
      <xdr:colOff>177800</xdr:colOff>
      <xdr:row>78</xdr:row>
      <xdr:rowOff>124223</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2908300" y="13490352"/>
          <a:ext cx="889000" cy="6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77264</xdr:rowOff>
    </xdr:from>
    <xdr:to>
      <xdr:col>20</xdr:col>
      <xdr:colOff>38100</xdr:colOff>
      <xdr:row>78</xdr:row>
      <xdr:rowOff>7414</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3746500" y="13278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76</xdr:row>
      <xdr:rowOff>23941</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3562428" y="13054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119583</xdr:rowOff>
    </xdr:from>
    <xdr:to>
      <xdr:col>15</xdr:col>
      <xdr:colOff>50800</xdr:colOff>
      <xdr:row>78</xdr:row>
      <xdr:rowOff>124223</xdr:rowOff>
    </xdr:to>
    <xdr:cxnSp macro="">
      <xdr:nvCxnSpPr>
        <xdr:cNvPr id="182" name="直線コネクタ 181">
          <a:extLst>
            <a:ext uri="{FF2B5EF4-FFF2-40B4-BE49-F238E27FC236}">
              <a16:creationId xmlns:a16="http://schemas.microsoft.com/office/drawing/2014/main" id="{00000000-0008-0000-0600-0000B6000000}"/>
            </a:ext>
          </a:extLst>
        </xdr:cNvPr>
        <xdr:cNvCxnSpPr/>
      </xdr:nvCxnSpPr>
      <xdr:spPr>
        <a:xfrm>
          <a:off x="2019300" y="13492683"/>
          <a:ext cx="889000" cy="46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95576</xdr:rowOff>
    </xdr:from>
    <xdr:to>
      <xdr:col>15</xdr:col>
      <xdr:colOff>101600</xdr:colOff>
      <xdr:row>78</xdr:row>
      <xdr:rowOff>25726</xdr:rowOff>
    </xdr:to>
    <xdr:sp macro="" textlink="">
      <xdr:nvSpPr>
        <xdr:cNvPr id="183" name="フローチャート: 判断 182">
          <a:extLst>
            <a:ext uri="{FF2B5EF4-FFF2-40B4-BE49-F238E27FC236}">
              <a16:creationId xmlns:a16="http://schemas.microsoft.com/office/drawing/2014/main" id="{00000000-0008-0000-0600-0000B7000000}"/>
            </a:ext>
          </a:extLst>
        </xdr:cNvPr>
        <xdr:cNvSpPr/>
      </xdr:nvSpPr>
      <xdr:spPr>
        <a:xfrm>
          <a:off x="2857500" y="132972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76</xdr:row>
      <xdr:rowOff>42253</xdr:rowOff>
    </xdr:from>
    <xdr:ext cx="469744"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2673428" y="130724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119218</xdr:rowOff>
    </xdr:from>
    <xdr:to>
      <xdr:col>10</xdr:col>
      <xdr:colOff>114300</xdr:colOff>
      <xdr:row>78</xdr:row>
      <xdr:rowOff>119583</xdr:rowOff>
    </xdr:to>
    <xdr:cxnSp macro="">
      <xdr:nvCxnSpPr>
        <xdr:cNvPr id="185" name="直線コネクタ 184">
          <a:extLst>
            <a:ext uri="{FF2B5EF4-FFF2-40B4-BE49-F238E27FC236}">
              <a16:creationId xmlns:a16="http://schemas.microsoft.com/office/drawing/2014/main" id="{00000000-0008-0000-0600-0000B9000000}"/>
            </a:ext>
          </a:extLst>
        </xdr:cNvPr>
        <xdr:cNvCxnSpPr/>
      </xdr:nvCxnSpPr>
      <xdr:spPr>
        <a:xfrm>
          <a:off x="1130300" y="13492318"/>
          <a:ext cx="889000" cy="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121887</xdr:rowOff>
    </xdr:from>
    <xdr:to>
      <xdr:col>10</xdr:col>
      <xdr:colOff>165100</xdr:colOff>
      <xdr:row>78</xdr:row>
      <xdr:rowOff>52037</xdr:rowOff>
    </xdr:to>
    <xdr:sp macro="" textlink="">
      <xdr:nvSpPr>
        <xdr:cNvPr id="186" name="フローチャート: 判断 185">
          <a:extLst>
            <a:ext uri="{FF2B5EF4-FFF2-40B4-BE49-F238E27FC236}">
              <a16:creationId xmlns:a16="http://schemas.microsoft.com/office/drawing/2014/main" id="{00000000-0008-0000-0600-0000BA000000}"/>
            </a:ext>
          </a:extLst>
        </xdr:cNvPr>
        <xdr:cNvSpPr/>
      </xdr:nvSpPr>
      <xdr:spPr>
        <a:xfrm>
          <a:off x="1968500" y="13323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76</xdr:row>
      <xdr:rowOff>68564</xdr:rowOff>
    </xdr:from>
    <xdr:ext cx="469744"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784428" y="130987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104834</xdr:rowOff>
    </xdr:from>
    <xdr:to>
      <xdr:col>6</xdr:col>
      <xdr:colOff>38100</xdr:colOff>
      <xdr:row>78</xdr:row>
      <xdr:rowOff>34984</xdr:rowOff>
    </xdr:to>
    <xdr:sp macro="" textlink="">
      <xdr:nvSpPr>
        <xdr:cNvPr id="188" name="フローチャート: 判断 187">
          <a:extLst>
            <a:ext uri="{FF2B5EF4-FFF2-40B4-BE49-F238E27FC236}">
              <a16:creationId xmlns:a16="http://schemas.microsoft.com/office/drawing/2014/main" id="{00000000-0008-0000-0600-0000BC000000}"/>
            </a:ext>
          </a:extLst>
        </xdr:cNvPr>
        <xdr:cNvSpPr/>
      </xdr:nvSpPr>
      <xdr:spPr>
        <a:xfrm>
          <a:off x="1079500" y="13306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76</xdr:row>
      <xdr:rowOff>51511</xdr:rowOff>
    </xdr:from>
    <xdr:ext cx="469744"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895428" y="13081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55204</xdr:rowOff>
    </xdr:from>
    <xdr:to>
      <xdr:col>24</xdr:col>
      <xdr:colOff>114300</xdr:colOff>
      <xdr:row>78</xdr:row>
      <xdr:rowOff>156804</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4584700" y="13428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141581</xdr:rowOff>
    </xdr:from>
    <xdr:ext cx="469744" cy="259045"/>
    <xdr:sp macro="" textlink="">
      <xdr:nvSpPr>
        <xdr:cNvPr id="196" name="維持補修費該当値テキスト">
          <a:extLst>
            <a:ext uri="{FF2B5EF4-FFF2-40B4-BE49-F238E27FC236}">
              <a16:creationId xmlns:a16="http://schemas.microsoft.com/office/drawing/2014/main" id="{00000000-0008-0000-0600-0000C4000000}"/>
            </a:ext>
          </a:extLst>
        </xdr:cNvPr>
        <xdr:cNvSpPr txBox="1"/>
      </xdr:nvSpPr>
      <xdr:spPr>
        <a:xfrm>
          <a:off x="4686300" y="133432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66452</xdr:rowOff>
    </xdr:from>
    <xdr:to>
      <xdr:col>20</xdr:col>
      <xdr:colOff>38100</xdr:colOff>
      <xdr:row>78</xdr:row>
      <xdr:rowOff>168052</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3746500" y="13439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179017</xdr:colOff>
      <xdr:row>78</xdr:row>
      <xdr:rowOff>159179</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3608017" y="1353227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73423</xdr:rowOff>
    </xdr:from>
    <xdr:to>
      <xdr:col>15</xdr:col>
      <xdr:colOff>101600</xdr:colOff>
      <xdr:row>79</xdr:row>
      <xdr:rowOff>3573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2857500" y="1344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52017</xdr:colOff>
      <xdr:row>78</xdr:row>
      <xdr:rowOff>166150</xdr:rowOff>
    </xdr:from>
    <xdr:ext cx="378565"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2719017" y="1353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68783</xdr:rowOff>
    </xdr:from>
    <xdr:to>
      <xdr:col>10</xdr:col>
      <xdr:colOff>165100</xdr:colOff>
      <xdr:row>78</xdr:row>
      <xdr:rowOff>170383</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1968500" y="13441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115517</xdr:colOff>
      <xdr:row>78</xdr:row>
      <xdr:rowOff>161510</xdr:rowOff>
    </xdr:from>
    <xdr:ext cx="378565"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1830017" y="1353461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68418</xdr:rowOff>
    </xdr:from>
    <xdr:to>
      <xdr:col>6</xdr:col>
      <xdr:colOff>38100</xdr:colOff>
      <xdr:row>78</xdr:row>
      <xdr:rowOff>170018</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1079500" y="134415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161145</xdr:rowOff>
    </xdr:from>
    <xdr:ext cx="378565"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941017" y="135342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扶助費グラフ枠">
          <a:extLst>
            <a:ext uri="{FF2B5EF4-FFF2-40B4-BE49-F238E27FC236}">
              <a16:creationId xmlns:a16="http://schemas.microsoft.com/office/drawing/2014/main" id="{00000000-0008-0000-06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81432</xdr:rowOff>
    </xdr:from>
    <xdr:to>
      <xdr:col>24</xdr:col>
      <xdr:colOff>62865</xdr:colOff>
      <xdr:row>99</xdr:row>
      <xdr:rowOff>120968</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flipV="1">
          <a:off x="4633595" y="15511932"/>
          <a:ext cx="1270" cy="15825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124795</xdr:rowOff>
    </xdr:from>
    <xdr:ext cx="534377" cy="259045"/>
    <xdr:sp macro="" textlink="">
      <xdr:nvSpPr>
        <xdr:cNvPr id="230" name="扶助費最小値テキスト">
          <a:extLst>
            <a:ext uri="{FF2B5EF4-FFF2-40B4-BE49-F238E27FC236}">
              <a16:creationId xmlns:a16="http://schemas.microsoft.com/office/drawing/2014/main" id="{00000000-0008-0000-0600-0000E6000000}"/>
            </a:ext>
          </a:extLst>
        </xdr:cNvPr>
        <xdr:cNvSpPr txBox="1"/>
      </xdr:nvSpPr>
      <xdr:spPr>
        <a:xfrm>
          <a:off x="4686300" y="17098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53,975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120968</xdr:rowOff>
    </xdr:from>
    <xdr:to>
      <xdr:col>24</xdr:col>
      <xdr:colOff>152400</xdr:colOff>
      <xdr:row>99</xdr:row>
      <xdr:rowOff>120968</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4546600" y="17094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28109</xdr:rowOff>
    </xdr:from>
    <xdr:ext cx="599010" cy="259045"/>
    <xdr:sp macro="" textlink="">
      <xdr:nvSpPr>
        <xdr:cNvPr id="232" name="扶助費最大値テキスト">
          <a:extLst>
            <a:ext uri="{FF2B5EF4-FFF2-40B4-BE49-F238E27FC236}">
              <a16:creationId xmlns:a16="http://schemas.microsoft.com/office/drawing/2014/main" id="{00000000-0008-0000-0600-0000E8000000}"/>
            </a:ext>
          </a:extLst>
        </xdr:cNvPr>
        <xdr:cNvSpPr txBox="1"/>
      </xdr:nvSpPr>
      <xdr:spPr>
        <a:xfrm>
          <a:off x="4686300" y="15287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178,588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81432</xdr:rowOff>
    </xdr:from>
    <xdr:to>
      <xdr:col>24</xdr:col>
      <xdr:colOff>152400</xdr:colOff>
      <xdr:row>90</xdr:row>
      <xdr:rowOff>81432</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a:off x="4546600" y="15511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135877</xdr:rowOff>
    </xdr:from>
    <xdr:to>
      <xdr:col>24</xdr:col>
      <xdr:colOff>63500</xdr:colOff>
      <xdr:row>94</xdr:row>
      <xdr:rowOff>164401</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3797300" y="16252177"/>
          <a:ext cx="838200" cy="285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170820</xdr:rowOff>
    </xdr:from>
    <xdr:ext cx="534377" cy="259045"/>
    <xdr:sp macro="" textlink="">
      <xdr:nvSpPr>
        <xdr:cNvPr id="235" name="扶助費平均値テキスト">
          <a:extLst>
            <a:ext uri="{FF2B5EF4-FFF2-40B4-BE49-F238E27FC236}">
              <a16:creationId xmlns:a16="http://schemas.microsoft.com/office/drawing/2014/main" id="{00000000-0008-0000-0600-0000EB000000}"/>
            </a:ext>
          </a:extLst>
        </xdr:cNvPr>
        <xdr:cNvSpPr txBox="1"/>
      </xdr:nvSpPr>
      <xdr:spPr>
        <a:xfrm>
          <a:off x="4686300" y="164585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20943</xdr:rowOff>
    </xdr:from>
    <xdr:to>
      <xdr:col>24</xdr:col>
      <xdr:colOff>114300</xdr:colOff>
      <xdr:row>96</xdr:row>
      <xdr:rowOff>122543</xdr:rowOff>
    </xdr:to>
    <xdr:sp macro="" textlink="">
      <xdr:nvSpPr>
        <xdr:cNvPr id="236" name="フローチャート: 判断 235">
          <a:extLst>
            <a:ext uri="{FF2B5EF4-FFF2-40B4-BE49-F238E27FC236}">
              <a16:creationId xmlns:a16="http://schemas.microsoft.com/office/drawing/2014/main" id="{00000000-0008-0000-0600-0000EC000000}"/>
            </a:ext>
          </a:extLst>
        </xdr:cNvPr>
        <xdr:cNvSpPr/>
      </xdr:nvSpPr>
      <xdr:spPr>
        <a:xfrm>
          <a:off x="4584700" y="16480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164401</xdr:rowOff>
    </xdr:from>
    <xdr:to>
      <xdr:col>19</xdr:col>
      <xdr:colOff>177800</xdr:colOff>
      <xdr:row>95</xdr:row>
      <xdr:rowOff>19101</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908300" y="16280701"/>
          <a:ext cx="889000" cy="26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31217</xdr:rowOff>
    </xdr:from>
    <xdr:to>
      <xdr:col>20</xdr:col>
      <xdr:colOff>38100</xdr:colOff>
      <xdr:row>96</xdr:row>
      <xdr:rowOff>132817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3746500" y="16490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123944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3530111" y="16583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19101</xdr:rowOff>
    </xdr:from>
    <xdr:to>
      <xdr:col>15</xdr:col>
      <xdr:colOff>50800</xdr:colOff>
      <xdr:row>95</xdr:row>
      <xdr:rowOff>53606</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2019300" y="16306851"/>
          <a:ext cx="889000" cy="34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31877</xdr:rowOff>
    </xdr:from>
    <xdr:to>
      <xdr:col>15</xdr:col>
      <xdr:colOff>101600</xdr:colOff>
      <xdr:row>96</xdr:row>
      <xdr:rowOff>133477</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2857500" y="16491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124604</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2641111" y="16583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53606</xdr:rowOff>
    </xdr:from>
    <xdr:to>
      <xdr:col>10</xdr:col>
      <xdr:colOff>114300</xdr:colOff>
      <xdr:row>95</xdr:row>
      <xdr:rowOff>117856</xdr:rowOff>
    </xdr:to>
    <xdr:cxnSp macro="">
      <xdr:nvCxnSpPr>
        <xdr:cNvPr id="243" name="直線コネクタ 242">
          <a:extLst>
            <a:ext uri="{FF2B5EF4-FFF2-40B4-BE49-F238E27FC236}">
              <a16:creationId xmlns:a16="http://schemas.microsoft.com/office/drawing/2014/main" id="{00000000-0008-0000-0600-0000F3000000}"/>
            </a:ext>
          </a:extLst>
        </xdr:cNvPr>
        <xdr:cNvCxnSpPr/>
      </xdr:nvCxnSpPr>
      <xdr:spPr>
        <a:xfrm flipV="1">
          <a:off x="1130300" y="16341356"/>
          <a:ext cx="889000" cy="64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111888</xdr:rowOff>
    </xdr:from>
    <xdr:to>
      <xdr:col>10</xdr:col>
      <xdr:colOff>165100</xdr:colOff>
      <xdr:row>97</xdr:row>
      <xdr:rowOff>42038</xdr:rowOff>
    </xdr:to>
    <xdr:sp macro="" textlink="">
      <xdr:nvSpPr>
        <xdr:cNvPr id="244" name="フローチャート: 判断 243">
          <a:extLst>
            <a:ext uri="{FF2B5EF4-FFF2-40B4-BE49-F238E27FC236}">
              <a16:creationId xmlns:a16="http://schemas.microsoft.com/office/drawing/2014/main" id="{00000000-0008-0000-0600-0000F4000000}"/>
            </a:ext>
          </a:extLst>
        </xdr:cNvPr>
        <xdr:cNvSpPr/>
      </xdr:nvSpPr>
      <xdr:spPr>
        <a:xfrm>
          <a:off x="1968500" y="1657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33165</xdr:rowOff>
    </xdr:from>
    <xdr:ext cx="534377"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752111" y="16663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8319</xdr:rowOff>
    </xdr:from>
    <xdr:to>
      <xdr:col>6</xdr:col>
      <xdr:colOff>38100</xdr:colOff>
      <xdr:row>97</xdr:row>
      <xdr:rowOff>109919</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1079500" y="16638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101046</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863111" y="16731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85077</xdr:rowOff>
    </xdr:from>
    <xdr:to>
      <xdr:col>24</xdr:col>
      <xdr:colOff>114300</xdr:colOff>
      <xdr:row>95</xdr:row>
      <xdr:rowOff>15227</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4584700" y="1620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107954</xdr:rowOff>
    </xdr:from>
    <xdr:ext cx="599010" cy="259045"/>
    <xdr:sp macro="" textlink="">
      <xdr:nvSpPr>
        <xdr:cNvPr id="254" name="扶助費該当値テキスト">
          <a:extLst>
            <a:ext uri="{FF2B5EF4-FFF2-40B4-BE49-F238E27FC236}">
              <a16:creationId xmlns:a16="http://schemas.microsoft.com/office/drawing/2014/main" id="{00000000-0008-0000-0600-0000FE000000}"/>
            </a:ext>
          </a:extLst>
        </xdr:cNvPr>
        <xdr:cNvSpPr txBox="1"/>
      </xdr:nvSpPr>
      <xdr:spPr>
        <a:xfrm>
          <a:off x="4686300" y="160528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120,301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113601</xdr:rowOff>
    </xdr:from>
    <xdr:to>
      <xdr:col>20</xdr:col>
      <xdr:colOff>38100</xdr:colOff>
      <xdr:row>95</xdr:row>
      <xdr:rowOff>43751</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3746500" y="162299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60278</xdr:rowOff>
    </xdr:from>
    <xdr:ext cx="59901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3497795" y="16005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139751</xdr:rowOff>
    </xdr:from>
    <xdr:to>
      <xdr:col>15</xdr:col>
      <xdr:colOff>101600</xdr:colOff>
      <xdr:row>95</xdr:row>
      <xdr:rowOff>69901</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2857500" y="16256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86428</xdr:rowOff>
    </xdr:from>
    <xdr:ext cx="599010"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2608795" y="160312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115,996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2806</xdr:rowOff>
    </xdr:from>
    <xdr:to>
      <xdr:col>10</xdr:col>
      <xdr:colOff>165100</xdr:colOff>
      <xdr:row>95</xdr:row>
      <xdr:rowOff>104406</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1968500" y="16290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93</xdr:row>
      <xdr:rowOff>120933</xdr:rowOff>
    </xdr:from>
    <xdr:ext cx="599010"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1719795" y="160657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113,279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67056</xdr:rowOff>
    </xdr:from>
    <xdr:to>
      <xdr:col>6</xdr:col>
      <xdr:colOff>38100</xdr:colOff>
      <xdr:row>95</xdr:row>
      <xdr:rowOff>168656</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1079500" y="16354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94</xdr:row>
      <xdr:rowOff>13733</xdr:rowOff>
    </xdr:from>
    <xdr:ext cx="599010"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830795" y="16130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168927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130827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a:extLst>
            <a:ext uri="{FF2B5EF4-FFF2-40B4-BE49-F238E27FC236}">
              <a16:creationId xmlns:a16="http://schemas.microsoft.com/office/drawing/2014/main" id="{00000000-0008-0000-06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46553</xdr:rowOff>
    </xdr:from>
    <xdr:to>
      <xdr:col>54</xdr:col>
      <xdr:colOff>189865</xdr:colOff>
      <xdr:row>38</xdr:row>
      <xdr:rowOff>109951</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flipV="1">
          <a:off x="10475595" y="5361503"/>
          <a:ext cx="1270" cy="12635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113778</xdr:rowOff>
    </xdr:from>
    <xdr:ext cx="534377" cy="259045"/>
    <xdr:sp macro="" textlink="">
      <xdr:nvSpPr>
        <xdr:cNvPr id="287" name="補助費等最小値テキスト">
          <a:extLst>
            <a:ext uri="{FF2B5EF4-FFF2-40B4-BE49-F238E27FC236}">
              <a16:creationId xmlns:a16="http://schemas.microsoft.com/office/drawing/2014/main" id="{00000000-0008-0000-0600-00001F010000}"/>
            </a:ext>
          </a:extLst>
        </xdr:cNvPr>
        <xdr:cNvSpPr txBox="1"/>
      </xdr:nvSpPr>
      <xdr:spPr>
        <a:xfrm>
          <a:off x="10528300" y="66288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109951</xdr:rowOff>
    </xdr:from>
    <xdr:to>
      <xdr:col>55</xdr:col>
      <xdr:colOff>88900</xdr:colOff>
      <xdr:row>38</xdr:row>
      <xdr:rowOff>109951</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66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164680</xdr:rowOff>
    </xdr:from>
    <xdr:ext cx="599010" cy="259045"/>
    <xdr:sp macro="" textlink="">
      <xdr:nvSpPr>
        <xdr:cNvPr id="289" name="補助費等最大値テキスト">
          <a:extLst>
            <a:ext uri="{FF2B5EF4-FFF2-40B4-BE49-F238E27FC236}">
              <a16:creationId xmlns:a16="http://schemas.microsoft.com/office/drawing/2014/main" id="{00000000-0008-0000-0600-000021010000}"/>
            </a:ext>
          </a:extLst>
        </xdr:cNvPr>
        <xdr:cNvSpPr txBox="1"/>
      </xdr:nvSpPr>
      <xdr:spPr>
        <a:xfrm>
          <a:off x="10528300" y="51367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46553</xdr:rowOff>
    </xdr:from>
    <xdr:to>
      <xdr:col>55</xdr:col>
      <xdr:colOff>88900</xdr:colOff>
      <xdr:row>31</xdr:row>
      <xdr:rowOff>46553</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10388600" y="5361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138496</xdr:rowOff>
    </xdr:from>
    <xdr:to>
      <xdr:col>55</xdr:col>
      <xdr:colOff>0</xdr:colOff>
      <xdr:row>36</xdr:row>
      <xdr:rowOff>143274</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9639300" y="6310696"/>
          <a:ext cx="838200" cy="4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169430</xdr:rowOff>
    </xdr:from>
    <xdr:ext cx="534377" cy="259045"/>
    <xdr:sp macro="" textlink="">
      <xdr:nvSpPr>
        <xdr:cNvPr id="292" name="補助費等平均値テキスト">
          <a:extLst>
            <a:ext uri="{FF2B5EF4-FFF2-40B4-BE49-F238E27FC236}">
              <a16:creationId xmlns:a16="http://schemas.microsoft.com/office/drawing/2014/main" id="{00000000-0008-0000-0600-000024010000}"/>
            </a:ext>
          </a:extLst>
        </xdr:cNvPr>
        <xdr:cNvSpPr txBox="1"/>
      </xdr:nvSpPr>
      <xdr:spPr>
        <a:xfrm>
          <a:off x="10528300" y="5998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146553</xdr:rowOff>
    </xdr:from>
    <xdr:to>
      <xdr:col>55</xdr:col>
      <xdr:colOff>50800</xdr:colOff>
      <xdr:row>36</xdr:row>
      <xdr:rowOff>76703</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10426700" y="6147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138496</xdr:rowOff>
    </xdr:from>
    <xdr:to>
      <xdr:col>50</xdr:col>
      <xdr:colOff>114300</xdr:colOff>
      <xdr:row>36</xdr:row>
      <xdr:rowOff>160045</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8750300" y="6310696"/>
          <a:ext cx="889000" cy="21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155849</xdr:rowOff>
    </xdr:from>
    <xdr:to>
      <xdr:col>50</xdr:col>
      <xdr:colOff>165100</xdr:colOff>
      <xdr:row>36</xdr:row>
      <xdr:rowOff>85999</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9588500" y="6156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102526</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9372111" y="5931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79967</xdr:rowOff>
    </xdr:from>
    <xdr:to>
      <xdr:col>45</xdr:col>
      <xdr:colOff>177800</xdr:colOff>
      <xdr:row>36</xdr:row>
      <xdr:rowOff>160045</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a:off x="7861300" y="6252167"/>
          <a:ext cx="889000" cy="800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16236</xdr:rowOff>
    </xdr:from>
    <xdr:to>
      <xdr:col>46</xdr:col>
      <xdr:colOff>38100</xdr:colOff>
      <xdr:row>36</xdr:row>
      <xdr:rowOff>117836</xdr:rowOff>
    </xdr:to>
    <xdr:sp macro="" textlink="">
      <xdr:nvSpPr>
        <xdr:cNvPr id="298" name="フローチャート: 判断 297">
          <a:extLst>
            <a:ext uri="{FF2B5EF4-FFF2-40B4-BE49-F238E27FC236}">
              <a16:creationId xmlns:a16="http://schemas.microsoft.com/office/drawing/2014/main" id="{00000000-0008-0000-0600-00002A010000}"/>
            </a:ext>
          </a:extLst>
        </xdr:cNvPr>
        <xdr:cNvSpPr/>
      </xdr:nvSpPr>
      <xdr:spPr>
        <a:xfrm>
          <a:off x="8699500" y="6188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134363</xdr:rowOff>
    </xdr:from>
    <xdr:ext cx="534377"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8483111" y="596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79967</xdr:rowOff>
    </xdr:from>
    <xdr:to>
      <xdr:col>41</xdr:col>
      <xdr:colOff>50800</xdr:colOff>
      <xdr:row>36</xdr:row>
      <xdr:rowOff>137262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flipV="1">
          <a:off x="6972300" y="6252167"/>
          <a:ext cx="889000" cy="57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21882</xdr:rowOff>
    </xdr:from>
    <xdr:to>
      <xdr:col>41</xdr:col>
      <xdr:colOff>101600</xdr:colOff>
      <xdr:row>36</xdr:row>
      <xdr:rowOff>123482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7810500" y="6194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140009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594111" y="5969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63,795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52438</xdr:rowOff>
    </xdr:from>
    <xdr:to>
      <xdr:col>36</xdr:col>
      <xdr:colOff>165100</xdr:colOff>
      <xdr:row>36</xdr:row>
      <xdr:rowOff>154038</xdr:rowOff>
    </xdr:to>
    <xdr:sp macro="" textlink="">
      <xdr:nvSpPr>
        <xdr:cNvPr id="303" name="フローチャート: 判断 302">
          <a:extLst>
            <a:ext uri="{FF2B5EF4-FFF2-40B4-BE49-F238E27FC236}">
              <a16:creationId xmlns:a16="http://schemas.microsoft.com/office/drawing/2014/main" id="{00000000-0008-0000-0600-00002F010000}"/>
            </a:ext>
          </a:extLst>
        </xdr:cNvPr>
        <xdr:cNvSpPr/>
      </xdr:nvSpPr>
      <xdr:spPr>
        <a:xfrm>
          <a:off x="6921500" y="6224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170565</xdr:rowOff>
    </xdr:from>
    <xdr:ext cx="534377"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6705111" y="5999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92474</xdr:rowOff>
    </xdr:from>
    <xdr:to>
      <xdr:col>55</xdr:col>
      <xdr:colOff>50800</xdr:colOff>
      <xdr:row>37</xdr:row>
      <xdr:rowOff>22624</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10426700" y="6264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70901</xdr:rowOff>
    </xdr:from>
    <xdr:ext cx="534377" cy="259045"/>
    <xdr:sp macro="" textlink="">
      <xdr:nvSpPr>
        <xdr:cNvPr id="311" name="補助費等該当値テキスト">
          <a:extLst>
            <a:ext uri="{FF2B5EF4-FFF2-40B4-BE49-F238E27FC236}">
              <a16:creationId xmlns:a16="http://schemas.microsoft.com/office/drawing/2014/main" id="{00000000-0008-0000-0600-000037010000}"/>
            </a:ext>
          </a:extLst>
        </xdr:cNvPr>
        <xdr:cNvSpPr txBox="1"/>
      </xdr:nvSpPr>
      <xdr:spPr>
        <a:xfrm>
          <a:off x="10528300" y="6243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87696</xdr:rowOff>
    </xdr:from>
    <xdr:to>
      <xdr:col>50</xdr:col>
      <xdr:colOff>165100</xdr:colOff>
      <xdr:row>37</xdr:row>
      <xdr:rowOff>17846</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9588500" y="6259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8973</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9372111" y="6352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109245</xdr:rowOff>
    </xdr:from>
    <xdr:to>
      <xdr:col>46</xdr:col>
      <xdr:colOff>38100</xdr:colOff>
      <xdr:row>37</xdr:row>
      <xdr:rowOff>39395</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8699500" y="628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30522</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8483111" y="63741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29167</xdr:rowOff>
    </xdr:from>
    <xdr:to>
      <xdr:col>41</xdr:col>
      <xdr:colOff>101600</xdr:colOff>
      <xdr:row>36</xdr:row>
      <xdr:rowOff>130767</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7810500" y="6201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121894</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7594111" y="629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86462</xdr:rowOff>
    </xdr:from>
    <xdr:to>
      <xdr:col>36</xdr:col>
      <xdr:colOff>165100</xdr:colOff>
      <xdr:row>37</xdr:row>
      <xdr:rowOff>16612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6921500" y="62586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7739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6705111" y="6351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6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a:extLst>
            <a:ext uri="{FF2B5EF4-FFF2-40B4-BE49-F238E27FC236}">
              <a16:creationId xmlns:a16="http://schemas.microsoft.com/office/drawing/2014/main" id="{00000000-0008-0000-0600-000054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153800</xdr:rowOff>
    </xdr:from>
    <xdr:to>
      <xdr:col>54</xdr:col>
      <xdr:colOff>189865</xdr:colOff>
      <xdr:row>58</xdr:row>
      <xdr:rowOff>72130</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flipV="1">
          <a:off x="10475595" y="8897750"/>
          <a:ext cx="1270" cy="11184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75957</xdr:rowOff>
    </xdr:from>
    <xdr:ext cx="534377" cy="259045"/>
    <xdr:sp macro="" textlink="">
      <xdr:nvSpPr>
        <xdr:cNvPr id="342" name="普通建設事業費最小値テキスト">
          <a:extLst>
            <a:ext uri="{FF2B5EF4-FFF2-40B4-BE49-F238E27FC236}">
              <a16:creationId xmlns:a16="http://schemas.microsoft.com/office/drawing/2014/main" id="{00000000-0008-0000-0600-000056010000}"/>
            </a:ext>
          </a:extLst>
        </xdr:cNvPr>
        <xdr:cNvSpPr txBox="1"/>
      </xdr:nvSpPr>
      <xdr:spPr>
        <a:xfrm>
          <a:off x="10528300" y="10020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72130</xdr:rowOff>
    </xdr:from>
    <xdr:to>
      <xdr:col>55</xdr:col>
      <xdr:colOff>88900</xdr:colOff>
      <xdr:row>58</xdr:row>
      <xdr:rowOff>72130</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10016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100477</xdr:rowOff>
    </xdr:from>
    <xdr:ext cx="599010" cy="259045"/>
    <xdr:sp macro="" textlink="">
      <xdr:nvSpPr>
        <xdr:cNvPr id="344" name="普通建設事業費最大値テキスト">
          <a:extLst>
            <a:ext uri="{FF2B5EF4-FFF2-40B4-BE49-F238E27FC236}">
              <a16:creationId xmlns:a16="http://schemas.microsoft.com/office/drawing/2014/main" id="{00000000-0008-0000-0600-000058010000}"/>
            </a:ext>
          </a:extLst>
        </xdr:cNvPr>
        <xdr:cNvSpPr txBox="1"/>
      </xdr:nvSpPr>
      <xdr:spPr>
        <a:xfrm>
          <a:off x="10528300" y="86729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259,416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153800</xdr:rowOff>
    </xdr:from>
    <xdr:to>
      <xdr:col>55</xdr:col>
      <xdr:colOff>88900</xdr:colOff>
      <xdr:row>51</xdr:row>
      <xdr:rowOff>153800</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8897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11630</xdr:rowOff>
    </xdr:from>
    <xdr:to>
      <xdr:col>55</xdr:col>
      <xdr:colOff>0</xdr:colOff>
      <xdr:row>56</xdr:row>
      <xdr:rowOff>106059</xdr:rowOff>
    </xdr:to>
    <xdr:cxnSp macro="">
      <xdr:nvCxnSpPr>
        <xdr:cNvPr id="346" name="直線コネクタ 345">
          <a:extLst>
            <a:ext uri="{FF2B5EF4-FFF2-40B4-BE49-F238E27FC236}">
              <a16:creationId xmlns:a16="http://schemas.microsoft.com/office/drawing/2014/main" id="{00000000-0008-0000-0600-00005A010000}"/>
            </a:ext>
          </a:extLst>
        </xdr:cNvPr>
        <xdr:cNvCxnSpPr/>
      </xdr:nvCxnSpPr>
      <xdr:spPr>
        <a:xfrm flipV="1">
          <a:off x="9639300" y="9612830"/>
          <a:ext cx="838200" cy="94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20816</xdr:rowOff>
    </xdr:from>
    <xdr:ext cx="534377" cy="259045"/>
    <xdr:sp macro="" textlink="">
      <xdr:nvSpPr>
        <xdr:cNvPr id="347" name="普通建設事業費平均値テキスト">
          <a:extLst>
            <a:ext uri="{FF2B5EF4-FFF2-40B4-BE49-F238E27FC236}">
              <a16:creationId xmlns:a16="http://schemas.microsoft.com/office/drawing/2014/main" id="{00000000-0008-0000-0600-00005B010000}"/>
            </a:ext>
          </a:extLst>
        </xdr:cNvPr>
        <xdr:cNvSpPr txBox="1"/>
      </xdr:nvSpPr>
      <xdr:spPr>
        <a:xfrm>
          <a:off x="10528300" y="96220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42389</xdr:rowOff>
    </xdr:from>
    <xdr:to>
      <xdr:col>55</xdr:col>
      <xdr:colOff>50800</xdr:colOff>
      <xdr:row>56</xdr:row>
      <xdr:rowOff>143989</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10426700" y="9643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81042</xdr:rowOff>
    </xdr:from>
    <xdr:to>
      <xdr:col>50</xdr:col>
      <xdr:colOff>114300</xdr:colOff>
      <xdr:row>56</xdr:row>
      <xdr:rowOff>106059</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8750300" y="9682242"/>
          <a:ext cx="889000" cy="2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25038</xdr:rowOff>
    </xdr:from>
    <xdr:to>
      <xdr:col>50</xdr:col>
      <xdr:colOff>165100</xdr:colOff>
      <xdr:row>56</xdr:row>
      <xdr:rowOff>126638</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9588500" y="9626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143165</xdr:rowOff>
    </xdr:from>
    <xdr:ext cx="534377" cy="259045"/>
    <xdr:sp macro="" textlink="">
      <xdr:nvSpPr>
        <xdr:cNvPr id="351" name="テキスト ボックス 350">
          <a:extLst>
            <a:ext uri="{FF2B5EF4-FFF2-40B4-BE49-F238E27FC236}">
              <a16:creationId xmlns:a16="http://schemas.microsoft.com/office/drawing/2014/main" id="{00000000-0008-0000-0600-00005F010000}"/>
            </a:ext>
          </a:extLst>
        </xdr:cNvPr>
        <xdr:cNvSpPr txBox="1"/>
      </xdr:nvSpPr>
      <xdr:spPr>
        <a:xfrm>
          <a:off x="9372111" y="9401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88,968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81042</xdr:rowOff>
    </xdr:from>
    <xdr:to>
      <xdr:col>45</xdr:col>
      <xdr:colOff>177800</xdr:colOff>
      <xdr:row>56</xdr:row>
      <xdr:rowOff>129194</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7861300" y="9682242"/>
          <a:ext cx="889000" cy="4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51044</xdr:rowOff>
    </xdr:from>
    <xdr:to>
      <xdr:col>46</xdr:col>
      <xdr:colOff>38100</xdr:colOff>
      <xdr:row>56</xdr:row>
      <xdr:rowOff>152644</xdr:rowOff>
    </xdr:to>
    <xdr:sp macro="" textlink="">
      <xdr:nvSpPr>
        <xdr:cNvPr id="353" name="フローチャート: 判断 352">
          <a:extLst>
            <a:ext uri="{FF2B5EF4-FFF2-40B4-BE49-F238E27FC236}">
              <a16:creationId xmlns:a16="http://schemas.microsoft.com/office/drawing/2014/main" id="{00000000-0008-0000-0600-000061010000}"/>
            </a:ext>
          </a:extLst>
        </xdr:cNvPr>
        <xdr:cNvSpPr/>
      </xdr:nvSpPr>
      <xdr:spPr>
        <a:xfrm>
          <a:off x="8699500" y="965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143771</xdr:rowOff>
    </xdr:from>
    <xdr:ext cx="534377" cy="259045"/>
    <xdr:sp macro="" textlink="">
      <xdr:nvSpPr>
        <xdr:cNvPr id="354" name="テキスト ボックス 353">
          <a:extLst>
            <a:ext uri="{FF2B5EF4-FFF2-40B4-BE49-F238E27FC236}">
              <a16:creationId xmlns:a16="http://schemas.microsoft.com/office/drawing/2014/main" id="{00000000-0008-0000-0600-000062010000}"/>
            </a:ext>
          </a:extLst>
        </xdr:cNvPr>
        <xdr:cNvSpPr txBox="1"/>
      </xdr:nvSpPr>
      <xdr:spPr>
        <a:xfrm>
          <a:off x="8483111" y="9744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83,280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55</xdr:row>
      <xdr:rowOff>118381</xdr:rowOff>
    </xdr:from>
    <xdr:to>
      <xdr:col>41</xdr:col>
      <xdr:colOff>50800</xdr:colOff>
      <xdr:row>56</xdr:row>
      <xdr:rowOff>129194</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6972300" y="9548131"/>
          <a:ext cx="889000" cy="1822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41081</xdr:rowOff>
    </xdr:from>
    <xdr:to>
      <xdr:col>41</xdr:col>
      <xdr:colOff>101600</xdr:colOff>
      <xdr:row>56</xdr:row>
      <xdr:rowOff>142681</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7810500" y="9642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159208</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7594111" y="9417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115811</xdr:rowOff>
    </xdr:from>
    <xdr:to>
      <xdr:col>36</xdr:col>
      <xdr:colOff>165100</xdr:colOff>
      <xdr:row>56</xdr:row>
      <xdr:rowOff>45961</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6921500" y="954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37088</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6672795" y="9638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55</xdr:row>
      <xdr:rowOff>132280</xdr:rowOff>
    </xdr:from>
    <xdr:to>
      <xdr:col>55</xdr:col>
      <xdr:colOff>50800</xdr:colOff>
      <xdr:row>56</xdr:row>
      <xdr:rowOff>62430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10426700" y="956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54</xdr:row>
      <xdr:rowOff>155157</xdr:rowOff>
    </xdr:from>
    <xdr:ext cx="599010" cy="259045"/>
    <xdr:sp macro="" textlink="">
      <xdr:nvSpPr>
        <xdr:cNvPr id="366" name="普通建設事業費該当値テキスト">
          <a:extLst>
            <a:ext uri="{FF2B5EF4-FFF2-40B4-BE49-F238E27FC236}">
              <a16:creationId xmlns:a16="http://schemas.microsoft.com/office/drawing/2014/main" id="{00000000-0008-0000-0600-00006E010000}"/>
            </a:ext>
          </a:extLst>
        </xdr:cNvPr>
        <xdr:cNvSpPr txBox="1"/>
      </xdr:nvSpPr>
      <xdr:spPr>
        <a:xfrm>
          <a:off x="10528300" y="9413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55259</xdr:rowOff>
    </xdr:from>
    <xdr:to>
      <xdr:col>50</xdr:col>
      <xdr:colOff>165100</xdr:colOff>
      <xdr:row>56</xdr:row>
      <xdr:rowOff>156859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9588500" y="96564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147986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9372111" y="9749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30242</xdr:rowOff>
    </xdr:from>
    <xdr:to>
      <xdr:col>46</xdr:col>
      <xdr:colOff>38100</xdr:colOff>
      <xdr:row>56</xdr:row>
      <xdr:rowOff>131842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8699500" y="9631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148369</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8483111" y="94066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87,830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78394</xdr:rowOff>
    </xdr:from>
    <xdr:to>
      <xdr:col>41</xdr:col>
      <xdr:colOff>101600</xdr:colOff>
      <xdr:row>57</xdr:row>
      <xdr:rowOff>8544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7810500" y="9679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171121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7594111" y="97723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55</xdr:row>
      <xdr:rowOff>67581</xdr:rowOff>
    </xdr:from>
    <xdr:to>
      <xdr:col>36</xdr:col>
      <xdr:colOff>165100</xdr:colOff>
      <xdr:row>55</xdr:row>
      <xdr:rowOff>169181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6921500" y="9497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54</xdr:row>
      <xdr:rowOff>14258</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6672795" y="92725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a:extLst>
            <a:ext uri="{FF2B5EF4-FFF2-40B4-BE49-F238E27FC236}">
              <a16:creationId xmlns:a16="http://schemas.microsoft.com/office/drawing/2014/main" id="{00000000-0008-0000-0600-00007F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a:extLst>
            <a:ext uri="{FF2B5EF4-FFF2-40B4-BE49-F238E27FC236}">
              <a16:creationId xmlns:a16="http://schemas.microsoft.com/office/drawing/2014/main" id="{00000000-0008-0000-0600-00008B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57971</xdr:rowOff>
    </xdr:from>
    <xdr:to>
      <xdr:col>54</xdr:col>
      <xdr:colOff>189865</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flipV="1">
          <a:off x="10475595" y="12059471"/>
          <a:ext cx="1270" cy="1453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7" name="普通建設事業費 （ うち新規整備　）最小値テキスト">
          <a:extLst>
            <a:ext uri="{FF2B5EF4-FFF2-40B4-BE49-F238E27FC236}">
              <a16:creationId xmlns:a16="http://schemas.microsoft.com/office/drawing/2014/main" id="{00000000-0008-0000-0600-00008D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4648</xdr:rowOff>
    </xdr:from>
    <xdr:ext cx="599010" cy="259045"/>
    <xdr:sp macro="" textlink="">
      <xdr:nvSpPr>
        <xdr:cNvPr id="399" name="普通建設事業費 （ うち新規整備　）最大値テキスト">
          <a:extLst>
            <a:ext uri="{FF2B5EF4-FFF2-40B4-BE49-F238E27FC236}">
              <a16:creationId xmlns:a16="http://schemas.microsoft.com/office/drawing/2014/main" id="{00000000-0008-0000-0600-00008F010000}"/>
            </a:ext>
          </a:extLst>
        </xdr:cNvPr>
        <xdr:cNvSpPr txBox="1"/>
      </xdr:nvSpPr>
      <xdr:spPr>
        <a:xfrm>
          <a:off x="10528300" y="1183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158,938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57971</xdr:rowOff>
    </xdr:from>
    <xdr:to>
      <xdr:col>55</xdr:col>
      <xdr:colOff>88900</xdr:colOff>
      <xdr:row>70</xdr:row>
      <xdr:rowOff>57971</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20594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71183</xdr:rowOff>
    </xdr:from>
    <xdr:to>
      <xdr:col>55</xdr:col>
      <xdr:colOff>0</xdr:colOff>
      <xdr:row>78</xdr:row>
      <xdr:rowOff>11675</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9639300" y="13272833"/>
          <a:ext cx="838200" cy="111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58915</xdr:rowOff>
    </xdr:from>
    <xdr:ext cx="534377" cy="259045"/>
    <xdr:sp macro="" textlink="">
      <xdr:nvSpPr>
        <xdr:cNvPr id="402" name="普通建設事業費 （ うち新規整備　）平均値テキスト">
          <a:extLst>
            <a:ext uri="{FF2B5EF4-FFF2-40B4-BE49-F238E27FC236}">
              <a16:creationId xmlns:a16="http://schemas.microsoft.com/office/drawing/2014/main" id="{00000000-0008-0000-0600-000092010000}"/>
            </a:ext>
          </a:extLst>
        </xdr:cNvPr>
        <xdr:cNvSpPr txBox="1"/>
      </xdr:nvSpPr>
      <xdr:spPr>
        <a:xfrm>
          <a:off x="10528300" y="130891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36038</xdr:rowOff>
    </xdr:from>
    <xdr:to>
      <xdr:col>55</xdr:col>
      <xdr:colOff>50800</xdr:colOff>
      <xdr:row>77</xdr:row>
      <xdr:rowOff>137638</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10426700" y="13237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9517</xdr:rowOff>
    </xdr:from>
    <xdr:to>
      <xdr:col>50</xdr:col>
      <xdr:colOff>114300</xdr:colOff>
      <xdr:row>77</xdr:row>
      <xdr:rowOff>71183</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8750300" y="13211167"/>
          <a:ext cx="889000" cy="6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13353</xdr:rowOff>
    </xdr:from>
    <xdr:to>
      <xdr:col>50</xdr:col>
      <xdr:colOff>165100</xdr:colOff>
      <xdr:row>77</xdr:row>
      <xdr:rowOff>114953</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9588500" y="132150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131480</xdr:rowOff>
    </xdr:from>
    <xdr:ext cx="534377" cy="259045"/>
    <xdr:sp macro="" textlink="">
      <xdr:nvSpPr>
        <xdr:cNvPr id="406" name="テキスト ボックス 405">
          <a:extLst>
            <a:ext uri="{FF2B5EF4-FFF2-40B4-BE49-F238E27FC236}">
              <a16:creationId xmlns:a16="http://schemas.microsoft.com/office/drawing/2014/main" id="{00000000-0008-0000-0600-000096010000}"/>
            </a:ext>
          </a:extLst>
        </xdr:cNvPr>
        <xdr:cNvSpPr txBox="1"/>
      </xdr:nvSpPr>
      <xdr:spPr>
        <a:xfrm>
          <a:off x="9372111" y="129902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97419</xdr:rowOff>
    </xdr:from>
    <xdr:to>
      <xdr:col>45</xdr:col>
      <xdr:colOff>177800</xdr:colOff>
      <xdr:row>77</xdr:row>
      <xdr:rowOff>9517</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a:off x="7861300" y="13127619"/>
          <a:ext cx="889000" cy="83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159986</xdr:rowOff>
    </xdr:from>
    <xdr:to>
      <xdr:col>46</xdr:col>
      <xdr:colOff>38100</xdr:colOff>
      <xdr:row>77</xdr:row>
      <xdr:rowOff>90136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8699500" y="13190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81263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8483111" y="13282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89883</xdr:rowOff>
    </xdr:from>
    <xdr:to>
      <xdr:col>41</xdr:col>
      <xdr:colOff>50800</xdr:colOff>
      <xdr:row>76</xdr:row>
      <xdr:rowOff>97419</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a:off x="6972300" y="13120083"/>
          <a:ext cx="889000" cy="75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62181</xdr:rowOff>
    </xdr:from>
    <xdr:to>
      <xdr:col>41</xdr:col>
      <xdr:colOff>101600</xdr:colOff>
      <xdr:row>76</xdr:row>
      <xdr:rowOff>163781</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7810500" y="130923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154908</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7594111" y="131851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40,422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126391</xdr:rowOff>
    </xdr:from>
    <xdr:to>
      <xdr:col>36</xdr:col>
      <xdr:colOff>165100</xdr:colOff>
      <xdr:row>76</xdr:row>
      <xdr:rowOff>56541</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6921500" y="129851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73068</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6705111" y="12760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132325</xdr:rowOff>
    </xdr:from>
    <xdr:to>
      <xdr:col>55</xdr:col>
      <xdr:colOff>50800</xdr:colOff>
      <xdr:row>78</xdr:row>
      <xdr:rowOff>62475</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333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110752</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312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20383</xdr:rowOff>
    </xdr:from>
    <xdr:to>
      <xdr:col>50</xdr:col>
      <xdr:colOff>165100</xdr:colOff>
      <xdr:row>77</xdr:row>
      <xdr:rowOff>121983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222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113110</xdr:rowOff>
    </xdr:from>
    <xdr:ext cx="534377"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72111" y="13314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130167</xdr:rowOff>
    </xdr:from>
    <xdr:to>
      <xdr:col>46</xdr:col>
      <xdr:colOff>38100</xdr:colOff>
      <xdr:row>77</xdr:row>
      <xdr:rowOff>60317</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160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76844</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2935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46619</xdr:rowOff>
    </xdr:from>
    <xdr:to>
      <xdr:col>41</xdr:col>
      <xdr:colOff>101600</xdr:colOff>
      <xdr:row>76</xdr:row>
      <xdr:rowOff>148219</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0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74</xdr:row>
      <xdr:rowOff>164745</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2852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39083</xdr:rowOff>
    </xdr:from>
    <xdr:to>
      <xdr:col>36</xdr:col>
      <xdr:colOff>165100</xdr:colOff>
      <xdr:row>76</xdr:row>
      <xdr:rowOff>140683</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6921500" y="13069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131810</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6705111" y="131620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a:extLst>
            <a:ext uri="{FF2B5EF4-FFF2-40B4-BE49-F238E27FC236}">
              <a16:creationId xmlns:a16="http://schemas.microsoft.com/office/drawing/2014/main" id="{00000000-0008-0000-0600-0000B6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a:extLst>
            <a:ext uri="{FF2B5EF4-FFF2-40B4-BE49-F238E27FC236}">
              <a16:creationId xmlns:a16="http://schemas.microsoft.com/office/drawing/2014/main" id="{00000000-0008-0000-0600-0000B7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142748</xdr:rowOff>
    </xdr:from>
    <xdr:to>
      <xdr:col>54</xdr:col>
      <xdr:colOff>189865</xdr:colOff>
      <xdr:row>99</xdr:row>
      <xdr:rowOff>92849</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573248"/>
          <a:ext cx="1270" cy="14931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96676</xdr:rowOff>
    </xdr:from>
    <xdr:ext cx="378565"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70702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92849</xdr:rowOff>
    </xdr:from>
    <xdr:to>
      <xdr:col>55</xdr:col>
      <xdr:colOff>88900</xdr:colOff>
      <xdr:row>99</xdr:row>
      <xdr:rowOff>92849</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7066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89425</xdr:rowOff>
    </xdr:from>
    <xdr:ext cx="599010"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3484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137,720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142748</xdr:rowOff>
    </xdr:from>
    <xdr:to>
      <xdr:col>55</xdr:col>
      <xdr:colOff>88900</xdr:colOff>
      <xdr:row>90</xdr:row>
      <xdr:rowOff>142748</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5732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95</xdr:row>
      <xdr:rowOff>43013</xdr:rowOff>
    </xdr:from>
    <xdr:to>
      <xdr:col>55</xdr:col>
      <xdr:colOff>0</xdr:colOff>
      <xdr:row>97</xdr:row>
      <xdr:rowOff>7145</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flipV="1">
          <a:off x="9639300" y="16330763"/>
          <a:ext cx="838200" cy="30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57052</xdr:rowOff>
    </xdr:from>
    <xdr:ext cx="534377"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5162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78625</xdr:rowOff>
    </xdr:from>
    <xdr:to>
      <xdr:col>55</xdr:col>
      <xdr:colOff>50800</xdr:colOff>
      <xdr:row>97</xdr:row>
      <xdr:rowOff>8775</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53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7145</xdr:rowOff>
    </xdr:from>
    <xdr:to>
      <xdr:col>50</xdr:col>
      <xdr:colOff>114300</xdr:colOff>
      <xdr:row>97</xdr:row>
      <xdr:rowOff>104321</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37795"/>
          <a:ext cx="889000" cy="97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66846</xdr:rowOff>
    </xdr:from>
    <xdr:to>
      <xdr:col>50</xdr:col>
      <xdr:colOff>165100</xdr:colOff>
      <xdr:row>96</xdr:row>
      <xdr:rowOff>168446</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526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13523</xdr:rowOff>
    </xdr:from>
    <xdr:ext cx="534377"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72111" y="163012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104321</xdr:rowOff>
    </xdr:from>
    <xdr:to>
      <xdr:col>45</xdr:col>
      <xdr:colOff>177800</xdr:colOff>
      <xdr:row>98</xdr:row>
      <xdr:rowOff>74636</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734971"/>
          <a:ext cx="889000" cy="141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136982</xdr:rowOff>
    </xdr:from>
    <xdr:to>
      <xdr:col>46</xdr:col>
      <xdr:colOff>38100</xdr:colOff>
      <xdr:row>97</xdr:row>
      <xdr:rowOff>67132</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596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83659</xdr:rowOff>
    </xdr:from>
    <xdr:ext cx="534377"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83111" y="1637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95</xdr:row>
      <xdr:rowOff>45985</xdr:rowOff>
    </xdr:from>
    <xdr:to>
      <xdr:col>41</xdr:col>
      <xdr:colOff>50800</xdr:colOff>
      <xdr:row>98</xdr:row>
      <xdr:rowOff>74636</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333735"/>
          <a:ext cx="889000" cy="543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47241</xdr:rowOff>
    </xdr:from>
    <xdr:to>
      <xdr:col>41</xdr:col>
      <xdr:colOff>101600</xdr:colOff>
      <xdr:row>97</xdr:row>
      <xdr:rowOff>148841</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6778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165368</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94111" y="16453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168464</xdr:rowOff>
    </xdr:from>
    <xdr:to>
      <xdr:col>36</xdr:col>
      <xdr:colOff>165100</xdr:colOff>
      <xdr:row>97</xdr:row>
      <xdr:rowOff>98614</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62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89741</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705111" y="167203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94</xdr:row>
      <xdr:rowOff>163663</xdr:rowOff>
    </xdr:from>
    <xdr:to>
      <xdr:col>55</xdr:col>
      <xdr:colOff>50800</xdr:colOff>
      <xdr:row>95</xdr:row>
      <xdr:rowOff>93813</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279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94</xdr:row>
      <xdr:rowOff>15090</xdr:rowOff>
    </xdr:from>
    <xdr:ext cx="534377"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131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127795</xdr:rowOff>
    </xdr:from>
    <xdr:to>
      <xdr:col>50</xdr:col>
      <xdr:colOff>165100</xdr:colOff>
      <xdr:row>97</xdr:row>
      <xdr:rowOff>57945</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86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49072</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72111" y="16679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53521</xdr:rowOff>
    </xdr:from>
    <xdr:to>
      <xdr:col>46</xdr:col>
      <xdr:colOff>38100</xdr:colOff>
      <xdr:row>97</xdr:row>
      <xdr:rowOff>155121</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84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146248</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83111" y="167768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23836</xdr:rowOff>
    </xdr:from>
    <xdr:to>
      <xdr:col>41</xdr:col>
      <xdr:colOff>101600</xdr:colOff>
      <xdr:row>98</xdr:row>
      <xdr:rowOff>125436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82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116563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94111" y="1691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94</xdr:row>
      <xdr:rowOff>166635</xdr:rowOff>
    </xdr:from>
    <xdr:to>
      <xdr:col>36</xdr:col>
      <xdr:colOff>165100</xdr:colOff>
      <xdr:row>95</xdr:row>
      <xdr:rowOff>96785</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282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93</xdr:row>
      <xdr:rowOff>113312</xdr:rowOff>
    </xdr:from>
    <xdr:ext cx="534377"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705111" y="16058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1" name="災害復旧事業費グラフ枠">
          <a:extLst>
            <a:ext uri="{FF2B5EF4-FFF2-40B4-BE49-F238E27FC236}">
              <a16:creationId xmlns:a16="http://schemas.microsoft.com/office/drawing/2014/main" id="{00000000-0008-0000-0600-0000FF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62624</xdr:rowOff>
    </xdr:from>
    <xdr:to>
      <xdr:col>85</xdr:col>
      <xdr:colOff>126364</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flipV="1">
          <a:off x="16317595" y="5377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3" name="災害復旧事業費最小値テキスト">
          <a:extLst>
            <a:ext uri="{FF2B5EF4-FFF2-40B4-BE49-F238E27FC236}">
              <a16:creationId xmlns:a16="http://schemas.microsoft.com/office/drawing/2014/main" id="{00000000-0008-0000-0600-000001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9301</xdr:rowOff>
    </xdr:from>
    <xdr:ext cx="599010" cy="259045"/>
    <xdr:sp macro="" textlink="">
      <xdr:nvSpPr>
        <xdr:cNvPr id="515" name="災害復旧事業費最大値テキスト">
          <a:extLst>
            <a:ext uri="{FF2B5EF4-FFF2-40B4-BE49-F238E27FC236}">
              <a16:creationId xmlns:a16="http://schemas.microsoft.com/office/drawing/2014/main" id="{00000000-0008-0000-0600-000003020000}"/>
            </a:ext>
          </a:extLst>
        </xdr:cNvPr>
        <xdr:cNvSpPr txBox="1"/>
      </xdr:nvSpPr>
      <xdr:spPr>
        <a:xfrm>
          <a:off x="16370300" y="5152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106,569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62624</xdr:rowOff>
    </xdr:from>
    <xdr:to>
      <xdr:col>86</xdr:col>
      <xdr:colOff>25400</xdr:colOff>
      <xdr:row>31</xdr:row>
      <xdr:rowOff>62624</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5377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160121</xdr:rowOff>
    </xdr:from>
    <xdr:to>
      <xdr:col>85</xdr:col>
      <xdr:colOff>127000</xdr:colOff>
      <xdr:row>39</xdr:row>
      <xdr:rowOff>32639</xdr:rowOff>
    </xdr:to>
    <xdr:cxnSp macro="">
      <xdr:nvCxnSpPr>
        <xdr:cNvPr id="517" name="直線コネクタ 516">
          <a:extLst>
            <a:ext uri="{FF2B5EF4-FFF2-40B4-BE49-F238E27FC236}">
              <a16:creationId xmlns:a16="http://schemas.microsoft.com/office/drawing/2014/main" id="{00000000-0008-0000-0600-000005020000}"/>
            </a:ext>
          </a:extLst>
        </xdr:cNvPr>
        <xdr:cNvCxnSpPr/>
      </xdr:nvCxnSpPr>
      <xdr:spPr>
        <a:xfrm flipV="1">
          <a:off x="15481300" y="6675221"/>
          <a:ext cx="838200" cy="43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72280</xdr:rowOff>
    </xdr:from>
    <xdr:ext cx="469744" cy="259045"/>
    <xdr:sp macro="" textlink="">
      <xdr:nvSpPr>
        <xdr:cNvPr id="518" name="災害復旧事業費平均値テキスト">
          <a:extLst>
            <a:ext uri="{FF2B5EF4-FFF2-40B4-BE49-F238E27FC236}">
              <a16:creationId xmlns:a16="http://schemas.microsoft.com/office/drawing/2014/main" id="{00000000-0008-0000-0600-000006020000}"/>
            </a:ext>
          </a:extLst>
        </xdr:cNvPr>
        <xdr:cNvSpPr txBox="1"/>
      </xdr:nvSpPr>
      <xdr:spPr>
        <a:xfrm>
          <a:off x="16370300" y="6415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49403</xdr:rowOff>
    </xdr:from>
    <xdr:to>
      <xdr:col>85</xdr:col>
      <xdr:colOff>177800</xdr:colOff>
      <xdr:row>38</xdr:row>
      <xdr:rowOff>151003</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6268700" y="656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31928</xdr:rowOff>
    </xdr:from>
    <xdr:to>
      <xdr:col>81</xdr:col>
      <xdr:colOff>50800</xdr:colOff>
      <xdr:row>39</xdr:row>
      <xdr:rowOff>32639</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4592300" y="6718478"/>
          <a:ext cx="889000" cy="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97345</xdr:rowOff>
    </xdr:from>
    <xdr:to>
      <xdr:col>81</xdr:col>
      <xdr:colOff>101600</xdr:colOff>
      <xdr:row>39</xdr:row>
      <xdr:rowOff>27495</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5430500" y="6612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44023</xdr:rowOff>
    </xdr:from>
    <xdr:ext cx="469744"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5246428" y="6387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31928</xdr:rowOff>
    </xdr:from>
    <xdr:to>
      <xdr:col>76</xdr:col>
      <xdr:colOff>114300</xdr:colOff>
      <xdr:row>39</xdr:row>
      <xdr:rowOff>32880</xdr:rowOff>
    </xdr:to>
    <xdr:cxnSp macro="">
      <xdr:nvCxnSpPr>
        <xdr:cNvPr id="523" name="直線コネクタ 522">
          <a:extLst>
            <a:ext uri="{FF2B5EF4-FFF2-40B4-BE49-F238E27FC236}">
              <a16:creationId xmlns:a16="http://schemas.microsoft.com/office/drawing/2014/main" id="{00000000-0008-0000-0600-00000B020000}"/>
            </a:ext>
          </a:extLst>
        </xdr:cNvPr>
        <xdr:cNvCxnSpPr/>
      </xdr:nvCxnSpPr>
      <xdr:spPr>
        <a:xfrm flipV="1">
          <a:off x="13703300" y="671847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111785</xdr:rowOff>
    </xdr:from>
    <xdr:to>
      <xdr:col>76</xdr:col>
      <xdr:colOff>165100</xdr:colOff>
      <xdr:row>39</xdr:row>
      <xdr:rowOff>41935</xdr:rowOff>
    </xdr:to>
    <xdr:sp macro="" textlink="">
      <xdr:nvSpPr>
        <xdr:cNvPr id="524" name="フローチャート: 判断 523">
          <a:extLst>
            <a:ext uri="{FF2B5EF4-FFF2-40B4-BE49-F238E27FC236}">
              <a16:creationId xmlns:a16="http://schemas.microsoft.com/office/drawing/2014/main" id="{00000000-0008-0000-0600-00000C020000}"/>
            </a:ext>
          </a:extLst>
        </xdr:cNvPr>
        <xdr:cNvSpPr/>
      </xdr:nvSpPr>
      <xdr:spPr>
        <a:xfrm>
          <a:off x="14541500" y="6626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58462</xdr:rowOff>
    </xdr:from>
    <xdr:ext cx="469744" cy="259045"/>
    <xdr:sp macro="" textlink="">
      <xdr:nvSpPr>
        <xdr:cNvPr id="525" name="テキスト ボックス 524">
          <a:extLst>
            <a:ext uri="{FF2B5EF4-FFF2-40B4-BE49-F238E27FC236}">
              <a16:creationId xmlns:a16="http://schemas.microsoft.com/office/drawing/2014/main" id="{00000000-0008-0000-0600-00000D020000}"/>
            </a:ext>
          </a:extLst>
        </xdr:cNvPr>
        <xdr:cNvSpPr txBox="1"/>
      </xdr:nvSpPr>
      <xdr:spPr>
        <a:xfrm>
          <a:off x="14357428" y="6402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12662</xdr:rowOff>
    </xdr:from>
    <xdr:to>
      <xdr:col>71</xdr:col>
      <xdr:colOff>177800</xdr:colOff>
      <xdr:row>39</xdr:row>
      <xdr:rowOff>32880</xdr:rowOff>
    </xdr:to>
    <xdr:cxnSp macro="">
      <xdr:nvCxnSpPr>
        <xdr:cNvPr id="526" name="直線コネクタ 525">
          <a:extLst>
            <a:ext uri="{FF2B5EF4-FFF2-40B4-BE49-F238E27FC236}">
              <a16:creationId xmlns:a16="http://schemas.microsoft.com/office/drawing/2014/main" id="{00000000-0008-0000-0600-00000E020000}"/>
            </a:ext>
          </a:extLst>
        </xdr:cNvPr>
        <xdr:cNvCxnSpPr/>
      </xdr:nvCxnSpPr>
      <xdr:spPr>
        <a:xfrm>
          <a:off x="12814300" y="6699212"/>
          <a:ext cx="889000" cy="20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102019</xdr:rowOff>
    </xdr:from>
    <xdr:to>
      <xdr:col>72</xdr:col>
      <xdr:colOff>38100</xdr:colOff>
      <xdr:row>39</xdr:row>
      <xdr:rowOff>32169</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3652500" y="6617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48696</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3468428" y="6392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62090</xdr:rowOff>
    </xdr:from>
    <xdr:to>
      <xdr:col>67</xdr:col>
      <xdr:colOff>101600</xdr:colOff>
      <xdr:row>38</xdr:row>
      <xdr:rowOff>163690</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2763500" y="657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8767</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2579428" y="635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109321</xdr:rowOff>
    </xdr:from>
    <xdr:to>
      <xdr:col>85</xdr:col>
      <xdr:colOff>177800</xdr:colOff>
      <xdr:row>39</xdr:row>
      <xdr:rowOff>39471</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6268700" y="6624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27829</xdr:rowOff>
    </xdr:from>
    <xdr:ext cx="469744" cy="259045"/>
    <xdr:sp macro="" textlink="">
      <xdr:nvSpPr>
        <xdr:cNvPr id="537" name="災害復旧事業費該当値テキスト">
          <a:extLst>
            <a:ext uri="{FF2B5EF4-FFF2-40B4-BE49-F238E27FC236}">
              <a16:creationId xmlns:a16="http://schemas.microsoft.com/office/drawing/2014/main" id="{00000000-0008-0000-0600-000019020000}"/>
            </a:ext>
          </a:extLst>
        </xdr:cNvPr>
        <xdr:cNvSpPr txBox="1"/>
      </xdr:nvSpPr>
      <xdr:spPr>
        <a:xfrm>
          <a:off x="16370300" y="65429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153289</xdr:rowOff>
    </xdr:from>
    <xdr:to>
      <xdr:col>81</xdr:col>
      <xdr:colOff>101600</xdr:colOff>
      <xdr:row>39</xdr:row>
      <xdr:rowOff>83439</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5430500" y="6668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74566</xdr:rowOff>
    </xdr:from>
    <xdr:ext cx="378565"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5292017" y="67611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152578</xdr:rowOff>
    </xdr:from>
    <xdr:to>
      <xdr:col>76</xdr:col>
      <xdr:colOff>165100</xdr:colOff>
      <xdr:row>39</xdr:row>
      <xdr:rowOff>82728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4541500" y="666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73855</xdr:rowOff>
    </xdr:from>
    <xdr:ext cx="378565"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4403017" y="6760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153530</xdr:rowOff>
    </xdr:from>
    <xdr:to>
      <xdr:col>72</xdr:col>
      <xdr:colOff>38100</xdr:colOff>
      <xdr:row>39</xdr:row>
      <xdr:rowOff>83680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3652500" y="6668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39</xdr:row>
      <xdr:rowOff>74807</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3514017" y="6761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133312</xdr:rowOff>
    </xdr:from>
    <xdr:to>
      <xdr:col>67</xdr:col>
      <xdr:colOff>101600</xdr:colOff>
      <xdr:row>39</xdr:row>
      <xdr:rowOff>63462</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2763500" y="664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39</xdr:row>
      <xdr:rowOff>54589</xdr:rowOff>
    </xdr:from>
    <xdr:ext cx="469744"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2579428" y="67411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4" name="テキスト ボックス 553">
          <a:extLst>
            <a:ext uri="{FF2B5EF4-FFF2-40B4-BE49-F238E27FC236}">
              <a16:creationId xmlns:a16="http://schemas.microsoft.com/office/drawing/2014/main" id="{00000000-0008-0000-0600-00002A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5" name="直線コネクタ 554">
          <a:extLst>
            <a:ext uri="{FF2B5EF4-FFF2-40B4-BE49-F238E27FC236}">
              <a16:creationId xmlns:a16="http://schemas.microsoft.com/office/drawing/2014/main" id="{00000000-0008-0000-0600-00002B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56</xdr:row>
      <xdr:rowOff>35577</xdr:rowOff>
    </xdr:from>
    <xdr:ext cx="31290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33094" y="9636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53</xdr:row>
      <xdr:rowOff>168927</xdr:rowOff>
    </xdr:from>
    <xdr:ext cx="31290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33094" y="9255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51</xdr:row>
      <xdr:rowOff>130827</xdr:rowOff>
    </xdr:from>
    <xdr:ext cx="31290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33094" y="8874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131594</xdr:colOff>
      <xdr:row>49</xdr:row>
      <xdr:rowOff>92727</xdr:rowOff>
    </xdr:from>
    <xdr:ext cx="312906" cy="259045"/>
    <xdr:sp macro="" textlink="">
      <xdr:nvSpPr>
        <xdr:cNvPr id="565" name="テキスト ボックス 564">
          <a:extLst>
            <a:ext uri="{FF2B5EF4-FFF2-40B4-BE49-F238E27FC236}">
              <a16:creationId xmlns:a16="http://schemas.microsoft.com/office/drawing/2014/main" id="{00000000-0008-0000-0600-000035020000}"/>
            </a:ext>
          </a:extLst>
        </xdr:cNvPr>
        <xdr:cNvSpPr txBox="1"/>
      </xdr:nvSpPr>
      <xdr:spPr>
        <a:xfrm>
          <a:off x="12133094" y="8493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6" name="直線コネクタ 565">
          <a:extLst>
            <a:ext uri="{FF2B5EF4-FFF2-40B4-BE49-F238E27FC236}">
              <a16:creationId xmlns:a16="http://schemas.microsoft.com/office/drawing/2014/main" id="{00000000-0008-0000-0600-000036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67474</xdr:colOff>
      <xdr:row>47</xdr:row>
      <xdr:rowOff>54627</xdr:rowOff>
    </xdr:from>
    <xdr:ext cx="377026"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2068974" y="8112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8" name="失業対策事業費グラフ枠">
          <a:extLst>
            <a:ext uri="{FF2B5EF4-FFF2-40B4-BE49-F238E27FC236}">
              <a16:creationId xmlns:a16="http://schemas.microsoft.com/office/drawing/2014/main" id="{00000000-0008-0000-0600-000038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44450</xdr:rowOff>
    </xdr:from>
    <xdr:to>
      <xdr:col>85</xdr:col>
      <xdr:colOff>126364</xdr:colOff>
      <xdr:row>59</xdr:row>
      <xdr:rowOff>44450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flipV="1">
          <a:off x="16317595" y="8788400"/>
          <a:ext cx="1269"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80027</xdr:rowOff>
    </xdr:from>
    <xdr:ext cx="249299" cy="259045"/>
    <xdr:sp macro="" textlink="">
      <xdr:nvSpPr>
        <xdr:cNvPr id="570" name="失業対策事業費最小値テキスト">
          <a:extLst>
            <a:ext uri="{FF2B5EF4-FFF2-40B4-BE49-F238E27FC236}">
              <a16:creationId xmlns:a16="http://schemas.microsoft.com/office/drawing/2014/main" id="{00000000-0008-0000-0600-00003A020000}"/>
            </a:ext>
          </a:extLst>
        </xdr:cNvPr>
        <xdr:cNvSpPr txBox="1"/>
      </xdr:nvSpPr>
      <xdr:spPr>
        <a:xfrm>
          <a:off x="16370300" y="10195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44450</xdr:rowOff>
    </xdr:from>
    <xdr:to>
      <xdr:col>86</xdr:col>
      <xdr:colOff>25400</xdr:colOff>
      <xdr:row>59</xdr:row>
      <xdr:rowOff>44450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6230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162577</xdr:rowOff>
    </xdr:from>
    <xdr:ext cx="313932" cy="259045"/>
    <xdr:sp macro="" textlink="">
      <xdr:nvSpPr>
        <xdr:cNvPr id="572" name="失業対策事業費最大値テキスト">
          <a:extLst>
            <a:ext uri="{FF2B5EF4-FFF2-40B4-BE49-F238E27FC236}">
              <a16:creationId xmlns:a16="http://schemas.microsoft.com/office/drawing/2014/main" id="{00000000-0008-0000-0600-00003C020000}"/>
            </a:ext>
          </a:extLst>
        </xdr:cNvPr>
        <xdr:cNvSpPr txBox="1"/>
      </xdr:nvSpPr>
      <xdr:spPr>
        <a:xfrm>
          <a:off x="16370300" y="856362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51</xdr:row>
      <xdr:rowOff>44450</xdr:rowOff>
    </xdr:from>
    <xdr:to>
      <xdr:col>86</xdr:col>
      <xdr:colOff>25400</xdr:colOff>
      <xdr:row>51</xdr:row>
      <xdr:rowOff>44450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6230600" y="8788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59</xdr:row>
      <xdr:rowOff>44450</xdr:rowOff>
    </xdr:from>
    <xdr:to>
      <xdr:col>85</xdr:col>
      <xdr:colOff>127000</xdr:colOff>
      <xdr:row>59</xdr:row>
      <xdr:rowOff>44450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5481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168927</xdr:rowOff>
    </xdr:from>
    <xdr:ext cx="249299" cy="259045"/>
    <xdr:sp macro="" textlink="">
      <xdr:nvSpPr>
        <xdr:cNvPr id="575" name="失業対策事業費平均値テキスト">
          <a:extLst>
            <a:ext uri="{FF2B5EF4-FFF2-40B4-BE49-F238E27FC236}">
              <a16:creationId xmlns:a16="http://schemas.microsoft.com/office/drawing/2014/main" id="{00000000-0008-0000-0600-00003F020000}"/>
            </a:ext>
          </a:extLst>
        </xdr:cNvPr>
        <xdr:cNvSpPr txBox="1"/>
      </xdr:nvSpPr>
      <xdr:spPr>
        <a:xfrm>
          <a:off x="16370300" y="994157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146050</xdr:rowOff>
    </xdr:from>
    <xdr:to>
      <xdr:col>85</xdr:col>
      <xdr:colOff>177800</xdr:colOff>
      <xdr:row>59</xdr:row>
      <xdr:rowOff>76200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62687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44450</xdr:rowOff>
    </xdr:from>
    <xdr:to>
      <xdr:col>81</xdr:col>
      <xdr:colOff>50800</xdr:colOff>
      <xdr:row>59</xdr:row>
      <xdr:rowOff>44450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4592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146050</xdr:rowOff>
    </xdr:from>
    <xdr:to>
      <xdr:col>81</xdr:col>
      <xdr:colOff>101600</xdr:colOff>
      <xdr:row>59</xdr:row>
      <xdr:rowOff>76200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5430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57</xdr:row>
      <xdr:rowOff>92727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356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59</xdr:row>
      <xdr:rowOff>44450</xdr:rowOff>
    </xdr:from>
    <xdr:to>
      <xdr:col>76</xdr:col>
      <xdr:colOff>114300</xdr:colOff>
      <xdr:row>59</xdr:row>
      <xdr:rowOff>44450</xdr:rowOff>
    </xdr:to>
    <xdr:cxnSp macro="">
      <xdr:nvCxnSpPr>
        <xdr:cNvPr id="580" name="直線コネクタ 579">
          <a:extLst>
            <a:ext uri="{FF2B5EF4-FFF2-40B4-BE49-F238E27FC236}">
              <a16:creationId xmlns:a16="http://schemas.microsoft.com/office/drawing/2014/main" id="{00000000-0008-0000-0600-000044020000}"/>
            </a:ext>
          </a:extLst>
        </xdr:cNvPr>
        <xdr:cNvCxnSpPr/>
      </xdr:nvCxnSpPr>
      <xdr:spPr>
        <a:xfrm>
          <a:off x="13703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146050</xdr:rowOff>
    </xdr:from>
    <xdr:to>
      <xdr:col>76</xdr:col>
      <xdr:colOff>165100</xdr:colOff>
      <xdr:row>59</xdr:row>
      <xdr:rowOff>76200</xdr:rowOff>
    </xdr:to>
    <xdr:sp macro="" textlink="">
      <xdr:nvSpPr>
        <xdr:cNvPr id="581" name="フローチャート: 判断 580">
          <a:extLst>
            <a:ext uri="{FF2B5EF4-FFF2-40B4-BE49-F238E27FC236}">
              <a16:creationId xmlns:a16="http://schemas.microsoft.com/office/drawing/2014/main" id="{00000000-0008-0000-0600-000045020000}"/>
            </a:ext>
          </a:extLst>
        </xdr:cNvPr>
        <xdr:cNvSpPr/>
      </xdr:nvSpPr>
      <xdr:spPr>
        <a:xfrm>
          <a:off x="14541500" y="10090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57</xdr:row>
      <xdr:rowOff>92727</xdr:rowOff>
    </xdr:from>
    <xdr:ext cx="249299"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4467650" y="98653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59</xdr:row>
      <xdr:rowOff>44450</xdr:rowOff>
    </xdr:from>
    <xdr:to>
      <xdr:col>71</xdr:col>
      <xdr:colOff>177800</xdr:colOff>
      <xdr:row>59</xdr:row>
      <xdr:rowOff>44450</xdr:rowOff>
    </xdr:to>
    <xdr:cxnSp macro="">
      <xdr:nvCxnSpPr>
        <xdr:cNvPr id="583" name="直線コネクタ 582">
          <a:extLst>
            <a:ext uri="{FF2B5EF4-FFF2-40B4-BE49-F238E27FC236}">
              <a16:creationId xmlns:a16="http://schemas.microsoft.com/office/drawing/2014/main" id="{00000000-0008-0000-0600-000047020000}"/>
            </a:ext>
          </a:extLst>
        </xdr:cNvPr>
        <xdr:cNvCxnSpPr/>
      </xdr:nvCxnSpPr>
      <xdr:spPr>
        <a:xfrm>
          <a:off x="1281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165100</xdr:rowOff>
    </xdr:from>
    <xdr:to>
      <xdr:col>72</xdr:col>
      <xdr:colOff>38100</xdr:colOff>
      <xdr:row>59</xdr:row>
      <xdr:rowOff>95250</xdr:rowOff>
    </xdr:to>
    <xdr:sp macro="" textlink="">
      <xdr:nvSpPr>
        <xdr:cNvPr id="584" name="フローチャート: 判断 583">
          <a:extLst>
            <a:ext uri="{FF2B5EF4-FFF2-40B4-BE49-F238E27FC236}">
              <a16:creationId xmlns:a16="http://schemas.microsoft.com/office/drawing/2014/main" id="{00000000-0008-0000-0600-000048020000}"/>
            </a:ext>
          </a:extLst>
        </xdr:cNvPr>
        <xdr:cNvSpPr/>
      </xdr:nvSpPr>
      <xdr:spPr>
        <a:xfrm>
          <a:off x="13652500" y="10109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86377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107950</xdr:rowOff>
    </xdr:from>
    <xdr:to>
      <xdr:col>67</xdr:col>
      <xdr:colOff>101600</xdr:colOff>
      <xdr:row>59</xdr:row>
      <xdr:rowOff>38100</xdr:rowOff>
    </xdr:to>
    <xdr:sp macro="" textlink="">
      <xdr:nvSpPr>
        <xdr:cNvPr id="586" name="フローチャート: 判断 585">
          <a:extLst>
            <a:ext uri="{FF2B5EF4-FFF2-40B4-BE49-F238E27FC236}">
              <a16:creationId xmlns:a16="http://schemas.microsoft.com/office/drawing/2014/main" id="{00000000-0008-0000-0600-00004A020000}"/>
            </a:ext>
          </a:extLst>
        </xdr:cNvPr>
        <xdr:cNvSpPr/>
      </xdr:nvSpPr>
      <xdr:spPr>
        <a:xfrm>
          <a:off x="12763500" y="10052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57</xdr:row>
      <xdr:rowOff>54627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98272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9" name="テキスト ボックス 588">
          <a:extLst>
            <a:ext uri="{FF2B5EF4-FFF2-40B4-BE49-F238E27FC236}">
              <a16:creationId xmlns:a16="http://schemas.microsoft.com/office/drawing/2014/main" id="{00000000-0008-0000-0600-00004D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600-00004F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165100</xdr:rowOff>
    </xdr:from>
    <xdr:to>
      <xdr:col>85</xdr:col>
      <xdr:colOff>177800</xdr:colOff>
      <xdr:row>59</xdr:row>
      <xdr:rowOff>95250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6268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124477</xdr:rowOff>
    </xdr:from>
    <xdr:ext cx="249299" cy="259045"/>
    <xdr:sp macro="" textlink="">
      <xdr:nvSpPr>
        <xdr:cNvPr id="594" name="失業対策事業費該当値テキスト">
          <a:extLst>
            <a:ext uri="{FF2B5EF4-FFF2-40B4-BE49-F238E27FC236}">
              <a16:creationId xmlns:a16="http://schemas.microsoft.com/office/drawing/2014/main" id="{00000000-0008-0000-0600-000052020000}"/>
            </a:ext>
          </a:extLst>
        </xdr:cNvPr>
        <xdr:cNvSpPr txBox="1"/>
      </xdr:nvSpPr>
      <xdr:spPr>
        <a:xfrm>
          <a:off x="16370300" y="1006857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165100</xdr:rowOff>
    </xdr:from>
    <xdr:to>
      <xdr:col>81</xdr:col>
      <xdr:colOff>101600</xdr:colOff>
      <xdr:row>59</xdr:row>
      <xdr:rowOff>95250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5430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86377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5356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165100</xdr:rowOff>
    </xdr:from>
    <xdr:to>
      <xdr:col>76</xdr:col>
      <xdr:colOff>165100</xdr:colOff>
      <xdr:row>59</xdr:row>
      <xdr:rowOff>95250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4541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86377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4467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165100</xdr:rowOff>
    </xdr:from>
    <xdr:to>
      <xdr:col>72</xdr:col>
      <xdr:colOff>38100</xdr:colOff>
      <xdr:row>59</xdr:row>
      <xdr:rowOff>95250</xdr:rowOff>
    </xdr:to>
    <xdr:sp macro="" textlink="">
      <xdr:nvSpPr>
        <xdr:cNvPr id="599" name="楕円 598">
          <a:extLst>
            <a:ext uri="{FF2B5EF4-FFF2-40B4-BE49-F238E27FC236}">
              <a16:creationId xmlns:a16="http://schemas.microsoft.com/office/drawing/2014/main" id="{00000000-0008-0000-0600-000057020000}"/>
            </a:ext>
          </a:extLst>
        </xdr:cNvPr>
        <xdr:cNvSpPr/>
      </xdr:nvSpPr>
      <xdr:spPr>
        <a:xfrm>
          <a:off x="1365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57</xdr:row>
      <xdr:rowOff>111777</xdr:rowOff>
    </xdr:from>
    <xdr:ext cx="249299" cy="259045"/>
    <xdr:sp macro="" textlink="">
      <xdr:nvSpPr>
        <xdr:cNvPr id="600" name="テキスト ボックス 599">
          <a:extLst>
            <a:ext uri="{FF2B5EF4-FFF2-40B4-BE49-F238E27FC236}">
              <a16:creationId xmlns:a16="http://schemas.microsoft.com/office/drawing/2014/main" id="{00000000-0008-0000-0600-000058020000}"/>
            </a:ext>
          </a:extLst>
        </xdr:cNvPr>
        <xdr:cNvSpPr txBox="1"/>
      </xdr:nvSpPr>
      <xdr:spPr>
        <a:xfrm>
          <a:off x="13578650" y="9884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165100</xdr:rowOff>
    </xdr:from>
    <xdr:to>
      <xdr:col>67</xdr:col>
      <xdr:colOff>101600</xdr:colOff>
      <xdr:row>59</xdr:row>
      <xdr:rowOff>95250</xdr:rowOff>
    </xdr:to>
    <xdr:sp macro="" textlink="">
      <xdr:nvSpPr>
        <xdr:cNvPr id="601" name="楕円 600">
          <a:extLst>
            <a:ext uri="{FF2B5EF4-FFF2-40B4-BE49-F238E27FC236}">
              <a16:creationId xmlns:a16="http://schemas.microsoft.com/office/drawing/2014/main" id="{00000000-0008-0000-0600-000059020000}"/>
            </a:ext>
          </a:extLst>
        </xdr:cNvPr>
        <xdr:cNvSpPr/>
      </xdr:nvSpPr>
      <xdr:spPr>
        <a:xfrm>
          <a:off x="1276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86377</xdr:rowOff>
    </xdr:from>
    <xdr:ext cx="249299" cy="259045"/>
    <xdr:sp macro="" textlink="">
      <xdr:nvSpPr>
        <xdr:cNvPr id="602" name="テキスト ボックス 601">
          <a:extLst>
            <a:ext uri="{FF2B5EF4-FFF2-40B4-BE49-F238E27FC236}">
              <a16:creationId xmlns:a16="http://schemas.microsoft.com/office/drawing/2014/main" id="{00000000-0008-0000-0600-00005A020000}"/>
            </a:ext>
          </a:extLst>
        </xdr:cNvPr>
        <xdr:cNvSpPr txBox="1"/>
      </xdr:nvSpPr>
      <xdr:spPr>
        <a:xfrm>
          <a:off x="1268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7" name="正方形/長方形 606">
          <a:extLst>
            <a:ext uri="{FF2B5EF4-FFF2-40B4-BE49-F238E27FC236}">
              <a16:creationId xmlns:a16="http://schemas.microsoft.com/office/drawing/2014/main" id="{00000000-0008-0000-0600-00005F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600-000060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600-000061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0" name="正方形/長方形 609">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1" name="テキスト ボックス 610">
          <a:extLst>
            <a:ext uri="{FF2B5EF4-FFF2-40B4-BE49-F238E27FC236}">
              <a16:creationId xmlns:a16="http://schemas.microsoft.com/office/drawing/2014/main" id="{00000000-0008-0000-0600-000063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2" name="直線コネクタ 611">
          <a:extLst>
            <a:ext uri="{FF2B5EF4-FFF2-40B4-BE49-F238E27FC236}">
              <a16:creationId xmlns:a16="http://schemas.microsoft.com/office/drawing/2014/main" id="{00000000-0008-0000-0600-000064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3" name="直線コネクタ 622">
          <a:extLst>
            <a:ext uri="{FF2B5EF4-FFF2-40B4-BE49-F238E27FC236}">
              <a16:creationId xmlns:a16="http://schemas.microsoft.com/office/drawing/2014/main" id="{00000000-0008-0000-0600-00006F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5" name="公債費グラフ枠">
          <a:extLst>
            <a:ext uri="{FF2B5EF4-FFF2-40B4-BE49-F238E27FC236}">
              <a16:creationId xmlns:a16="http://schemas.microsoft.com/office/drawing/2014/main" id="{00000000-0008-0000-0600-000071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162964</xdr:rowOff>
    </xdr:from>
    <xdr:to>
      <xdr:col>85</xdr:col>
      <xdr:colOff>126364</xdr:colOff>
      <xdr:row>78</xdr:row>
      <xdr:rowOff>119191</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flipV="1">
          <a:off x="16317595" y="11993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123018</xdr:rowOff>
    </xdr:from>
    <xdr:ext cx="534377" cy="259045"/>
    <xdr:sp macro="" textlink="">
      <xdr:nvSpPr>
        <xdr:cNvPr id="627" name="公債費最小値テキスト">
          <a:extLst>
            <a:ext uri="{FF2B5EF4-FFF2-40B4-BE49-F238E27FC236}">
              <a16:creationId xmlns:a16="http://schemas.microsoft.com/office/drawing/2014/main" id="{00000000-0008-0000-0600-000073020000}"/>
            </a:ext>
          </a:extLst>
        </xdr:cNvPr>
        <xdr:cNvSpPr txBox="1"/>
      </xdr:nvSpPr>
      <xdr:spPr>
        <a:xfrm>
          <a:off x="16370300" y="13496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119191</xdr:rowOff>
    </xdr:from>
    <xdr:to>
      <xdr:col>86</xdr:col>
      <xdr:colOff>25400</xdr:colOff>
      <xdr:row>78</xdr:row>
      <xdr:rowOff>119191</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3492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109641</xdr:rowOff>
    </xdr:from>
    <xdr:ext cx="599010" cy="259045"/>
    <xdr:sp macro="" textlink="">
      <xdr:nvSpPr>
        <xdr:cNvPr id="629" name="公債費最大値テキスト">
          <a:extLst>
            <a:ext uri="{FF2B5EF4-FFF2-40B4-BE49-F238E27FC236}">
              <a16:creationId xmlns:a16="http://schemas.microsoft.com/office/drawing/2014/main" id="{00000000-0008-0000-0600-000075020000}"/>
            </a:ext>
          </a:extLst>
        </xdr:cNvPr>
        <xdr:cNvSpPr txBox="1"/>
      </xdr:nvSpPr>
      <xdr:spPr>
        <a:xfrm>
          <a:off x="16370300" y="11768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418,894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69</xdr:row>
      <xdr:rowOff>162964</xdr:rowOff>
    </xdr:from>
    <xdr:to>
      <xdr:col>86</xdr:col>
      <xdr:colOff>25400</xdr:colOff>
      <xdr:row>69</xdr:row>
      <xdr:rowOff>162964</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6230600" y="11993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167421</xdr:rowOff>
    </xdr:from>
    <xdr:to>
      <xdr:col>85</xdr:col>
      <xdr:colOff>127000</xdr:colOff>
      <xdr:row>77</xdr:row>
      <xdr:rowOff>171129</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5481300" y="13369071"/>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93360</xdr:rowOff>
    </xdr:from>
    <xdr:ext cx="534377" cy="259045"/>
    <xdr:sp macro="" textlink="">
      <xdr:nvSpPr>
        <xdr:cNvPr id="632" name="公債費平均値テキスト">
          <a:extLst>
            <a:ext uri="{FF2B5EF4-FFF2-40B4-BE49-F238E27FC236}">
              <a16:creationId xmlns:a16="http://schemas.microsoft.com/office/drawing/2014/main" id="{00000000-0008-0000-0600-000078020000}"/>
            </a:ext>
          </a:extLst>
        </xdr:cNvPr>
        <xdr:cNvSpPr txBox="1"/>
      </xdr:nvSpPr>
      <xdr:spPr>
        <a:xfrm>
          <a:off x="16370300" y="131235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70483</xdr:rowOff>
    </xdr:from>
    <xdr:to>
      <xdr:col>85</xdr:col>
      <xdr:colOff>177800</xdr:colOff>
      <xdr:row>78</xdr:row>
      <xdr:rowOff>633</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6268700" y="132721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167421</xdr:rowOff>
    </xdr:from>
    <xdr:to>
      <xdr:col>81</xdr:col>
      <xdr:colOff>50800</xdr:colOff>
      <xdr:row>78</xdr:row>
      <xdr:rowOff>4604</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4592300" y="13369071"/>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69625</xdr:rowOff>
    </xdr:from>
    <xdr:to>
      <xdr:col>81</xdr:col>
      <xdr:colOff>101600</xdr:colOff>
      <xdr:row>77</xdr:row>
      <xdr:rowOff>171225</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5430500" y="132712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76</xdr:row>
      <xdr:rowOff>16302</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14111" y="130465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4604</xdr:rowOff>
    </xdr:from>
    <xdr:to>
      <xdr:col>76</xdr:col>
      <xdr:colOff>114300</xdr:colOff>
      <xdr:row>78</xdr:row>
      <xdr:rowOff>28894</xdr:rowOff>
    </xdr:to>
    <xdr:cxnSp macro="">
      <xdr:nvCxnSpPr>
        <xdr:cNvPr id="637" name="直線コネクタ 636">
          <a:extLst>
            <a:ext uri="{FF2B5EF4-FFF2-40B4-BE49-F238E27FC236}">
              <a16:creationId xmlns:a16="http://schemas.microsoft.com/office/drawing/2014/main" id="{00000000-0008-0000-0600-00007D020000}"/>
            </a:ext>
          </a:extLst>
        </xdr:cNvPr>
        <xdr:cNvCxnSpPr/>
      </xdr:nvCxnSpPr>
      <xdr:spPr>
        <a:xfrm flipV="1">
          <a:off x="13703300" y="13377704"/>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66566</xdr:rowOff>
    </xdr:from>
    <xdr:to>
      <xdr:col>76</xdr:col>
      <xdr:colOff>165100</xdr:colOff>
      <xdr:row>77</xdr:row>
      <xdr:rowOff>168166</xdr:rowOff>
    </xdr:to>
    <xdr:sp macro="" textlink="">
      <xdr:nvSpPr>
        <xdr:cNvPr id="638" name="フローチャート: 判断 637">
          <a:extLst>
            <a:ext uri="{FF2B5EF4-FFF2-40B4-BE49-F238E27FC236}">
              <a16:creationId xmlns:a16="http://schemas.microsoft.com/office/drawing/2014/main" id="{00000000-0008-0000-0600-00007E020000}"/>
            </a:ext>
          </a:extLst>
        </xdr:cNvPr>
        <xdr:cNvSpPr/>
      </xdr:nvSpPr>
      <xdr:spPr>
        <a:xfrm>
          <a:off x="14541500" y="132682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13243</xdr:rowOff>
    </xdr:from>
    <xdr:ext cx="534377"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4325111" y="13043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28894</xdr:rowOff>
    </xdr:from>
    <xdr:to>
      <xdr:col>71</xdr:col>
      <xdr:colOff>177800</xdr:colOff>
      <xdr:row>78</xdr:row>
      <xdr:rowOff>41661</xdr:rowOff>
    </xdr:to>
    <xdr:cxnSp macro="">
      <xdr:nvCxnSpPr>
        <xdr:cNvPr id="640" name="直線コネクタ 639">
          <a:extLst>
            <a:ext uri="{FF2B5EF4-FFF2-40B4-BE49-F238E27FC236}">
              <a16:creationId xmlns:a16="http://schemas.microsoft.com/office/drawing/2014/main" id="{00000000-0008-0000-0600-000080020000}"/>
            </a:ext>
          </a:extLst>
        </xdr:cNvPr>
        <xdr:cNvCxnSpPr/>
      </xdr:nvCxnSpPr>
      <xdr:spPr>
        <a:xfrm flipV="1">
          <a:off x="12814300" y="13401994"/>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67419</xdr:rowOff>
    </xdr:from>
    <xdr:to>
      <xdr:col>72</xdr:col>
      <xdr:colOff>38100</xdr:colOff>
      <xdr:row>77</xdr:row>
      <xdr:rowOff>169019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3652500" y="132690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76</xdr:row>
      <xdr:rowOff>14096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0442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78301</xdr:rowOff>
    </xdr:from>
    <xdr:to>
      <xdr:col>67</xdr:col>
      <xdr:colOff>101600</xdr:colOff>
      <xdr:row>78</xdr:row>
      <xdr:rowOff>8451</xdr:rowOff>
    </xdr:to>
    <xdr:sp macro="" textlink="">
      <xdr:nvSpPr>
        <xdr:cNvPr id="643" name="フローチャート: 判断 642">
          <a:extLst>
            <a:ext uri="{FF2B5EF4-FFF2-40B4-BE49-F238E27FC236}">
              <a16:creationId xmlns:a16="http://schemas.microsoft.com/office/drawing/2014/main" id="{00000000-0008-0000-0600-000083020000}"/>
            </a:ext>
          </a:extLst>
        </xdr:cNvPr>
        <xdr:cNvSpPr/>
      </xdr:nvSpPr>
      <xdr:spPr>
        <a:xfrm>
          <a:off x="12763500" y="1327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24978</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055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600-000088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120329</xdr:rowOff>
    </xdr:from>
    <xdr:to>
      <xdr:col>85</xdr:col>
      <xdr:colOff>177800</xdr:colOff>
      <xdr:row>78</xdr:row>
      <xdr:rowOff>50479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6268700" y="13321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48910</xdr:rowOff>
    </xdr:from>
    <xdr:ext cx="534377" cy="259045"/>
    <xdr:sp macro="" textlink="">
      <xdr:nvSpPr>
        <xdr:cNvPr id="651" name="公債費該当値テキスト">
          <a:extLst>
            <a:ext uri="{FF2B5EF4-FFF2-40B4-BE49-F238E27FC236}">
              <a16:creationId xmlns:a16="http://schemas.microsoft.com/office/drawing/2014/main" id="{00000000-0008-0000-0600-00008B020000}"/>
            </a:ext>
          </a:extLst>
        </xdr:cNvPr>
        <xdr:cNvSpPr txBox="1"/>
      </xdr:nvSpPr>
      <xdr:spPr>
        <a:xfrm>
          <a:off x="16370300" y="13250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116621</xdr:rowOff>
    </xdr:from>
    <xdr:to>
      <xdr:col>81</xdr:col>
      <xdr:colOff>101600</xdr:colOff>
      <xdr:row>78</xdr:row>
      <xdr:rowOff>46771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5430500" y="13318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37898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5214111" y="13410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125254</xdr:rowOff>
    </xdr:from>
    <xdr:to>
      <xdr:col>76</xdr:col>
      <xdr:colOff>165100</xdr:colOff>
      <xdr:row>78</xdr:row>
      <xdr:rowOff>55404</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4541500" y="13326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46531</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4325111" y="13419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149544</xdr:rowOff>
    </xdr:from>
    <xdr:to>
      <xdr:col>72</xdr:col>
      <xdr:colOff>38100</xdr:colOff>
      <xdr:row>78</xdr:row>
      <xdr:rowOff>79694</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3652500" y="13351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70821</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3436111" y="13443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162311</xdr:rowOff>
    </xdr:from>
    <xdr:to>
      <xdr:col>67</xdr:col>
      <xdr:colOff>101600</xdr:colOff>
      <xdr:row>78</xdr:row>
      <xdr:rowOff>92461</xdr:rowOff>
    </xdr:to>
    <xdr:sp macro="" textlink="">
      <xdr:nvSpPr>
        <xdr:cNvPr id="658" name="楕円 657">
          <a:extLst>
            <a:ext uri="{FF2B5EF4-FFF2-40B4-BE49-F238E27FC236}">
              <a16:creationId xmlns:a16="http://schemas.microsoft.com/office/drawing/2014/main" id="{00000000-0008-0000-0600-000092020000}"/>
            </a:ext>
          </a:extLst>
        </xdr:cNvPr>
        <xdr:cNvSpPr/>
      </xdr:nvSpPr>
      <xdr:spPr>
        <a:xfrm>
          <a:off x="12763500" y="13363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83588</xdr:rowOff>
    </xdr:from>
    <xdr:ext cx="534377" cy="259045"/>
    <xdr:sp macro="" textlink="">
      <xdr:nvSpPr>
        <xdr:cNvPr id="659" name="テキスト ボックス 658">
          <a:extLst>
            <a:ext uri="{FF2B5EF4-FFF2-40B4-BE49-F238E27FC236}">
              <a16:creationId xmlns:a16="http://schemas.microsoft.com/office/drawing/2014/main" id="{00000000-0008-0000-0600-000093020000}"/>
            </a:ext>
          </a:extLst>
        </xdr:cNvPr>
        <xdr:cNvSpPr txBox="1"/>
      </xdr:nvSpPr>
      <xdr:spPr>
        <a:xfrm>
          <a:off x="12547111" y="13456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6" name="正方形/長方形 665">
          <a:extLst>
            <a:ext uri="{FF2B5EF4-FFF2-40B4-BE49-F238E27FC236}">
              <a16:creationId xmlns:a16="http://schemas.microsoft.com/office/drawing/2014/main" id="{00000000-0008-0000-0600-00009A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7" name="正方形/長方形 666">
          <a:extLst>
            <a:ext uri="{FF2B5EF4-FFF2-40B4-BE49-F238E27FC236}">
              <a16:creationId xmlns:a16="http://schemas.microsoft.com/office/drawing/2014/main" id="{00000000-0008-0000-0600-00009B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8" name="テキスト ボックス 667">
          <a:extLst>
            <a:ext uri="{FF2B5EF4-FFF2-40B4-BE49-F238E27FC236}">
              <a16:creationId xmlns:a16="http://schemas.microsoft.com/office/drawing/2014/main" id="{00000000-0008-0000-0600-00009C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9" name="直線コネクタ 668">
          <a:extLst>
            <a:ext uri="{FF2B5EF4-FFF2-40B4-BE49-F238E27FC236}">
              <a16:creationId xmlns:a16="http://schemas.microsoft.com/office/drawing/2014/main" id="{00000000-0008-0000-0600-00009D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25400</xdr:rowOff>
    </xdr:from>
    <xdr:to>
      <xdr:col>89</xdr:col>
      <xdr:colOff>177800</xdr:colOff>
      <xdr:row>98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54627</xdr:rowOff>
    </xdr:from>
    <xdr:ext cx="248786"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37367</xdr:rowOff>
    </xdr:from>
    <xdr:to>
      <xdr:col>85</xdr:col>
      <xdr:colOff>126364</xdr:colOff>
      <xdr:row>98</xdr:row>
      <xdr:rowOff>25372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39317"/>
          <a:ext cx="1269" cy="1188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29199</xdr:rowOff>
    </xdr:from>
    <xdr:ext cx="249299"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68312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25372</xdr:rowOff>
    </xdr:from>
    <xdr:to>
      <xdr:col>86</xdr:col>
      <xdr:colOff>25400</xdr:colOff>
      <xdr:row>98</xdr:row>
      <xdr:rowOff>25372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68274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155494</xdr:rowOff>
    </xdr:from>
    <xdr:ext cx="599010"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14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207,906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37367</xdr:rowOff>
    </xdr:from>
    <xdr:to>
      <xdr:col>86</xdr:col>
      <xdr:colOff>25400</xdr:colOff>
      <xdr:row>91</xdr:row>
      <xdr:rowOff>37367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39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96</xdr:row>
      <xdr:rowOff>158079</xdr:rowOff>
    </xdr:from>
    <xdr:to>
      <xdr:col>85</xdr:col>
      <xdr:colOff>127000</xdr:colOff>
      <xdr:row>97</xdr:row>
      <xdr:rowOff>68256</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5481300" y="16617279"/>
          <a:ext cx="838200" cy="8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1359</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632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22932</xdr:rowOff>
    </xdr:from>
    <xdr:to>
      <xdr:col>85</xdr:col>
      <xdr:colOff>177800</xdr:colOff>
      <xdr:row>97</xdr:row>
      <xdr:rowOff>124532</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6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96</xdr:row>
      <xdr:rowOff>51529</xdr:rowOff>
    </xdr:from>
    <xdr:to>
      <xdr:col>81</xdr:col>
      <xdr:colOff>50800</xdr:colOff>
      <xdr:row>96</xdr:row>
      <xdr:rowOff>158079</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510729"/>
          <a:ext cx="889000" cy="106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30516</xdr:rowOff>
    </xdr:from>
    <xdr:to>
      <xdr:col>81</xdr:col>
      <xdr:colOff>101600</xdr:colOff>
      <xdr:row>97</xdr:row>
      <xdr:rowOff>132116</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661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123243</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753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96</xdr:row>
      <xdr:rowOff>51529</xdr:rowOff>
    </xdr:from>
    <xdr:to>
      <xdr:col>76</xdr:col>
      <xdr:colOff>114300</xdr:colOff>
      <xdr:row>96</xdr:row>
      <xdr:rowOff>101009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510729"/>
          <a:ext cx="889000" cy="49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25406</xdr:rowOff>
    </xdr:from>
    <xdr:to>
      <xdr:col>76</xdr:col>
      <xdr:colOff>165100</xdr:colOff>
      <xdr:row>97</xdr:row>
      <xdr:rowOff>127006</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656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118133</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748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96</xdr:row>
      <xdr:rowOff>101009</xdr:rowOff>
    </xdr:from>
    <xdr:to>
      <xdr:col>71</xdr:col>
      <xdr:colOff>177800</xdr:colOff>
      <xdr:row>97</xdr:row>
      <xdr:rowOff>85001</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flipV="1">
          <a:off x="12814300" y="16560209"/>
          <a:ext cx="889000" cy="155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30790</xdr:rowOff>
    </xdr:from>
    <xdr:to>
      <xdr:col>72</xdr:col>
      <xdr:colOff>38100</xdr:colOff>
      <xdr:row>97</xdr:row>
      <xdr:rowOff>132390</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661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123517</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7541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141632</xdr:rowOff>
    </xdr:from>
    <xdr:to>
      <xdr:col>67</xdr:col>
      <xdr:colOff>101600</xdr:colOff>
      <xdr:row>97</xdr:row>
      <xdr:rowOff>71782</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60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88309</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376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17456</xdr:rowOff>
    </xdr:from>
    <xdr:to>
      <xdr:col>85</xdr:col>
      <xdr:colOff>177800</xdr:colOff>
      <xdr:row>97</xdr:row>
      <xdr:rowOff>119056</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648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40333</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4995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22,501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96</xdr:row>
      <xdr:rowOff>107279</xdr:rowOff>
    </xdr:from>
    <xdr:to>
      <xdr:col>81</xdr:col>
      <xdr:colOff>101600</xdr:colOff>
      <xdr:row>97</xdr:row>
      <xdr:rowOff>37429</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566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53956</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6341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36,784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729</xdr:rowOff>
    </xdr:from>
    <xdr:to>
      <xdr:col>76</xdr:col>
      <xdr:colOff>165100</xdr:colOff>
      <xdr:row>96</xdr:row>
      <xdr:rowOff>102329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459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118856</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235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50209</xdr:rowOff>
    </xdr:from>
    <xdr:to>
      <xdr:col>72</xdr:col>
      <xdr:colOff>38100</xdr:colOff>
      <xdr:row>96</xdr:row>
      <xdr:rowOff>151809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509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168336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6284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34201</xdr:rowOff>
    </xdr:from>
    <xdr:to>
      <xdr:col>67</xdr:col>
      <xdr:colOff>101600</xdr:colOff>
      <xdr:row>97</xdr:row>
      <xdr:rowOff>135801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6648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126928</xdr:rowOff>
    </xdr:from>
    <xdr:ext cx="534377"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47111" y="16757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5" name="投資及び出資金グラフ枠">
          <a:extLst>
            <a:ext uri="{FF2B5EF4-FFF2-40B4-BE49-F238E27FC236}">
              <a16:creationId xmlns:a16="http://schemas.microsoft.com/office/drawing/2014/main" id="{00000000-0008-0000-0600-0000DF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131242</xdr:rowOff>
    </xdr:from>
    <xdr:to>
      <xdr:col>116</xdr:col>
      <xdr:colOff>62864</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flipV="1">
          <a:off x="22159595" y="5446192"/>
          <a:ext cx="1269" cy="1284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7" name="投資及び出資金最小値テキスト">
          <a:extLst>
            <a:ext uri="{FF2B5EF4-FFF2-40B4-BE49-F238E27FC236}">
              <a16:creationId xmlns:a16="http://schemas.microsoft.com/office/drawing/2014/main" id="{00000000-0008-0000-0600-0000E1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77919</xdr:rowOff>
    </xdr:from>
    <xdr:ext cx="534377" cy="259045"/>
    <xdr:sp macro="" textlink="">
      <xdr:nvSpPr>
        <xdr:cNvPr id="739" name="投資及び出資金最大値テキスト">
          <a:extLst>
            <a:ext uri="{FF2B5EF4-FFF2-40B4-BE49-F238E27FC236}">
              <a16:creationId xmlns:a16="http://schemas.microsoft.com/office/drawing/2014/main" id="{00000000-0008-0000-0600-0000E3020000}"/>
            </a:ext>
          </a:extLst>
        </xdr:cNvPr>
        <xdr:cNvSpPr txBox="1"/>
      </xdr:nvSpPr>
      <xdr:spPr>
        <a:xfrm>
          <a:off x="22212300" y="5221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33,722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131242</xdr:rowOff>
    </xdr:from>
    <xdr:to>
      <xdr:col>116</xdr:col>
      <xdr:colOff>152400</xdr:colOff>
      <xdr:row>31</xdr:row>
      <xdr:rowOff>131242</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a:off x="22072600" y="54461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37935</xdr:rowOff>
    </xdr:from>
    <xdr:to>
      <xdr:col>116</xdr:col>
      <xdr:colOff>63500</xdr:colOff>
      <xdr:row>39</xdr:row>
      <xdr:rowOff>39574</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21323300" y="6724485"/>
          <a:ext cx="838200" cy="1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97718</xdr:rowOff>
    </xdr:from>
    <xdr:ext cx="469744" cy="259045"/>
    <xdr:sp macro="" textlink="">
      <xdr:nvSpPr>
        <xdr:cNvPr id="742" name="投資及び出資金平均値テキスト">
          <a:extLst>
            <a:ext uri="{FF2B5EF4-FFF2-40B4-BE49-F238E27FC236}">
              <a16:creationId xmlns:a16="http://schemas.microsoft.com/office/drawing/2014/main" id="{00000000-0008-0000-0600-0000E6020000}"/>
            </a:ext>
          </a:extLst>
        </xdr:cNvPr>
        <xdr:cNvSpPr txBox="1"/>
      </xdr:nvSpPr>
      <xdr:spPr>
        <a:xfrm>
          <a:off x="22212300" y="64413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74841</xdr:rowOff>
    </xdr:from>
    <xdr:to>
      <xdr:col>116</xdr:col>
      <xdr:colOff>114300</xdr:colOff>
      <xdr:row>39</xdr:row>
      <xdr:rowOff>4991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2110700" y="65899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35611</xdr:rowOff>
    </xdr:from>
    <xdr:to>
      <xdr:col>111</xdr:col>
      <xdr:colOff>177800</xdr:colOff>
      <xdr:row>39</xdr:row>
      <xdr:rowOff>37935</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0434300" y="6722161"/>
          <a:ext cx="889000" cy="23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82461</xdr:rowOff>
    </xdr:from>
    <xdr:to>
      <xdr:col>112</xdr:col>
      <xdr:colOff>38100</xdr:colOff>
      <xdr:row>39</xdr:row>
      <xdr:rowOff>12611</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21272500" y="6597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29138</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21088428" y="6372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138709</xdr:rowOff>
    </xdr:from>
    <xdr:to>
      <xdr:col>107</xdr:col>
      <xdr:colOff>50800</xdr:colOff>
      <xdr:row>39</xdr:row>
      <xdr:rowOff>35611</xdr:rowOff>
    </xdr:to>
    <xdr:cxnSp macro="">
      <xdr:nvCxnSpPr>
        <xdr:cNvPr id="747" name="直線コネクタ 746">
          <a:extLst>
            <a:ext uri="{FF2B5EF4-FFF2-40B4-BE49-F238E27FC236}">
              <a16:creationId xmlns:a16="http://schemas.microsoft.com/office/drawing/2014/main" id="{00000000-0008-0000-0600-0000EB020000}"/>
            </a:ext>
          </a:extLst>
        </xdr:cNvPr>
        <xdr:cNvCxnSpPr/>
      </xdr:nvCxnSpPr>
      <xdr:spPr>
        <a:xfrm>
          <a:off x="19545300" y="6653809"/>
          <a:ext cx="889000" cy="683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90881</xdr:rowOff>
    </xdr:from>
    <xdr:to>
      <xdr:col>107</xdr:col>
      <xdr:colOff>101600</xdr:colOff>
      <xdr:row>39</xdr:row>
      <xdr:rowOff>21031</xdr:rowOff>
    </xdr:to>
    <xdr:sp macro="" textlink="">
      <xdr:nvSpPr>
        <xdr:cNvPr id="748" name="フローチャート: 判断 747">
          <a:extLst>
            <a:ext uri="{FF2B5EF4-FFF2-40B4-BE49-F238E27FC236}">
              <a16:creationId xmlns:a16="http://schemas.microsoft.com/office/drawing/2014/main" id="{00000000-0008-0000-0600-0000EC020000}"/>
            </a:ext>
          </a:extLst>
        </xdr:cNvPr>
        <xdr:cNvSpPr/>
      </xdr:nvSpPr>
      <xdr:spPr>
        <a:xfrm>
          <a:off x="20383500" y="66059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37558</xdr:rowOff>
    </xdr:from>
    <xdr:ext cx="469744"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0199428" y="6381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138709</xdr:rowOff>
    </xdr:from>
    <xdr:to>
      <xdr:col>102</xdr:col>
      <xdr:colOff>114300</xdr:colOff>
      <xdr:row>39</xdr:row>
      <xdr:rowOff>36030</xdr:rowOff>
    </xdr:to>
    <xdr:cxnSp macro="">
      <xdr:nvCxnSpPr>
        <xdr:cNvPr id="750" name="直線コネクタ 749">
          <a:extLst>
            <a:ext uri="{FF2B5EF4-FFF2-40B4-BE49-F238E27FC236}">
              <a16:creationId xmlns:a16="http://schemas.microsoft.com/office/drawing/2014/main" id="{00000000-0008-0000-0600-0000EE020000}"/>
            </a:ext>
          </a:extLst>
        </xdr:cNvPr>
        <xdr:cNvCxnSpPr/>
      </xdr:nvCxnSpPr>
      <xdr:spPr>
        <a:xfrm flipV="1">
          <a:off x="18656300" y="6653809"/>
          <a:ext cx="889000" cy="687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100178</xdr:rowOff>
    </xdr:from>
    <xdr:to>
      <xdr:col>102</xdr:col>
      <xdr:colOff>165100</xdr:colOff>
      <xdr:row>39</xdr:row>
      <xdr:rowOff>30328</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9494500" y="6615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21455</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10428" y="67080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98196</xdr:rowOff>
    </xdr:from>
    <xdr:to>
      <xdr:col>98</xdr:col>
      <xdr:colOff>38100</xdr:colOff>
      <xdr:row>39</xdr:row>
      <xdr:rowOff>28346</xdr:rowOff>
    </xdr:to>
    <xdr:sp macro="" textlink="">
      <xdr:nvSpPr>
        <xdr:cNvPr id="753" name="フローチャート: 判断 752">
          <a:extLst>
            <a:ext uri="{FF2B5EF4-FFF2-40B4-BE49-F238E27FC236}">
              <a16:creationId xmlns:a16="http://schemas.microsoft.com/office/drawing/2014/main" id="{00000000-0008-0000-0600-0000F1020000}"/>
            </a:ext>
          </a:extLst>
        </xdr:cNvPr>
        <xdr:cNvSpPr/>
      </xdr:nvSpPr>
      <xdr:spPr>
        <a:xfrm>
          <a:off x="18605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44873</xdr:rowOff>
    </xdr:from>
    <xdr:ext cx="469744"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421428"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160224</xdr:rowOff>
    </xdr:from>
    <xdr:to>
      <xdr:col>116</xdr:col>
      <xdr:colOff>114300</xdr:colOff>
      <xdr:row>39</xdr:row>
      <xdr:rowOff>90374</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2110700" y="6675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75151</xdr:rowOff>
    </xdr:from>
    <xdr:ext cx="378565" cy="259045"/>
    <xdr:sp macro="" textlink="">
      <xdr:nvSpPr>
        <xdr:cNvPr id="761" name="投資及び出資金該当値テキスト">
          <a:extLst>
            <a:ext uri="{FF2B5EF4-FFF2-40B4-BE49-F238E27FC236}">
              <a16:creationId xmlns:a16="http://schemas.microsoft.com/office/drawing/2014/main" id="{00000000-0008-0000-0600-0000F9020000}"/>
            </a:ext>
          </a:extLst>
        </xdr:cNvPr>
        <xdr:cNvSpPr txBox="1"/>
      </xdr:nvSpPr>
      <xdr:spPr>
        <a:xfrm>
          <a:off x="22212300" y="6590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158585</xdr:rowOff>
    </xdr:from>
    <xdr:to>
      <xdr:col>112</xdr:col>
      <xdr:colOff>38100</xdr:colOff>
      <xdr:row>39</xdr:row>
      <xdr:rowOff>88735</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1272500" y="667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79862</xdr:rowOff>
    </xdr:from>
    <xdr:ext cx="378565"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1134017" y="6766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156261</xdr:rowOff>
    </xdr:from>
    <xdr:to>
      <xdr:col>107</xdr:col>
      <xdr:colOff>101600</xdr:colOff>
      <xdr:row>39</xdr:row>
      <xdr:rowOff>86411</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0383500" y="6671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77538</xdr:rowOff>
    </xdr:from>
    <xdr:ext cx="378565"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20245017" y="67640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87909</xdr:rowOff>
    </xdr:from>
    <xdr:to>
      <xdr:col>102</xdr:col>
      <xdr:colOff>165100</xdr:colOff>
      <xdr:row>39</xdr:row>
      <xdr:rowOff>18059</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9494500" y="6603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34586</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9310428" y="6378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156680</xdr:rowOff>
    </xdr:from>
    <xdr:to>
      <xdr:col>98</xdr:col>
      <xdr:colOff>38100</xdr:colOff>
      <xdr:row>39</xdr:row>
      <xdr:rowOff>86830</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18605500" y="6671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39</xdr:row>
      <xdr:rowOff>77957</xdr:rowOff>
    </xdr:from>
    <xdr:ext cx="378565"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18467017" y="67645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8" name="テキスト ボックス 777">
          <a:extLst>
            <a:ext uri="{FF2B5EF4-FFF2-40B4-BE49-F238E27FC236}">
              <a16:creationId xmlns:a16="http://schemas.microsoft.com/office/drawing/2014/main" id="{00000000-0008-0000-0600-00000A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9" name="直線コネクタ 778">
          <a:extLst>
            <a:ext uri="{FF2B5EF4-FFF2-40B4-BE49-F238E27FC236}">
              <a16:creationId xmlns:a16="http://schemas.microsoft.com/office/drawing/2014/main" id="{00000000-0008-0000-0600-00000B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108702</xdr:rowOff>
    </xdr:from>
    <xdr:to>
      <xdr:col>116</xdr:col>
      <xdr:colOff>62864</xdr:colOff>
      <xdr:row>58</xdr:row>
      <xdr:rowOff>139700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852652"/>
          <a:ext cx="1269" cy="12311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55379</xdr:rowOff>
    </xdr:from>
    <xdr:ext cx="534377"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62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53,856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108702</xdr:rowOff>
    </xdr:from>
    <xdr:to>
      <xdr:col>116</xdr:col>
      <xdr:colOff>152400</xdr:colOff>
      <xdr:row>51</xdr:row>
      <xdr:rowOff>108702</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8526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57</xdr:row>
      <xdr:rowOff>120612</xdr:rowOff>
    </xdr:from>
    <xdr:to>
      <xdr:col>116</xdr:col>
      <xdr:colOff>63500</xdr:colOff>
      <xdr:row>57</xdr:row>
      <xdr:rowOff>121138</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flipV="1">
          <a:off x="21323300" y="9893262"/>
          <a:ext cx="838200" cy="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111058</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837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132631</xdr:rowOff>
    </xdr:from>
    <xdr:to>
      <xdr:col>116</xdr:col>
      <xdr:colOff>114300</xdr:colOff>
      <xdr:row>58</xdr:row>
      <xdr:rowOff>62781</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99052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57</xdr:row>
      <xdr:rowOff>121138</xdr:rowOff>
    </xdr:from>
    <xdr:to>
      <xdr:col>111</xdr:col>
      <xdr:colOff>177800</xdr:colOff>
      <xdr:row>57</xdr:row>
      <xdr:rowOff>124704</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0434300" y="9893788"/>
          <a:ext cx="889000" cy="3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137340</xdr:rowOff>
    </xdr:from>
    <xdr:to>
      <xdr:col>112</xdr:col>
      <xdr:colOff>38100</xdr:colOff>
      <xdr:row>58</xdr:row>
      <xdr:rowOff>67490</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9909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58</xdr:row>
      <xdr:rowOff>58617</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10002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57</xdr:row>
      <xdr:rowOff>124704</xdr:rowOff>
    </xdr:from>
    <xdr:to>
      <xdr:col>107</xdr:col>
      <xdr:colOff>50800</xdr:colOff>
      <xdr:row>57</xdr:row>
      <xdr:rowOff>128979</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flipV="1">
          <a:off x="19545300" y="9897354"/>
          <a:ext cx="889000" cy="4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128082</xdr:rowOff>
    </xdr:from>
    <xdr:to>
      <xdr:col>107</xdr:col>
      <xdr:colOff>101600</xdr:colOff>
      <xdr:row>58</xdr:row>
      <xdr:rowOff>58232</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9900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58</xdr:row>
      <xdr:rowOff>49359</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9934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57</xdr:row>
      <xdr:rowOff>127058</xdr:rowOff>
    </xdr:from>
    <xdr:to>
      <xdr:col>102</xdr:col>
      <xdr:colOff>114300</xdr:colOff>
      <xdr:row>57</xdr:row>
      <xdr:rowOff>128979</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9899708"/>
          <a:ext cx="889000" cy="19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109589</xdr:rowOff>
    </xdr:from>
    <xdr:to>
      <xdr:col>102</xdr:col>
      <xdr:colOff>165100</xdr:colOff>
      <xdr:row>58</xdr:row>
      <xdr:rowOff>39739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98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58</xdr:row>
      <xdr:rowOff>30866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9749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102753</xdr:rowOff>
    </xdr:from>
    <xdr:to>
      <xdr:col>98</xdr:col>
      <xdr:colOff>38100</xdr:colOff>
      <xdr:row>58</xdr:row>
      <xdr:rowOff>32903</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875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24030</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421428" y="9968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69812</xdr:rowOff>
    </xdr:from>
    <xdr:to>
      <xdr:col>116</xdr:col>
      <xdr:colOff>114300</xdr:colOff>
      <xdr:row>57</xdr:row>
      <xdr:rowOff>171412</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98424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56</xdr:row>
      <xdr:rowOff>92689</xdr:rowOff>
    </xdr:from>
    <xdr:ext cx="469744"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96938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8,335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70338</xdr:rowOff>
    </xdr:from>
    <xdr:to>
      <xdr:col>112</xdr:col>
      <xdr:colOff>38100</xdr:colOff>
      <xdr:row>58</xdr:row>
      <xdr:rowOff>488</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9842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17015</xdr:rowOff>
    </xdr:from>
    <xdr:ext cx="469744"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088428" y="9618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73904</xdr:rowOff>
    </xdr:from>
    <xdr:to>
      <xdr:col>107</xdr:col>
      <xdr:colOff>101600</xdr:colOff>
      <xdr:row>58</xdr:row>
      <xdr:rowOff>4054</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9846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20581</xdr:rowOff>
    </xdr:from>
    <xdr:ext cx="469744"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199428" y="9621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78179</xdr:rowOff>
    </xdr:from>
    <xdr:to>
      <xdr:col>102</xdr:col>
      <xdr:colOff>165100</xdr:colOff>
      <xdr:row>58</xdr:row>
      <xdr:rowOff>8329</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9850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24856</xdr:rowOff>
    </xdr:from>
    <xdr:ext cx="469744"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310428" y="9626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76258</xdr:rowOff>
    </xdr:from>
    <xdr:to>
      <xdr:col>98</xdr:col>
      <xdr:colOff>38100</xdr:colOff>
      <xdr:row>58</xdr:row>
      <xdr:rowOff>6408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9848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22935</xdr:rowOff>
    </xdr:from>
    <xdr:ext cx="469744"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421428" y="9624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0" name="繰出金グラフ枠">
          <a:extLst>
            <a:ext uri="{FF2B5EF4-FFF2-40B4-BE49-F238E27FC236}">
              <a16:creationId xmlns:a16="http://schemas.microsoft.com/office/drawing/2014/main" id="{00000000-0008-0000-0600-00005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70</xdr:row>
      <xdr:rowOff>10475</xdr:rowOff>
    </xdr:from>
    <xdr:to>
      <xdr:col>116</xdr:col>
      <xdr:colOff>62864</xdr:colOff>
      <xdr:row>78</xdr:row>
      <xdr:rowOff>82697</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flipV="1">
          <a:off x="22159595" y="12011975"/>
          <a:ext cx="1269" cy="14438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86524</xdr:rowOff>
    </xdr:from>
    <xdr:ext cx="534377" cy="259045"/>
    <xdr:sp macro="" textlink="">
      <xdr:nvSpPr>
        <xdr:cNvPr id="852" name="繰出金最小値テキスト">
          <a:extLst>
            <a:ext uri="{FF2B5EF4-FFF2-40B4-BE49-F238E27FC236}">
              <a16:creationId xmlns:a16="http://schemas.microsoft.com/office/drawing/2014/main" id="{00000000-0008-0000-0600-000054030000}"/>
            </a:ext>
          </a:extLst>
        </xdr:cNvPr>
        <xdr:cNvSpPr txBox="1"/>
      </xdr:nvSpPr>
      <xdr:spPr>
        <a:xfrm>
          <a:off x="22212300" y="13459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82697</xdr:rowOff>
    </xdr:from>
    <xdr:to>
      <xdr:col>116</xdr:col>
      <xdr:colOff>152400</xdr:colOff>
      <xdr:row>78</xdr:row>
      <xdr:rowOff>82697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22072600" y="134557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68</xdr:row>
      <xdr:rowOff>128602</xdr:rowOff>
    </xdr:from>
    <xdr:ext cx="599010" cy="259045"/>
    <xdr:sp macro="" textlink="">
      <xdr:nvSpPr>
        <xdr:cNvPr id="854" name="繰出金最大値テキスト">
          <a:extLst>
            <a:ext uri="{FF2B5EF4-FFF2-40B4-BE49-F238E27FC236}">
              <a16:creationId xmlns:a16="http://schemas.microsoft.com/office/drawing/2014/main" id="{00000000-0008-0000-0600-000056030000}"/>
            </a:ext>
          </a:extLst>
        </xdr:cNvPr>
        <xdr:cNvSpPr txBox="1"/>
      </xdr:nvSpPr>
      <xdr:spPr>
        <a:xfrm>
          <a:off x="22212300" y="11787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70</xdr:row>
      <xdr:rowOff>10475</xdr:rowOff>
    </xdr:from>
    <xdr:to>
      <xdr:col>116</xdr:col>
      <xdr:colOff>152400</xdr:colOff>
      <xdr:row>70</xdr:row>
      <xdr:rowOff>10475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2072600" y="120119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47280</xdr:rowOff>
    </xdr:from>
    <xdr:to>
      <xdr:col>116</xdr:col>
      <xdr:colOff>63500</xdr:colOff>
      <xdr:row>75</xdr:row>
      <xdr:rowOff>14868</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a:off x="21323300" y="12734580"/>
          <a:ext cx="838200" cy="1390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23142</xdr:rowOff>
    </xdr:from>
    <xdr:ext cx="534377" cy="259045"/>
    <xdr:sp macro="" textlink="">
      <xdr:nvSpPr>
        <xdr:cNvPr id="857" name="繰出金平均値テキスト">
          <a:extLst>
            <a:ext uri="{FF2B5EF4-FFF2-40B4-BE49-F238E27FC236}">
              <a16:creationId xmlns:a16="http://schemas.microsoft.com/office/drawing/2014/main" id="{00000000-0008-0000-0600-000059030000}"/>
            </a:ext>
          </a:extLst>
        </xdr:cNvPr>
        <xdr:cNvSpPr txBox="1"/>
      </xdr:nvSpPr>
      <xdr:spPr>
        <a:xfrm>
          <a:off x="22212300" y="1288189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44715</xdr:rowOff>
    </xdr:from>
    <xdr:to>
      <xdr:col>116</xdr:col>
      <xdr:colOff>114300</xdr:colOff>
      <xdr:row>75</xdr:row>
      <xdr:rowOff>146315</xdr:rowOff>
    </xdr:to>
    <xdr:sp macro="" textlink="">
      <xdr:nvSpPr>
        <xdr:cNvPr id="858" name="フローチャート: 判断 857">
          <a:extLst>
            <a:ext uri="{FF2B5EF4-FFF2-40B4-BE49-F238E27FC236}">
              <a16:creationId xmlns:a16="http://schemas.microsoft.com/office/drawing/2014/main" id="{00000000-0008-0000-0600-00005A030000}"/>
            </a:ext>
          </a:extLst>
        </xdr:cNvPr>
        <xdr:cNvSpPr/>
      </xdr:nvSpPr>
      <xdr:spPr>
        <a:xfrm>
          <a:off x="22110700" y="129034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74</xdr:row>
      <xdr:rowOff>47280</xdr:rowOff>
    </xdr:from>
    <xdr:to>
      <xdr:col>111</xdr:col>
      <xdr:colOff>177800</xdr:colOff>
      <xdr:row>74</xdr:row>
      <xdr:rowOff>143342</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flipV="1">
          <a:off x="20434300" y="12734580"/>
          <a:ext cx="889000" cy="9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29480</xdr:rowOff>
    </xdr:from>
    <xdr:to>
      <xdr:col>112</xdr:col>
      <xdr:colOff>38100</xdr:colOff>
      <xdr:row>75</xdr:row>
      <xdr:rowOff>131080</xdr:rowOff>
    </xdr:to>
    <xdr:sp macro="" textlink="">
      <xdr:nvSpPr>
        <xdr:cNvPr id="860" name="フローチャート: 判断 859">
          <a:extLst>
            <a:ext uri="{FF2B5EF4-FFF2-40B4-BE49-F238E27FC236}">
              <a16:creationId xmlns:a16="http://schemas.microsoft.com/office/drawing/2014/main" id="{00000000-0008-0000-0600-00005C030000}"/>
            </a:ext>
          </a:extLst>
        </xdr:cNvPr>
        <xdr:cNvSpPr/>
      </xdr:nvSpPr>
      <xdr:spPr>
        <a:xfrm>
          <a:off x="21272500" y="1288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75</xdr:row>
      <xdr:rowOff>122207</xdr:rowOff>
    </xdr:from>
    <xdr:ext cx="534377"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056111" y="12980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74</xdr:row>
      <xdr:rowOff>143342</xdr:rowOff>
    </xdr:from>
    <xdr:to>
      <xdr:col>107</xdr:col>
      <xdr:colOff>50800</xdr:colOff>
      <xdr:row>75</xdr:row>
      <xdr:rowOff>13023</xdr:rowOff>
    </xdr:to>
    <xdr:cxnSp macro="">
      <xdr:nvCxnSpPr>
        <xdr:cNvPr id="862" name="直線コネクタ 861">
          <a:extLst>
            <a:ext uri="{FF2B5EF4-FFF2-40B4-BE49-F238E27FC236}">
              <a16:creationId xmlns:a16="http://schemas.microsoft.com/office/drawing/2014/main" id="{00000000-0008-0000-0600-00005E030000}"/>
            </a:ext>
          </a:extLst>
        </xdr:cNvPr>
        <xdr:cNvCxnSpPr/>
      </xdr:nvCxnSpPr>
      <xdr:spPr>
        <a:xfrm flipV="1">
          <a:off x="19545300" y="12830642"/>
          <a:ext cx="889000" cy="41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14197</xdr:rowOff>
    </xdr:from>
    <xdr:to>
      <xdr:col>107</xdr:col>
      <xdr:colOff>101600</xdr:colOff>
      <xdr:row>75</xdr:row>
      <xdr:rowOff>115797</xdr:rowOff>
    </xdr:to>
    <xdr:sp macro="" textlink="">
      <xdr:nvSpPr>
        <xdr:cNvPr id="863" name="フローチャート: 判断 862">
          <a:extLst>
            <a:ext uri="{FF2B5EF4-FFF2-40B4-BE49-F238E27FC236}">
              <a16:creationId xmlns:a16="http://schemas.microsoft.com/office/drawing/2014/main" id="{00000000-0008-0000-0600-00005F030000}"/>
            </a:ext>
          </a:extLst>
        </xdr:cNvPr>
        <xdr:cNvSpPr/>
      </xdr:nvSpPr>
      <xdr:spPr>
        <a:xfrm>
          <a:off x="20383500" y="12872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75</xdr:row>
      <xdr:rowOff>106924</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29656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13023</xdr:rowOff>
    </xdr:from>
    <xdr:to>
      <xdr:col>102</xdr:col>
      <xdr:colOff>114300</xdr:colOff>
      <xdr:row>75</xdr:row>
      <xdr:rowOff>90616</xdr:rowOff>
    </xdr:to>
    <xdr:cxnSp macro="">
      <xdr:nvCxnSpPr>
        <xdr:cNvPr id="865" name="直線コネクタ 864">
          <a:extLst>
            <a:ext uri="{FF2B5EF4-FFF2-40B4-BE49-F238E27FC236}">
              <a16:creationId xmlns:a16="http://schemas.microsoft.com/office/drawing/2014/main" id="{00000000-0008-0000-0600-000061030000}"/>
            </a:ext>
          </a:extLst>
        </xdr:cNvPr>
        <xdr:cNvCxnSpPr/>
      </xdr:nvCxnSpPr>
      <xdr:spPr>
        <a:xfrm flipV="1">
          <a:off x="18656300" y="12871773"/>
          <a:ext cx="889000" cy="77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35620</xdr:rowOff>
    </xdr:from>
    <xdr:to>
      <xdr:col>102</xdr:col>
      <xdr:colOff>165100</xdr:colOff>
      <xdr:row>75</xdr:row>
      <xdr:rowOff>137220</xdr:rowOff>
    </xdr:to>
    <xdr:sp macro="" textlink="">
      <xdr:nvSpPr>
        <xdr:cNvPr id="866" name="フローチャート: 判断 865">
          <a:extLst>
            <a:ext uri="{FF2B5EF4-FFF2-40B4-BE49-F238E27FC236}">
              <a16:creationId xmlns:a16="http://schemas.microsoft.com/office/drawing/2014/main" id="{00000000-0008-0000-0600-000062030000}"/>
            </a:ext>
          </a:extLst>
        </xdr:cNvPr>
        <xdr:cNvSpPr/>
      </xdr:nvSpPr>
      <xdr:spPr>
        <a:xfrm>
          <a:off x="19494500" y="12894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75</xdr:row>
      <xdr:rowOff>128347</xdr:rowOff>
    </xdr:from>
    <xdr:ext cx="534377"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19278111" y="129870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101065</xdr:rowOff>
    </xdr:from>
    <xdr:to>
      <xdr:col>98</xdr:col>
      <xdr:colOff>38100</xdr:colOff>
      <xdr:row>76</xdr:row>
      <xdr:rowOff>31215</xdr:rowOff>
    </xdr:to>
    <xdr:sp macro="" textlink="">
      <xdr:nvSpPr>
        <xdr:cNvPr id="868" name="フローチャート: 判断 867">
          <a:extLst>
            <a:ext uri="{FF2B5EF4-FFF2-40B4-BE49-F238E27FC236}">
              <a16:creationId xmlns:a16="http://schemas.microsoft.com/office/drawing/2014/main" id="{00000000-0008-0000-0600-000064030000}"/>
            </a:ext>
          </a:extLst>
        </xdr:cNvPr>
        <xdr:cNvSpPr/>
      </xdr:nvSpPr>
      <xdr:spPr>
        <a:xfrm>
          <a:off x="18605500" y="12959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22342</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8389111" y="130525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135518</xdr:rowOff>
    </xdr:from>
    <xdr:to>
      <xdr:col>116</xdr:col>
      <xdr:colOff>114300</xdr:colOff>
      <xdr:row>75</xdr:row>
      <xdr:rowOff>65668</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2110700" y="12822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158395</xdr:rowOff>
    </xdr:from>
    <xdr:ext cx="534377" cy="259045"/>
    <xdr:sp macro="" textlink="">
      <xdr:nvSpPr>
        <xdr:cNvPr id="876" name="繰出金該当値テキスト">
          <a:extLst>
            <a:ext uri="{FF2B5EF4-FFF2-40B4-BE49-F238E27FC236}">
              <a16:creationId xmlns:a16="http://schemas.microsoft.com/office/drawing/2014/main" id="{00000000-0008-0000-0600-00006C030000}"/>
            </a:ext>
          </a:extLst>
        </xdr:cNvPr>
        <xdr:cNvSpPr txBox="1"/>
      </xdr:nvSpPr>
      <xdr:spPr>
        <a:xfrm>
          <a:off x="22212300" y="12674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73</xdr:row>
      <xdr:rowOff>167930</xdr:rowOff>
    </xdr:from>
    <xdr:to>
      <xdr:col>112</xdr:col>
      <xdr:colOff>38100</xdr:colOff>
      <xdr:row>74</xdr:row>
      <xdr:rowOff>98080</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21272500" y="1268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114607</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21056111" y="124590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74</xdr:row>
      <xdr:rowOff>92542</xdr:rowOff>
    </xdr:from>
    <xdr:to>
      <xdr:col>107</xdr:col>
      <xdr:colOff>101600</xdr:colOff>
      <xdr:row>75</xdr:row>
      <xdr:rowOff>22692</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0383500" y="1277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39219</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20167111" y="125550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69,777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133673</xdr:rowOff>
    </xdr:from>
    <xdr:to>
      <xdr:col>102</xdr:col>
      <xdr:colOff>165100</xdr:colOff>
      <xdr:row>75</xdr:row>
      <xdr:rowOff>63823</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19494500" y="12820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80350</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9278111" y="12596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39816</xdr:rowOff>
    </xdr:from>
    <xdr:to>
      <xdr:col>98</xdr:col>
      <xdr:colOff>38100</xdr:colOff>
      <xdr:row>75</xdr:row>
      <xdr:rowOff>141416</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18605500" y="128985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157943</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389111" y="126737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3" name="テキスト ボックス 892">
          <a:extLst>
            <a:ext uri="{FF2B5EF4-FFF2-40B4-BE49-F238E27FC236}">
              <a16:creationId xmlns:a16="http://schemas.microsoft.com/office/drawing/2014/main" id="{00000000-0008-0000-0600-00007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99</xdr:row>
      <xdr:rowOff>44450</xdr:rowOff>
    </xdr:from>
    <xdr:to>
      <xdr:col>120</xdr:col>
      <xdr:colOff>114300</xdr:colOff>
      <xdr:row>99</xdr:row>
      <xdr:rowOff>44450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8288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98</xdr:row>
      <xdr:rowOff>73677</xdr:rowOff>
    </xdr:from>
    <xdr:ext cx="248786" cy="259045"/>
    <xdr:sp macro="" textlink="">
      <xdr:nvSpPr>
        <xdr:cNvPr id="896" name="テキスト ボックス 895">
          <a:extLst>
            <a:ext uri="{FF2B5EF4-FFF2-40B4-BE49-F238E27FC236}">
              <a16:creationId xmlns:a16="http://schemas.microsoft.com/office/drawing/2014/main" id="{00000000-0008-0000-0600-000080030000}"/>
            </a:ext>
          </a:extLst>
        </xdr:cNvPr>
        <xdr:cNvSpPr txBox="1"/>
      </xdr:nvSpPr>
      <xdr:spPr>
        <a:xfrm>
          <a:off x="18039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6350</xdr:rowOff>
    </xdr:from>
    <xdr:to>
      <xdr:col>120</xdr:col>
      <xdr:colOff>114300</xdr:colOff>
      <xdr:row>97</xdr:row>
      <xdr:rowOff>6350</xdr:rowOff>
    </xdr:to>
    <xdr:cxnSp macro="">
      <xdr:nvCxnSpPr>
        <xdr:cNvPr id="897" name="直線コネクタ 896">
          <a:extLst>
            <a:ext uri="{FF2B5EF4-FFF2-40B4-BE49-F238E27FC236}">
              <a16:creationId xmlns:a16="http://schemas.microsoft.com/office/drawing/2014/main" id="{00000000-0008-0000-0600-000081030000}"/>
            </a:ext>
          </a:extLst>
        </xdr:cNvPr>
        <xdr:cNvCxnSpPr/>
      </xdr:nvCxnSpPr>
      <xdr:spPr>
        <a:xfrm>
          <a:off x="18288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35577</xdr:rowOff>
    </xdr:from>
    <xdr:ext cx="467179" cy="259045"/>
    <xdr:sp macro="" textlink="">
      <xdr:nvSpPr>
        <xdr:cNvPr id="898" name="テキスト ボックス 897">
          <a:extLst>
            <a:ext uri="{FF2B5EF4-FFF2-40B4-BE49-F238E27FC236}">
              <a16:creationId xmlns:a16="http://schemas.microsoft.com/office/drawing/2014/main" id="{00000000-0008-0000-0600-000082030000}"/>
            </a:ext>
          </a:extLst>
        </xdr:cNvPr>
        <xdr:cNvSpPr txBox="1"/>
      </xdr:nvSpPr>
      <xdr:spPr>
        <a:xfrm>
          <a:off x="17820821" y="1649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93</xdr:row>
      <xdr:rowOff>168927</xdr:rowOff>
    </xdr:from>
    <xdr:ext cx="46717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7820821" y="1611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92</xdr:row>
      <xdr:rowOff>101600</xdr:rowOff>
    </xdr:from>
    <xdr:to>
      <xdr:col>120</xdr:col>
      <xdr:colOff>114300</xdr:colOff>
      <xdr:row>92</xdr:row>
      <xdr:rowOff>101600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91</xdr:row>
      <xdr:rowOff>130827</xdr:rowOff>
    </xdr:from>
    <xdr:ext cx="46717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7820821" y="1573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90</xdr:row>
      <xdr:rowOff>63500</xdr:rowOff>
    </xdr:from>
    <xdr:to>
      <xdr:col>120</xdr:col>
      <xdr:colOff>114300</xdr:colOff>
      <xdr:row>90</xdr:row>
      <xdr:rowOff>63500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18288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89</xdr:row>
      <xdr:rowOff>92727</xdr:rowOff>
    </xdr:from>
    <xdr:ext cx="531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17756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87</xdr:row>
      <xdr:rowOff>54627</xdr:rowOff>
    </xdr:from>
    <xdr:ext cx="531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7756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7" name="前年度繰上充用金グラフ枠">
          <a:extLst>
            <a:ext uri="{FF2B5EF4-FFF2-40B4-BE49-F238E27FC236}">
              <a16:creationId xmlns:a16="http://schemas.microsoft.com/office/drawing/2014/main" id="{00000000-0008-0000-0600-00008B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90</xdr:row>
      <xdr:rowOff>30987</xdr:rowOff>
    </xdr:from>
    <xdr:to>
      <xdr:col>116</xdr:col>
      <xdr:colOff>62864</xdr:colOff>
      <xdr:row>99</xdr:row>
      <xdr:rowOff>44450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flipV="1">
          <a:off x="22159595" y="15461487"/>
          <a:ext cx="1269" cy="15565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99</xdr:row>
      <xdr:rowOff>90695</xdr:rowOff>
    </xdr:from>
    <xdr:ext cx="249299" cy="259045"/>
    <xdr:sp macro="" textlink="">
      <xdr:nvSpPr>
        <xdr:cNvPr id="909" name="前年度繰上充用金最小値テキスト">
          <a:extLst>
            <a:ext uri="{FF2B5EF4-FFF2-40B4-BE49-F238E27FC236}">
              <a16:creationId xmlns:a16="http://schemas.microsoft.com/office/drawing/2014/main" id="{00000000-0008-0000-0600-00008D030000}"/>
            </a:ext>
          </a:extLst>
        </xdr:cNvPr>
        <xdr:cNvSpPr txBox="1"/>
      </xdr:nvSpPr>
      <xdr:spPr>
        <a:xfrm>
          <a:off x="22212300" y="17064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99</xdr:row>
      <xdr:rowOff>44450</xdr:rowOff>
    </xdr:from>
    <xdr:to>
      <xdr:col>116</xdr:col>
      <xdr:colOff>152400</xdr:colOff>
      <xdr:row>99</xdr:row>
      <xdr:rowOff>44450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22072600" y="1701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88</xdr:row>
      <xdr:rowOff>149114</xdr:rowOff>
    </xdr:from>
    <xdr:ext cx="534377" cy="259045"/>
    <xdr:sp macro="" textlink="">
      <xdr:nvSpPr>
        <xdr:cNvPr id="911" name="前年度繰上充用金最大値テキスト">
          <a:extLst>
            <a:ext uri="{FF2B5EF4-FFF2-40B4-BE49-F238E27FC236}">
              <a16:creationId xmlns:a16="http://schemas.microsoft.com/office/drawing/2014/main" id="{00000000-0008-0000-0600-00008F030000}"/>
            </a:ext>
          </a:extLst>
        </xdr:cNvPr>
        <xdr:cNvSpPr txBox="1"/>
      </xdr:nvSpPr>
      <xdr:spPr>
        <a:xfrm>
          <a:off x="22212300" y="15236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90</xdr:row>
      <xdr:rowOff>30987</xdr:rowOff>
    </xdr:from>
    <xdr:to>
      <xdr:col>116</xdr:col>
      <xdr:colOff>152400</xdr:colOff>
      <xdr:row>90</xdr:row>
      <xdr:rowOff>30987</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2072600" y="154614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99</xdr:row>
      <xdr:rowOff>44450</xdr:rowOff>
    </xdr:from>
    <xdr:to>
      <xdr:col>116</xdr:col>
      <xdr:colOff>63500</xdr:colOff>
      <xdr:row>99</xdr:row>
      <xdr:rowOff>44450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21323300" y="1701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98</xdr:row>
      <xdr:rowOff>8145</xdr:rowOff>
    </xdr:from>
    <xdr:ext cx="313932" cy="259045"/>
    <xdr:sp macro="" textlink="">
      <xdr:nvSpPr>
        <xdr:cNvPr id="914" name="前年度繰上充用金平均値テキスト">
          <a:extLst>
            <a:ext uri="{FF2B5EF4-FFF2-40B4-BE49-F238E27FC236}">
              <a16:creationId xmlns:a16="http://schemas.microsoft.com/office/drawing/2014/main" id="{00000000-0008-0000-0600-000092030000}"/>
            </a:ext>
          </a:extLst>
        </xdr:cNvPr>
        <xdr:cNvSpPr txBox="1"/>
      </xdr:nvSpPr>
      <xdr:spPr>
        <a:xfrm>
          <a:off x="22212300" y="16810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156718</xdr:rowOff>
    </xdr:from>
    <xdr:to>
      <xdr:col>116</xdr:col>
      <xdr:colOff>114300</xdr:colOff>
      <xdr:row>99</xdr:row>
      <xdr:rowOff>86868</xdr:rowOff>
    </xdr:to>
    <xdr:sp macro="" textlink="">
      <xdr:nvSpPr>
        <xdr:cNvPr id="915" name="フローチャート: 判断 914">
          <a:extLst>
            <a:ext uri="{FF2B5EF4-FFF2-40B4-BE49-F238E27FC236}">
              <a16:creationId xmlns:a16="http://schemas.microsoft.com/office/drawing/2014/main" id="{00000000-0008-0000-0600-000093030000}"/>
            </a:ext>
          </a:extLst>
        </xdr:cNvPr>
        <xdr:cNvSpPr/>
      </xdr:nvSpPr>
      <xdr:spPr>
        <a:xfrm>
          <a:off x="22110700" y="1695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99</xdr:row>
      <xdr:rowOff>44450</xdr:rowOff>
    </xdr:from>
    <xdr:to>
      <xdr:col>111</xdr:col>
      <xdr:colOff>177800</xdr:colOff>
      <xdr:row>99</xdr:row>
      <xdr:rowOff>44450</xdr:rowOff>
    </xdr:to>
    <xdr:cxnSp macro="">
      <xdr:nvCxnSpPr>
        <xdr:cNvPr id="916" name="直線コネクタ 915">
          <a:extLst>
            <a:ext uri="{FF2B5EF4-FFF2-40B4-BE49-F238E27FC236}">
              <a16:creationId xmlns:a16="http://schemas.microsoft.com/office/drawing/2014/main" id="{00000000-0008-0000-0600-000094030000}"/>
            </a:ext>
          </a:extLst>
        </xdr:cNvPr>
        <xdr:cNvCxnSpPr/>
      </xdr:nvCxnSpPr>
      <xdr:spPr>
        <a:xfrm>
          <a:off x="20434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98</xdr:row>
      <xdr:rowOff>157353</xdr:rowOff>
    </xdr:from>
    <xdr:to>
      <xdr:col>112</xdr:col>
      <xdr:colOff>38100</xdr:colOff>
      <xdr:row>99</xdr:row>
      <xdr:rowOff>87503</xdr:rowOff>
    </xdr:to>
    <xdr:sp macro="" textlink="">
      <xdr:nvSpPr>
        <xdr:cNvPr id="917" name="フローチャート: 判断 916">
          <a:extLst>
            <a:ext uri="{FF2B5EF4-FFF2-40B4-BE49-F238E27FC236}">
              <a16:creationId xmlns:a16="http://schemas.microsoft.com/office/drawing/2014/main" id="{00000000-0008-0000-0600-000095030000}"/>
            </a:ext>
          </a:extLst>
        </xdr:cNvPr>
        <xdr:cNvSpPr/>
      </xdr:nvSpPr>
      <xdr:spPr>
        <a:xfrm>
          <a:off x="21272500" y="16959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97</xdr:row>
      <xdr:rowOff>104030</xdr:rowOff>
    </xdr:from>
    <xdr:ext cx="313932"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66333" y="16734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99</xdr:row>
      <xdr:rowOff>44450</xdr:rowOff>
    </xdr:from>
    <xdr:to>
      <xdr:col>107</xdr:col>
      <xdr:colOff>50800</xdr:colOff>
      <xdr:row>99</xdr:row>
      <xdr:rowOff>44450</xdr:rowOff>
    </xdr:to>
    <xdr:cxnSp macro="">
      <xdr:nvCxnSpPr>
        <xdr:cNvPr id="919" name="直線コネクタ 918">
          <a:extLst>
            <a:ext uri="{FF2B5EF4-FFF2-40B4-BE49-F238E27FC236}">
              <a16:creationId xmlns:a16="http://schemas.microsoft.com/office/drawing/2014/main" id="{00000000-0008-0000-0600-000097030000}"/>
            </a:ext>
          </a:extLst>
        </xdr:cNvPr>
        <xdr:cNvCxnSpPr/>
      </xdr:nvCxnSpPr>
      <xdr:spPr>
        <a:xfrm>
          <a:off x="19545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98</xdr:row>
      <xdr:rowOff>158114</xdr:rowOff>
    </xdr:from>
    <xdr:to>
      <xdr:col>107</xdr:col>
      <xdr:colOff>101600</xdr:colOff>
      <xdr:row>99</xdr:row>
      <xdr:rowOff>88264</xdr:rowOff>
    </xdr:to>
    <xdr:sp macro="" textlink="">
      <xdr:nvSpPr>
        <xdr:cNvPr id="920" name="フローチャート: 判断 919">
          <a:extLst>
            <a:ext uri="{FF2B5EF4-FFF2-40B4-BE49-F238E27FC236}">
              <a16:creationId xmlns:a16="http://schemas.microsoft.com/office/drawing/2014/main" id="{00000000-0008-0000-0600-000098030000}"/>
            </a:ext>
          </a:extLst>
        </xdr:cNvPr>
        <xdr:cNvSpPr/>
      </xdr:nvSpPr>
      <xdr:spPr>
        <a:xfrm>
          <a:off x="20383500" y="16960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97</xdr:row>
      <xdr:rowOff>104791</xdr:rowOff>
    </xdr:from>
    <xdr:ext cx="313932"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20277333" y="16735441"/>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99</xdr:row>
      <xdr:rowOff>44450</xdr:rowOff>
    </xdr:from>
    <xdr:to>
      <xdr:col>102</xdr:col>
      <xdr:colOff>114300</xdr:colOff>
      <xdr:row>99</xdr:row>
      <xdr:rowOff>44450</xdr:rowOff>
    </xdr:to>
    <xdr:cxnSp macro="">
      <xdr:nvCxnSpPr>
        <xdr:cNvPr id="922" name="直線コネクタ 921">
          <a:extLst>
            <a:ext uri="{FF2B5EF4-FFF2-40B4-BE49-F238E27FC236}">
              <a16:creationId xmlns:a16="http://schemas.microsoft.com/office/drawing/2014/main" id="{00000000-0008-0000-0600-00009A030000}"/>
            </a:ext>
          </a:extLst>
        </xdr:cNvPr>
        <xdr:cNvCxnSpPr/>
      </xdr:nvCxnSpPr>
      <xdr:spPr>
        <a:xfrm>
          <a:off x="18656300" y="1701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98</xdr:row>
      <xdr:rowOff>157862</xdr:rowOff>
    </xdr:from>
    <xdr:to>
      <xdr:col>102</xdr:col>
      <xdr:colOff>165100</xdr:colOff>
      <xdr:row>99</xdr:row>
      <xdr:rowOff>88012</xdr:rowOff>
    </xdr:to>
    <xdr:sp macro="" textlink="">
      <xdr:nvSpPr>
        <xdr:cNvPr id="923" name="フローチャート: 判断 922">
          <a:extLst>
            <a:ext uri="{FF2B5EF4-FFF2-40B4-BE49-F238E27FC236}">
              <a16:creationId xmlns:a16="http://schemas.microsoft.com/office/drawing/2014/main" id="{00000000-0008-0000-0600-00009B030000}"/>
            </a:ext>
          </a:extLst>
        </xdr:cNvPr>
        <xdr:cNvSpPr/>
      </xdr:nvSpPr>
      <xdr:spPr>
        <a:xfrm>
          <a:off x="19494500" y="16959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97</xdr:row>
      <xdr:rowOff>104539</xdr:rowOff>
    </xdr:from>
    <xdr:ext cx="313932"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9388333" y="167351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160910</xdr:rowOff>
    </xdr:from>
    <xdr:to>
      <xdr:col>98</xdr:col>
      <xdr:colOff>38100</xdr:colOff>
      <xdr:row>99</xdr:row>
      <xdr:rowOff>91060</xdr:rowOff>
    </xdr:to>
    <xdr:sp macro="" textlink="">
      <xdr:nvSpPr>
        <xdr:cNvPr id="925" name="フローチャート: 判断 924">
          <a:extLst>
            <a:ext uri="{FF2B5EF4-FFF2-40B4-BE49-F238E27FC236}">
              <a16:creationId xmlns:a16="http://schemas.microsoft.com/office/drawing/2014/main" id="{00000000-0008-0000-0600-00009D030000}"/>
            </a:ext>
          </a:extLst>
        </xdr:cNvPr>
        <xdr:cNvSpPr/>
      </xdr:nvSpPr>
      <xdr:spPr>
        <a:xfrm>
          <a:off x="18605500" y="1696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97</xdr:row>
      <xdr:rowOff>107587</xdr:rowOff>
    </xdr:from>
    <xdr:ext cx="313932"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8499333" y="1673823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98</xdr:row>
      <xdr:rowOff>165100</xdr:rowOff>
    </xdr:from>
    <xdr:to>
      <xdr:col>116</xdr:col>
      <xdr:colOff>114300</xdr:colOff>
      <xdr:row>99</xdr:row>
      <xdr:rowOff>95250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21107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98</xdr:row>
      <xdr:rowOff>135145</xdr:rowOff>
    </xdr:from>
    <xdr:ext cx="249299" cy="259045"/>
    <xdr:sp macro="" textlink="">
      <xdr:nvSpPr>
        <xdr:cNvPr id="933" name="前年度繰上充用金該当値テキスト">
          <a:extLst>
            <a:ext uri="{FF2B5EF4-FFF2-40B4-BE49-F238E27FC236}">
              <a16:creationId xmlns:a16="http://schemas.microsoft.com/office/drawing/2014/main" id="{00000000-0008-0000-0600-0000A5030000}"/>
            </a:ext>
          </a:extLst>
        </xdr:cNvPr>
        <xdr:cNvSpPr txBox="1"/>
      </xdr:nvSpPr>
      <xdr:spPr>
        <a:xfrm>
          <a:off x="22212300" y="16937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98</xdr:row>
      <xdr:rowOff>165100</xdr:rowOff>
    </xdr:from>
    <xdr:to>
      <xdr:col>112</xdr:col>
      <xdr:colOff>38100</xdr:colOff>
      <xdr:row>99</xdr:row>
      <xdr:rowOff>95250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21272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99</xdr:row>
      <xdr:rowOff>86377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21198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98</xdr:row>
      <xdr:rowOff>165100</xdr:rowOff>
    </xdr:from>
    <xdr:to>
      <xdr:col>107</xdr:col>
      <xdr:colOff>101600</xdr:colOff>
      <xdr:row>99</xdr:row>
      <xdr:rowOff>95250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20383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99</xdr:row>
      <xdr:rowOff>86377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20309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98</xdr:row>
      <xdr:rowOff>165100</xdr:rowOff>
    </xdr:from>
    <xdr:to>
      <xdr:col>102</xdr:col>
      <xdr:colOff>165100</xdr:colOff>
      <xdr:row>99</xdr:row>
      <xdr:rowOff>95250</xdr:rowOff>
    </xdr:to>
    <xdr:sp macro="" textlink="">
      <xdr:nvSpPr>
        <xdr:cNvPr id="938" name="楕円 937">
          <a:extLst>
            <a:ext uri="{FF2B5EF4-FFF2-40B4-BE49-F238E27FC236}">
              <a16:creationId xmlns:a16="http://schemas.microsoft.com/office/drawing/2014/main" id="{00000000-0008-0000-0600-0000AA030000}"/>
            </a:ext>
          </a:extLst>
        </xdr:cNvPr>
        <xdr:cNvSpPr/>
      </xdr:nvSpPr>
      <xdr:spPr>
        <a:xfrm>
          <a:off x="19494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99</xdr:row>
      <xdr:rowOff>86377</xdr:rowOff>
    </xdr:from>
    <xdr:ext cx="249299" cy="259045"/>
    <xdr:sp macro="" textlink="">
      <xdr:nvSpPr>
        <xdr:cNvPr id="939" name="テキスト ボックス 938">
          <a:extLst>
            <a:ext uri="{FF2B5EF4-FFF2-40B4-BE49-F238E27FC236}">
              <a16:creationId xmlns:a16="http://schemas.microsoft.com/office/drawing/2014/main" id="{00000000-0008-0000-0600-0000AB030000}"/>
            </a:ext>
          </a:extLst>
        </xdr:cNvPr>
        <xdr:cNvSpPr txBox="1"/>
      </xdr:nvSpPr>
      <xdr:spPr>
        <a:xfrm>
          <a:off x="19420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98</xdr:row>
      <xdr:rowOff>165100</xdr:rowOff>
    </xdr:from>
    <xdr:to>
      <xdr:col>98</xdr:col>
      <xdr:colOff>38100</xdr:colOff>
      <xdr:row>99</xdr:row>
      <xdr:rowOff>95250</xdr:rowOff>
    </xdr:to>
    <xdr:sp macro="" textlink="">
      <xdr:nvSpPr>
        <xdr:cNvPr id="940" name="楕円 939">
          <a:extLst>
            <a:ext uri="{FF2B5EF4-FFF2-40B4-BE49-F238E27FC236}">
              <a16:creationId xmlns:a16="http://schemas.microsoft.com/office/drawing/2014/main" id="{00000000-0008-0000-0600-0000AC030000}"/>
            </a:ext>
          </a:extLst>
        </xdr:cNvPr>
        <xdr:cNvSpPr/>
      </xdr:nvSpPr>
      <xdr:spPr>
        <a:xfrm>
          <a:off x="18605500" y="1696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99</xdr:row>
      <xdr:rowOff>86377</xdr:rowOff>
    </xdr:from>
    <xdr:ext cx="249299" cy="259045"/>
    <xdr:sp macro="" textlink="">
      <xdr:nvSpPr>
        <xdr:cNvPr id="941" name="テキスト ボックス 940">
          <a:extLst>
            <a:ext uri="{FF2B5EF4-FFF2-40B4-BE49-F238E27FC236}">
              <a16:creationId xmlns:a16="http://schemas.microsoft.com/office/drawing/2014/main" id="{00000000-0008-0000-0600-0000AD030000}"/>
            </a:ext>
          </a:extLst>
        </xdr:cNvPr>
        <xdr:cNvSpPr txBox="1"/>
      </xdr:nvSpPr>
      <xdr:spPr>
        <a:xfrm>
          <a:off x="18531650" y="1705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42" name="正方形/長方形 941">
          <a:extLst>
            <a:ext uri="{FF2B5EF4-FFF2-40B4-BE49-F238E27FC236}">
              <a16:creationId xmlns:a16="http://schemas.microsoft.com/office/drawing/2014/main" id="{00000000-0008-0000-0600-0000A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43" name="正方形/長方形 942">
          <a:extLst>
            <a:ext uri="{FF2B5EF4-FFF2-40B4-BE49-F238E27FC236}">
              <a16:creationId xmlns:a16="http://schemas.microsoft.com/office/drawing/2014/main" id="{00000000-0008-0000-0600-0000A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4" name="テキスト ボックス 943">
          <a:extLst>
            <a:ext uri="{FF2B5EF4-FFF2-40B4-BE49-F238E27FC236}">
              <a16:creationId xmlns:a16="http://schemas.microsoft.com/office/drawing/2014/main" id="{00000000-0008-0000-0600-0000B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類似団体平均と比較し低い値となっている主な項目は、人件費、維持補修費、公債費となっている。その一方、高い値となっている主な項目は物件費、扶助費、普通建設事業費（うち更新整備）である。</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人件費については、合併時に策定した定員適正化計画の実施により抑制されている。公債費については、新規の起債の抑制などにより縮減に努めている。今後は新幹線嬉野駅周辺整備事業等の大規模な投資的事業が控えているため、補助事業や基金等を適正に活用することで、引き続き、公債費の縮減を図っていく。</a:t>
          </a:r>
          <a:endParaRPr kumimoji="1" lang="en-US" altLang="ja-JP" sz="1300">
            <a:latin typeface="ＭＳ Ｐゴシック" panose="020B0600070205080204" pitchFamily="50" charset="-128"/>
            <a:ea typeface="ＭＳ Ｐゴシック" panose="020B0600070205080204" pitchFamily="50" charset="-128"/>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一方、物件費については、ふるさと応援寄附金の増加に伴い、返礼に係る経費が増大している。今後もふるさと応援寄附金が同程度で推移すれば、物件費も高い値で推移することが見込まれる。扶助費については、周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数値が高い要因となっている。今後もこの傾向は続くと見込まれるため、予防医療の推進や生活保護資格審査等の更なる適正化を進め、上昇傾向に歯止めをかけるよう努めていく。また、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年度は普通建設事業費（うち更新整備）が大きく増加しているが、この要因は、中央体育館や市民センターの建設に伴うものである。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佐賀県嬉野市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26,292
26,132
126.41
16,892,429
16,400,596
369,859
7,775,512
12,652,608</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9.0
68.5</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－１</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40</xdr:row>
      <xdr:rowOff>111777</xdr:rowOff>
    </xdr:from>
    <xdr:ext cx="248786"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73677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35577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168927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130827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議会費グラフ枠">
          <a:extLst>
            <a:ext uri="{FF2B5EF4-FFF2-40B4-BE49-F238E27FC236}">
              <a16:creationId xmlns:a16="http://schemas.microsoft.com/office/drawing/2014/main" id="{00000000-0008-0000-07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59880</xdr:rowOff>
    </xdr:from>
    <xdr:to>
      <xdr:col>24</xdr:col>
      <xdr:colOff>62865</xdr:colOff>
      <xdr:row>37</xdr:row>
      <xdr:rowOff>160274</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flipV="1">
          <a:off x="4633595" y="5203380"/>
          <a:ext cx="1270" cy="1300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164101</xdr:rowOff>
    </xdr:from>
    <xdr:ext cx="469744" cy="259045"/>
    <xdr:sp macro="" textlink="">
      <xdr:nvSpPr>
        <xdr:cNvPr id="57" name="議会費最小値テキスト">
          <a:extLst>
            <a:ext uri="{FF2B5EF4-FFF2-40B4-BE49-F238E27FC236}">
              <a16:creationId xmlns:a16="http://schemas.microsoft.com/office/drawing/2014/main" id="{00000000-0008-0000-0700-000039000000}"/>
            </a:ext>
          </a:extLst>
        </xdr:cNvPr>
        <xdr:cNvSpPr txBox="1"/>
      </xdr:nvSpPr>
      <xdr:spPr>
        <a:xfrm>
          <a:off x="4686300" y="6507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160274</xdr:rowOff>
    </xdr:from>
    <xdr:to>
      <xdr:col>24</xdr:col>
      <xdr:colOff>152400</xdr:colOff>
      <xdr:row>37</xdr:row>
      <xdr:rowOff>160274</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65039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6557</xdr:rowOff>
    </xdr:from>
    <xdr:ext cx="534377" cy="259045"/>
    <xdr:sp macro="" textlink="">
      <xdr:nvSpPr>
        <xdr:cNvPr id="59" name="議会費最大値テキスト">
          <a:extLst>
            <a:ext uri="{FF2B5EF4-FFF2-40B4-BE49-F238E27FC236}">
              <a16:creationId xmlns:a16="http://schemas.microsoft.com/office/drawing/2014/main" id="{00000000-0008-0000-0700-00003B000000}"/>
            </a:ext>
          </a:extLst>
        </xdr:cNvPr>
        <xdr:cNvSpPr txBox="1"/>
      </xdr:nvSpPr>
      <xdr:spPr>
        <a:xfrm>
          <a:off x="4686300" y="4978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10,019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59880</xdr:rowOff>
    </xdr:from>
    <xdr:to>
      <xdr:col>24</xdr:col>
      <xdr:colOff>152400</xdr:colOff>
      <xdr:row>30</xdr:row>
      <xdr:rowOff>59880</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5203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152464</xdr:rowOff>
    </xdr:from>
    <xdr:to>
      <xdr:col>24</xdr:col>
      <xdr:colOff>63500</xdr:colOff>
      <xdr:row>35</xdr:row>
      <xdr:rowOff>77978</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3797300" y="5981764"/>
          <a:ext cx="838200" cy="9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59707</xdr:rowOff>
    </xdr:from>
    <xdr:ext cx="469744" cy="259045"/>
    <xdr:sp macro="" textlink="">
      <xdr:nvSpPr>
        <xdr:cNvPr id="62" name="議会費平均値テキスト">
          <a:extLst>
            <a:ext uri="{FF2B5EF4-FFF2-40B4-BE49-F238E27FC236}">
              <a16:creationId xmlns:a16="http://schemas.microsoft.com/office/drawing/2014/main" id="{00000000-0008-0000-0700-00003E000000}"/>
            </a:ext>
          </a:extLst>
        </xdr:cNvPr>
        <xdr:cNvSpPr txBox="1"/>
      </xdr:nvSpPr>
      <xdr:spPr>
        <a:xfrm>
          <a:off x="4686300" y="60604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81280</xdr:rowOff>
    </xdr:from>
    <xdr:to>
      <xdr:col>24</xdr:col>
      <xdr:colOff>114300</xdr:colOff>
      <xdr:row>36</xdr:row>
      <xdr:rowOff>11430</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4584700" y="6082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152464</xdr:rowOff>
    </xdr:from>
    <xdr:to>
      <xdr:col>19</xdr:col>
      <xdr:colOff>177800</xdr:colOff>
      <xdr:row>34</xdr:row>
      <xdr:rowOff>158559</xdr:rowOff>
    </xdr:to>
    <xdr:cxnSp macro="">
      <xdr:nvCxnSpPr>
        <xdr:cNvPr id="64" name="直線コネクタ 63">
          <a:extLst>
            <a:ext uri="{FF2B5EF4-FFF2-40B4-BE49-F238E27FC236}">
              <a16:creationId xmlns:a16="http://schemas.microsoft.com/office/drawing/2014/main" id="{00000000-0008-0000-0700-000040000000}"/>
            </a:ext>
          </a:extLst>
        </xdr:cNvPr>
        <xdr:cNvCxnSpPr/>
      </xdr:nvCxnSpPr>
      <xdr:spPr>
        <a:xfrm flipV="1">
          <a:off x="2908300" y="5981764"/>
          <a:ext cx="889000" cy="6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86614</xdr:rowOff>
    </xdr:from>
    <xdr:to>
      <xdr:col>20</xdr:col>
      <xdr:colOff>38100</xdr:colOff>
      <xdr:row>36</xdr:row>
      <xdr:rowOff>16764</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3746500" y="6087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36</xdr:row>
      <xdr:rowOff>7891</xdr:rowOff>
    </xdr:from>
    <xdr:ext cx="469744" cy="259045"/>
    <xdr:sp macro="" textlink="">
      <xdr:nvSpPr>
        <xdr:cNvPr id="66" name="テキスト ボックス 65">
          <a:extLst>
            <a:ext uri="{FF2B5EF4-FFF2-40B4-BE49-F238E27FC236}">
              <a16:creationId xmlns:a16="http://schemas.microsoft.com/office/drawing/2014/main" id="{00000000-0008-0000-0700-000042000000}"/>
            </a:ext>
          </a:extLst>
        </xdr:cNvPr>
        <xdr:cNvSpPr txBox="1"/>
      </xdr:nvSpPr>
      <xdr:spPr>
        <a:xfrm>
          <a:off x="3562428" y="61800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64834</xdr:rowOff>
    </xdr:from>
    <xdr:to>
      <xdr:col>15</xdr:col>
      <xdr:colOff>50800</xdr:colOff>
      <xdr:row>34</xdr:row>
      <xdr:rowOff>158559</xdr:rowOff>
    </xdr:to>
    <xdr:cxnSp macro="">
      <xdr:nvCxnSpPr>
        <xdr:cNvPr id="67" name="直線コネクタ 66">
          <a:extLst>
            <a:ext uri="{FF2B5EF4-FFF2-40B4-BE49-F238E27FC236}">
              <a16:creationId xmlns:a16="http://schemas.microsoft.com/office/drawing/2014/main" id="{00000000-0008-0000-0700-000043000000}"/>
            </a:ext>
          </a:extLst>
        </xdr:cNvPr>
        <xdr:cNvCxnSpPr/>
      </xdr:nvCxnSpPr>
      <xdr:spPr>
        <a:xfrm>
          <a:off x="2019300" y="5894134"/>
          <a:ext cx="889000" cy="93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92520</xdr:rowOff>
    </xdr:from>
    <xdr:to>
      <xdr:col>15</xdr:col>
      <xdr:colOff>101600</xdr:colOff>
      <xdr:row>36</xdr:row>
      <xdr:rowOff>22670</xdr:rowOff>
    </xdr:to>
    <xdr:sp macro="" textlink="">
      <xdr:nvSpPr>
        <xdr:cNvPr id="68" name="フローチャート: 判断 67">
          <a:extLst>
            <a:ext uri="{FF2B5EF4-FFF2-40B4-BE49-F238E27FC236}">
              <a16:creationId xmlns:a16="http://schemas.microsoft.com/office/drawing/2014/main" id="{00000000-0008-0000-0700-000044000000}"/>
            </a:ext>
          </a:extLst>
        </xdr:cNvPr>
        <xdr:cNvSpPr/>
      </xdr:nvSpPr>
      <xdr:spPr>
        <a:xfrm>
          <a:off x="2857500" y="6093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36</xdr:row>
      <xdr:rowOff>13797</xdr:rowOff>
    </xdr:from>
    <xdr:ext cx="469744" cy="259045"/>
    <xdr:sp macro="" textlink="">
      <xdr:nvSpPr>
        <xdr:cNvPr id="69" name="テキスト ボックス 68">
          <a:extLst>
            <a:ext uri="{FF2B5EF4-FFF2-40B4-BE49-F238E27FC236}">
              <a16:creationId xmlns:a16="http://schemas.microsoft.com/office/drawing/2014/main" id="{00000000-0008-0000-0700-000045000000}"/>
            </a:ext>
          </a:extLst>
        </xdr:cNvPr>
        <xdr:cNvSpPr txBox="1"/>
      </xdr:nvSpPr>
      <xdr:spPr>
        <a:xfrm>
          <a:off x="2673428" y="6185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64834</xdr:rowOff>
    </xdr:from>
    <xdr:to>
      <xdr:col>10</xdr:col>
      <xdr:colOff>114300</xdr:colOff>
      <xdr:row>34</xdr:row>
      <xdr:rowOff>135699</xdr:rowOff>
    </xdr:to>
    <xdr:cxnSp macro="">
      <xdr:nvCxnSpPr>
        <xdr:cNvPr id="70" name="直線コネクタ 69">
          <a:extLst>
            <a:ext uri="{FF2B5EF4-FFF2-40B4-BE49-F238E27FC236}">
              <a16:creationId xmlns:a16="http://schemas.microsoft.com/office/drawing/2014/main" id="{00000000-0008-0000-0700-000046000000}"/>
            </a:ext>
          </a:extLst>
        </xdr:cNvPr>
        <xdr:cNvCxnSpPr/>
      </xdr:nvCxnSpPr>
      <xdr:spPr>
        <a:xfrm flipV="1">
          <a:off x="1130300" y="5894134"/>
          <a:ext cx="889000" cy="70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6985</xdr:rowOff>
    </xdr:from>
    <xdr:to>
      <xdr:col>10</xdr:col>
      <xdr:colOff>165100</xdr:colOff>
      <xdr:row>35</xdr:row>
      <xdr:rowOff>108585</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968500" y="6007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99712</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1784428" y="61004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51943</xdr:rowOff>
    </xdr:from>
    <xdr:to>
      <xdr:col>6</xdr:col>
      <xdr:colOff>38100</xdr:colOff>
      <xdr:row>35</xdr:row>
      <xdr:rowOff>153543</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079500" y="6052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144670</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895428" y="61454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27178</xdr:rowOff>
    </xdr:from>
    <xdr:to>
      <xdr:col>24</xdr:col>
      <xdr:colOff>114300</xdr:colOff>
      <xdr:row>35</xdr:row>
      <xdr:rowOff>128778</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4584700" y="6027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50055</xdr:rowOff>
    </xdr:from>
    <xdr:ext cx="469744" cy="259045"/>
    <xdr:sp macro="" textlink="">
      <xdr:nvSpPr>
        <xdr:cNvPr id="81" name="議会費該当値テキスト">
          <a:extLst>
            <a:ext uri="{FF2B5EF4-FFF2-40B4-BE49-F238E27FC236}">
              <a16:creationId xmlns:a16="http://schemas.microsoft.com/office/drawing/2014/main" id="{00000000-0008-0000-0700-000051000000}"/>
            </a:ext>
          </a:extLst>
        </xdr:cNvPr>
        <xdr:cNvSpPr txBox="1"/>
      </xdr:nvSpPr>
      <xdr:spPr>
        <a:xfrm>
          <a:off x="4686300" y="58793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101664</xdr:rowOff>
    </xdr:from>
    <xdr:to>
      <xdr:col>20</xdr:col>
      <xdr:colOff>38100</xdr:colOff>
      <xdr:row>35</xdr:row>
      <xdr:rowOff>31814</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3746500" y="5930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48341</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3562428" y="5706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107759</xdr:rowOff>
    </xdr:from>
    <xdr:to>
      <xdr:col>15</xdr:col>
      <xdr:colOff>101600</xdr:colOff>
      <xdr:row>35</xdr:row>
      <xdr:rowOff>37909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2857500" y="5937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33</xdr:row>
      <xdr:rowOff>54436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2673428" y="571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14034</xdr:rowOff>
    </xdr:from>
    <xdr:to>
      <xdr:col>10</xdr:col>
      <xdr:colOff>165100</xdr:colOff>
      <xdr:row>34</xdr:row>
      <xdr:rowOff>115634</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968500" y="5843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132161</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1784428" y="56185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84899</xdr:rowOff>
    </xdr:from>
    <xdr:to>
      <xdr:col>6</xdr:col>
      <xdr:colOff>38100</xdr:colOff>
      <xdr:row>35</xdr:row>
      <xdr:rowOff>15049</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079500" y="59141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31576</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895428" y="5689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2" name="総務費グラフ枠">
          <a:extLst>
            <a:ext uri="{FF2B5EF4-FFF2-40B4-BE49-F238E27FC236}">
              <a16:creationId xmlns:a16="http://schemas.microsoft.com/office/drawing/2014/main" id="{00000000-0008-0000-0700-000070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81738</xdr:rowOff>
    </xdr:from>
    <xdr:to>
      <xdr:col>24</xdr:col>
      <xdr:colOff>62865</xdr:colOff>
      <xdr:row>58</xdr:row>
      <xdr:rowOff>111411</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flipV="1">
          <a:off x="4633595" y="8825688"/>
          <a:ext cx="1270" cy="12298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115238</xdr:rowOff>
    </xdr:from>
    <xdr:ext cx="534377" cy="259045"/>
    <xdr:sp macro="" textlink="">
      <xdr:nvSpPr>
        <xdr:cNvPr id="114" name="総務費最小値テキスト">
          <a:extLst>
            <a:ext uri="{FF2B5EF4-FFF2-40B4-BE49-F238E27FC236}">
              <a16:creationId xmlns:a16="http://schemas.microsoft.com/office/drawing/2014/main" id="{00000000-0008-0000-0700-000072000000}"/>
            </a:ext>
          </a:extLst>
        </xdr:cNvPr>
        <xdr:cNvSpPr txBox="1"/>
      </xdr:nvSpPr>
      <xdr:spPr>
        <a:xfrm>
          <a:off x="4686300" y="10059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111411</xdr:rowOff>
    </xdr:from>
    <xdr:to>
      <xdr:col>24</xdr:col>
      <xdr:colOff>152400</xdr:colOff>
      <xdr:row>58</xdr:row>
      <xdr:rowOff>111411</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10055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28415</xdr:rowOff>
    </xdr:from>
    <xdr:ext cx="599010" cy="259045"/>
    <xdr:sp macro="" textlink="">
      <xdr:nvSpPr>
        <xdr:cNvPr id="116" name="総務費最大値テキスト">
          <a:extLst>
            <a:ext uri="{FF2B5EF4-FFF2-40B4-BE49-F238E27FC236}">
              <a16:creationId xmlns:a16="http://schemas.microsoft.com/office/drawing/2014/main" id="{00000000-0008-0000-0700-000074000000}"/>
            </a:ext>
          </a:extLst>
        </xdr:cNvPr>
        <xdr:cNvSpPr txBox="1"/>
      </xdr:nvSpPr>
      <xdr:spPr>
        <a:xfrm>
          <a:off x="4686300" y="8600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350,213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81738</xdr:rowOff>
    </xdr:from>
    <xdr:to>
      <xdr:col>24</xdr:col>
      <xdr:colOff>152400</xdr:colOff>
      <xdr:row>51</xdr:row>
      <xdr:rowOff>81738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88256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105459</xdr:rowOff>
    </xdr:from>
    <xdr:to>
      <xdr:col>24</xdr:col>
      <xdr:colOff>63500</xdr:colOff>
      <xdr:row>56</xdr:row>
      <xdr:rowOff>80873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3797300" y="9535209"/>
          <a:ext cx="838200" cy="146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146057</xdr:rowOff>
    </xdr:from>
    <xdr:ext cx="534377" cy="259045"/>
    <xdr:sp macro="" textlink="">
      <xdr:nvSpPr>
        <xdr:cNvPr id="119" name="総務費平均値テキスト">
          <a:extLst>
            <a:ext uri="{FF2B5EF4-FFF2-40B4-BE49-F238E27FC236}">
              <a16:creationId xmlns:a16="http://schemas.microsoft.com/office/drawing/2014/main" id="{00000000-0008-0000-0700-000077000000}"/>
            </a:ext>
          </a:extLst>
        </xdr:cNvPr>
        <xdr:cNvSpPr txBox="1"/>
      </xdr:nvSpPr>
      <xdr:spPr>
        <a:xfrm>
          <a:off x="4686300" y="974725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89,336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167630</xdr:rowOff>
    </xdr:from>
    <xdr:to>
      <xdr:col>24</xdr:col>
      <xdr:colOff>114300</xdr:colOff>
      <xdr:row>57</xdr:row>
      <xdr:rowOff>97780</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4584700" y="9768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105459</xdr:rowOff>
    </xdr:from>
    <xdr:to>
      <xdr:col>19</xdr:col>
      <xdr:colOff>177800</xdr:colOff>
      <xdr:row>55</xdr:row>
      <xdr:rowOff>160827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908300" y="9535209"/>
          <a:ext cx="889000" cy="553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170304</xdr:rowOff>
    </xdr:from>
    <xdr:to>
      <xdr:col>20</xdr:col>
      <xdr:colOff>38100</xdr:colOff>
      <xdr:row>57</xdr:row>
      <xdr:rowOff>100454</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3746500" y="97715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91581</xdr:rowOff>
    </xdr:from>
    <xdr:ext cx="534377"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3530111" y="9864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160827</xdr:rowOff>
    </xdr:from>
    <xdr:to>
      <xdr:col>15</xdr:col>
      <xdr:colOff>50800</xdr:colOff>
      <xdr:row>56</xdr:row>
      <xdr:rowOff>134404</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2019300" y="9590577"/>
          <a:ext cx="889000" cy="1450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10955</xdr:rowOff>
    </xdr:from>
    <xdr:to>
      <xdr:col>15</xdr:col>
      <xdr:colOff>101600</xdr:colOff>
      <xdr:row>57</xdr:row>
      <xdr:rowOff>112555</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2857500" y="9783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103682</xdr:rowOff>
    </xdr:from>
    <xdr:ext cx="534377"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2641111" y="9876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134404</xdr:rowOff>
    </xdr:from>
    <xdr:to>
      <xdr:col>10</xdr:col>
      <xdr:colOff>114300</xdr:colOff>
      <xdr:row>57</xdr:row>
      <xdr:rowOff>132941</xdr:rowOff>
    </xdr:to>
    <xdr:cxnSp macro="">
      <xdr:nvCxnSpPr>
        <xdr:cNvPr id="127" name="直線コネクタ 126">
          <a:extLst>
            <a:ext uri="{FF2B5EF4-FFF2-40B4-BE49-F238E27FC236}">
              <a16:creationId xmlns:a16="http://schemas.microsoft.com/office/drawing/2014/main" id="{00000000-0008-0000-0700-00007F000000}"/>
            </a:ext>
          </a:extLst>
        </xdr:cNvPr>
        <xdr:cNvCxnSpPr/>
      </xdr:nvCxnSpPr>
      <xdr:spPr>
        <a:xfrm flipV="1">
          <a:off x="1130300" y="9735604"/>
          <a:ext cx="889000" cy="1699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22122</xdr:rowOff>
    </xdr:from>
    <xdr:to>
      <xdr:col>10</xdr:col>
      <xdr:colOff>165100</xdr:colOff>
      <xdr:row>57</xdr:row>
      <xdr:rowOff>123722</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968500" y="9794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114849</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1752111" y="9887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166205</xdr:rowOff>
    </xdr:from>
    <xdr:to>
      <xdr:col>6</xdr:col>
      <xdr:colOff>38100</xdr:colOff>
      <xdr:row>57</xdr:row>
      <xdr:rowOff>96355</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079500" y="9767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112882</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863111" y="9542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30073</xdr:rowOff>
    </xdr:from>
    <xdr:to>
      <xdr:col>24</xdr:col>
      <xdr:colOff>114300</xdr:colOff>
      <xdr:row>56</xdr:row>
      <xdr:rowOff>131673</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4584700" y="9631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52950</xdr:rowOff>
    </xdr:from>
    <xdr:ext cx="599010" cy="259045"/>
    <xdr:sp macro="" textlink="">
      <xdr:nvSpPr>
        <xdr:cNvPr id="138" name="総務費該当値テキスト">
          <a:extLst>
            <a:ext uri="{FF2B5EF4-FFF2-40B4-BE49-F238E27FC236}">
              <a16:creationId xmlns:a16="http://schemas.microsoft.com/office/drawing/2014/main" id="{00000000-0008-0000-0700-00008A000000}"/>
            </a:ext>
          </a:extLst>
        </xdr:cNvPr>
        <xdr:cNvSpPr txBox="1"/>
      </xdr:nvSpPr>
      <xdr:spPr>
        <a:xfrm>
          <a:off x="4686300" y="94827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125,440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54659</xdr:rowOff>
    </xdr:from>
    <xdr:to>
      <xdr:col>20</xdr:col>
      <xdr:colOff>38100</xdr:colOff>
      <xdr:row>55</xdr:row>
      <xdr:rowOff>156259</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3746500" y="9484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1336</xdr:rowOff>
    </xdr:from>
    <xdr:ext cx="599010"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3497795" y="92596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110027</xdr:rowOff>
    </xdr:from>
    <xdr:to>
      <xdr:col>15</xdr:col>
      <xdr:colOff>101600</xdr:colOff>
      <xdr:row>56</xdr:row>
      <xdr:rowOff>40177</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2857500" y="9539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54</xdr:row>
      <xdr:rowOff>56704</xdr:rowOff>
    </xdr:from>
    <xdr:ext cx="599010"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2608795" y="93150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83604</xdr:rowOff>
    </xdr:from>
    <xdr:to>
      <xdr:col>10</xdr:col>
      <xdr:colOff>165100</xdr:colOff>
      <xdr:row>57</xdr:row>
      <xdr:rowOff>13754</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968500" y="9684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30281</xdr:rowOff>
    </xdr:from>
    <xdr:ext cx="599010"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1719795" y="9460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82141</xdr:rowOff>
    </xdr:from>
    <xdr:to>
      <xdr:col>6</xdr:col>
      <xdr:colOff>38100</xdr:colOff>
      <xdr:row>58</xdr:row>
      <xdr:rowOff>12291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079500" y="98547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3418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863111" y="9947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140919</xdr:rowOff>
    </xdr:from>
    <xdr:to>
      <xdr:col>24</xdr:col>
      <xdr:colOff>62865</xdr:colOff>
      <xdr:row>78</xdr:row>
      <xdr:rowOff>106127</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70969"/>
          <a:ext cx="1270" cy="150825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109954</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830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114,406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106127</xdr:rowOff>
    </xdr:from>
    <xdr:to>
      <xdr:col>24</xdr:col>
      <xdr:colOff>152400</xdr:colOff>
      <xdr:row>78</xdr:row>
      <xdr:rowOff>106127</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79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87596</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461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312,340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140919</xdr:rowOff>
    </xdr:from>
    <xdr:to>
      <xdr:col>24</xdr:col>
      <xdr:colOff>152400</xdr:colOff>
      <xdr:row>69</xdr:row>
      <xdr:rowOff>140919</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709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98065</xdr:rowOff>
    </xdr:from>
    <xdr:to>
      <xdr:col>24</xdr:col>
      <xdr:colOff>63500</xdr:colOff>
      <xdr:row>74</xdr:row>
      <xdr:rowOff>134854</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3797300" y="12785365"/>
          <a:ext cx="838200" cy="36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44787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90353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66360</xdr:rowOff>
    </xdr:from>
    <xdr:to>
      <xdr:col>24</xdr:col>
      <xdr:colOff>114300</xdr:colOff>
      <xdr:row>75</xdr:row>
      <xdr:rowOff>167960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25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98065</xdr:rowOff>
    </xdr:from>
    <xdr:to>
      <xdr:col>19</xdr:col>
      <xdr:colOff>177800</xdr:colOff>
      <xdr:row>75</xdr:row>
      <xdr:rowOff>47148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2785365"/>
          <a:ext cx="889000" cy="1205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82682</xdr:rowOff>
    </xdr:from>
    <xdr:to>
      <xdr:col>20</xdr:col>
      <xdr:colOff>38100</xdr:colOff>
      <xdr:row>76</xdr:row>
      <xdr:rowOff>12832</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41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3959</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30341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47148</xdr:rowOff>
    </xdr:from>
    <xdr:to>
      <xdr:col>15</xdr:col>
      <xdr:colOff>50800</xdr:colOff>
      <xdr:row>75</xdr:row>
      <xdr:rowOff>62943</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2905898"/>
          <a:ext cx="889000" cy="157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93266</xdr:rowOff>
    </xdr:from>
    <xdr:to>
      <xdr:col>15</xdr:col>
      <xdr:colOff>101600</xdr:colOff>
      <xdr:row>76</xdr:row>
      <xdr:rowOff>23416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2952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14543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30447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176,927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62943</xdr:rowOff>
    </xdr:from>
    <xdr:to>
      <xdr:col>10</xdr:col>
      <xdr:colOff>114300</xdr:colOff>
      <xdr:row>75</xdr:row>
      <xdr:rowOff>160799</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1130300" y="12921693"/>
          <a:ext cx="889000" cy="978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157846</xdr:rowOff>
    </xdr:from>
    <xdr:to>
      <xdr:col>10</xdr:col>
      <xdr:colOff>165100</xdr:colOff>
      <xdr:row>76</xdr:row>
      <xdr:rowOff>87996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1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79123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310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43439</xdr:rowOff>
    </xdr:from>
    <xdr:to>
      <xdr:col>6</xdr:col>
      <xdr:colOff>38100</xdr:colOff>
      <xdr:row>76</xdr:row>
      <xdr:rowOff>145039</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3073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136166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31663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84054</xdr:rowOff>
    </xdr:from>
    <xdr:to>
      <xdr:col>24</xdr:col>
      <xdr:colOff>114300</xdr:colOff>
      <xdr:row>75</xdr:row>
      <xdr:rowOff>14204</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2771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106931</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262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47265</xdr:rowOff>
    </xdr:from>
    <xdr:to>
      <xdr:col>20</xdr:col>
      <xdr:colOff>38100</xdr:colOff>
      <xdr:row>74</xdr:row>
      <xdr:rowOff>148865</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2734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165392</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25097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205,464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167798</xdr:rowOff>
    </xdr:from>
    <xdr:to>
      <xdr:col>15</xdr:col>
      <xdr:colOff>101600</xdr:colOff>
      <xdr:row>75</xdr:row>
      <xdr:rowOff>97948</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28550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73</xdr:row>
      <xdr:rowOff>114475</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2630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189,646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12143</xdr:rowOff>
    </xdr:from>
    <xdr:to>
      <xdr:col>10</xdr:col>
      <xdr:colOff>165100</xdr:colOff>
      <xdr:row>75</xdr:row>
      <xdr:rowOff>113743</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28708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130270</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26461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187,573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109999</xdr:rowOff>
    </xdr:from>
    <xdr:to>
      <xdr:col>6</xdr:col>
      <xdr:colOff>38100</xdr:colOff>
      <xdr:row>76</xdr:row>
      <xdr:rowOff>40149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296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56676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27439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174,731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9" name="衛生費グラフ枠">
          <a:extLst>
            <a:ext uri="{FF2B5EF4-FFF2-40B4-BE49-F238E27FC236}">
              <a16:creationId xmlns:a16="http://schemas.microsoft.com/office/drawing/2014/main" id="{00000000-0008-0000-0700-0000E5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68028</xdr:rowOff>
    </xdr:from>
    <xdr:to>
      <xdr:col>24</xdr:col>
      <xdr:colOff>62865</xdr:colOff>
      <xdr:row>98</xdr:row>
      <xdr:rowOff>63184</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flipV="1">
          <a:off x="4633595" y="15498528"/>
          <a:ext cx="1270" cy="13667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67011</xdr:rowOff>
    </xdr:from>
    <xdr:ext cx="534377" cy="259045"/>
    <xdr:sp macro="" textlink="">
      <xdr:nvSpPr>
        <xdr:cNvPr id="231" name="衛生費最小値テキスト">
          <a:extLst>
            <a:ext uri="{FF2B5EF4-FFF2-40B4-BE49-F238E27FC236}">
              <a16:creationId xmlns:a16="http://schemas.microsoft.com/office/drawing/2014/main" id="{00000000-0008-0000-0700-0000E7000000}"/>
            </a:ext>
          </a:extLst>
        </xdr:cNvPr>
        <xdr:cNvSpPr txBox="1"/>
      </xdr:nvSpPr>
      <xdr:spPr>
        <a:xfrm>
          <a:off x="4686300" y="16869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63184</xdr:rowOff>
    </xdr:from>
    <xdr:to>
      <xdr:col>24</xdr:col>
      <xdr:colOff>152400</xdr:colOff>
      <xdr:row>98</xdr:row>
      <xdr:rowOff>63184</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6865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14705</xdr:rowOff>
    </xdr:from>
    <xdr:ext cx="599010" cy="259045"/>
    <xdr:sp macro="" textlink="">
      <xdr:nvSpPr>
        <xdr:cNvPr id="233" name="衛生費最大値テキスト">
          <a:extLst>
            <a:ext uri="{FF2B5EF4-FFF2-40B4-BE49-F238E27FC236}">
              <a16:creationId xmlns:a16="http://schemas.microsoft.com/office/drawing/2014/main" id="{00000000-0008-0000-0700-0000E9000000}"/>
            </a:ext>
          </a:extLst>
        </xdr:cNvPr>
        <xdr:cNvSpPr txBox="1"/>
      </xdr:nvSpPr>
      <xdr:spPr>
        <a:xfrm>
          <a:off x="4686300" y="152737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144,584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68028</xdr:rowOff>
    </xdr:from>
    <xdr:to>
      <xdr:col>24</xdr:col>
      <xdr:colOff>152400</xdr:colOff>
      <xdr:row>90</xdr:row>
      <xdr:rowOff>68028</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a:off x="4546600" y="15498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171052</xdr:rowOff>
    </xdr:from>
    <xdr:to>
      <xdr:col>24</xdr:col>
      <xdr:colOff>63500</xdr:colOff>
      <xdr:row>97</xdr:row>
      <xdr:rowOff>2942</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flipV="1">
          <a:off x="3797300" y="16630252"/>
          <a:ext cx="838200" cy="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5652</xdr:rowOff>
    </xdr:from>
    <xdr:ext cx="534377" cy="259045"/>
    <xdr:sp macro="" textlink="">
      <xdr:nvSpPr>
        <xdr:cNvPr id="236" name="衛生費平均値テキスト">
          <a:extLst>
            <a:ext uri="{FF2B5EF4-FFF2-40B4-BE49-F238E27FC236}">
              <a16:creationId xmlns:a16="http://schemas.microsoft.com/office/drawing/2014/main" id="{00000000-0008-0000-0700-0000EC000000}"/>
            </a:ext>
          </a:extLst>
        </xdr:cNvPr>
        <xdr:cNvSpPr txBox="1"/>
      </xdr:nvSpPr>
      <xdr:spPr>
        <a:xfrm>
          <a:off x="4686300" y="162934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53,249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154225</xdr:rowOff>
    </xdr:from>
    <xdr:to>
      <xdr:col>24</xdr:col>
      <xdr:colOff>114300</xdr:colOff>
      <xdr:row>96</xdr:row>
      <xdr:rowOff>84375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4584700" y="1644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2942</xdr:rowOff>
    </xdr:from>
    <xdr:to>
      <xdr:col>19</xdr:col>
      <xdr:colOff>177800</xdr:colOff>
      <xdr:row>97</xdr:row>
      <xdr:rowOff>6328</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2908300" y="16633592"/>
          <a:ext cx="889000" cy="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152843</xdr:rowOff>
    </xdr:from>
    <xdr:to>
      <xdr:col>20</xdr:col>
      <xdr:colOff>38100</xdr:colOff>
      <xdr:row>96</xdr:row>
      <xdr:rowOff>82993</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3746500" y="16440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99520</xdr:rowOff>
    </xdr:from>
    <xdr:ext cx="534377"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3530111" y="16215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138699</xdr:rowOff>
    </xdr:from>
    <xdr:to>
      <xdr:col>15</xdr:col>
      <xdr:colOff>50800</xdr:colOff>
      <xdr:row>97</xdr:row>
      <xdr:rowOff>6328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a:off x="2019300" y="16597899"/>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150774</xdr:rowOff>
    </xdr:from>
    <xdr:to>
      <xdr:col>15</xdr:col>
      <xdr:colOff>101600</xdr:colOff>
      <xdr:row>96</xdr:row>
      <xdr:rowOff>80924</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2857500" y="1643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97451</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641111" y="16213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138699</xdr:rowOff>
    </xdr:from>
    <xdr:to>
      <xdr:col>10</xdr:col>
      <xdr:colOff>114300</xdr:colOff>
      <xdr:row>96</xdr:row>
      <xdr:rowOff>145241</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flipV="1">
          <a:off x="1130300" y="16597899"/>
          <a:ext cx="889000" cy="6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4187</xdr:rowOff>
    </xdr:from>
    <xdr:to>
      <xdr:col>10</xdr:col>
      <xdr:colOff>165100</xdr:colOff>
      <xdr:row>96</xdr:row>
      <xdr:rowOff>105787</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968500" y="16463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122314</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1752111" y="16238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16565</xdr:rowOff>
    </xdr:from>
    <xdr:to>
      <xdr:col>6</xdr:col>
      <xdr:colOff>38100</xdr:colOff>
      <xdr:row>96</xdr:row>
      <xdr:rowOff>118165</xdr:rowOff>
    </xdr:to>
    <xdr:sp macro="" textlink="">
      <xdr:nvSpPr>
        <xdr:cNvPr id="247" name="フローチャート: 判断 246">
          <a:extLst>
            <a:ext uri="{FF2B5EF4-FFF2-40B4-BE49-F238E27FC236}">
              <a16:creationId xmlns:a16="http://schemas.microsoft.com/office/drawing/2014/main" id="{00000000-0008-0000-0700-0000F7000000}"/>
            </a:ext>
          </a:extLst>
        </xdr:cNvPr>
        <xdr:cNvSpPr/>
      </xdr:nvSpPr>
      <xdr:spPr>
        <a:xfrm>
          <a:off x="1079500" y="16475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134692</xdr:rowOff>
    </xdr:from>
    <xdr:ext cx="534377"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863111" y="16250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120252</xdr:rowOff>
    </xdr:from>
    <xdr:to>
      <xdr:col>24</xdr:col>
      <xdr:colOff>114300</xdr:colOff>
      <xdr:row>97</xdr:row>
      <xdr:rowOff>50402</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4584700" y="16579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98679</xdr:rowOff>
    </xdr:from>
    <xdr:ext cx="534377" cy="259045"/>
    <xdr:sp macro="" textlink="">
      <xdr:nvSpPr>
        <xdr:cNvPr id="255" name="衛生費該当値テキスト">
          <a:extLst>
            <a:ext uri="{FF2B5EF4-FFF2-40B4-BE49-F238E27FC236}">
              <a16:creationId xmlns:a16="http://schemas.microsoft.com/office/drawing/2014/main" id="{00000000-0008-0000-0700-0000FF000000}"/>
            </a:ext>
          </a:extLst>
        </xdr:cNvPr>
        <xdr:cNvSpPr txBox="1"/>
      </xdr:nvSpPr>
      <xdr:spPr>
        <a:xfrm>
          <a:off x="4686300" y="165578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123592</xdr:rowOff>
    </xdr:from>
    <xdr:to>
      <xdr:col>20</xdr:col>
      <xdr:colOff>38100</xdr:colOff>
      <xdr:row>97</xdr:row>
      <xdr:rowOff>53742</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3746500" y="1658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44869</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3530111" y="1667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126978</xdr:rowOff>
    </xdr:from>
    <xdr:to>
      <xdr:col>15</xdr:col>
      <xdr:colOff>101600</xdr:colOff>
      <xdr:row>97</xdr:row>
      <xdr:rowOff>57128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2857500" y="16586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48255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2641111" y="16678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87899</xdr:rowOff>
    </xdr:from>
    <xdr:to>
      <xdr:col>10</xdr:col>
      <xdr:colOff>165100</xdr:colOff>
      <xdr:row>97</xdr:row>
      <xdr:rowOff>18049</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968500" y="16547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9176</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1752111" y="166398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94441</xdr:rowOff>
    </xdr:from>
    <xdr:to>
      <xdr:col>6</xdr:col>
      <xdr:colOff>38100</xdr:colOff>
      <xdr:row>97</xdr:row>
      <xdr:rowOff>24591</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1079500" y="16553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15718</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863111" y="16646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2" name="テキスト ボックス 271">
          <a:extLst>
            <a:ext uri="{FF2B5EF4-FFF2-40B4-BE49-F238E27FC236}">
              <a16:creationId xmlns:a16="http://schemas.microsoft.com/office/drawing/2014/main" id="{00000000-0008-0000-0700-000010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8" name="労働費グラフ枠">
          <a:extLst>
            <a:ext uri="{FF2B5EF4-FFF2-40B4-BE49-F238E27FC236}">
              <a16:creationId xmlns:a16="http://schemas.microsoft.com/office/drawing/2014/main" id="{00000000-0008-0000-0700-000020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32584</xdr:rowOff>
    </xdr:from>
    <xdr:to>
      <xdr:col>54</xdr:col>
      <xdr:colOff>189865</xdr:colOff>
      <xdr:row>39</xdr:row>
      <xdr:rowOff>98878</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flipV="1">
          <a:off x="10475595" y="5176084"/>
          <a:ext cx="1270" cy="16093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0" name="労働費最小値テキスト">
          <a:extLst>
            <a:ext uri="{FF2B5EF4-FFF2-40B4-BE49-F238E27FC236}">
              <a16:creationId xmlns:a16="http://schemas.microsoft.com/office/drawing/2014/main" id="{00000000-0008-0000-0700-000022010000}"/>
            </a:ext>
          </a:extLst>
        </xdr:cNvPr>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28</xdr:row>
      <xdr:rowOff>150711</xdr:rowOff>
    </xdr:from>
    <xdr:ext cx="469744" cy="259045"/>
    <xdr:sp macro="" textlink="">
      <xdr:nvSpPr>
        <xdr:cNvPr id="292" name="労働費最大値テキスト">
          <a:extLst>
            <a:ext uri="{FF2B5EF4-FFF2-40B4-BE49-F238E27FC236}">
              <a16:creationId xmlns:a16="http://schemas.microsoft.com/office/drawing/2014/main" id="{00000000-0008-0000-0700-000024010000}"/>
            </a:ext>
          </a:extLst>
        </xdr:cNvPr>
        <xdr:cNvSpPr txBox="1"/>
      </xdr:nvSpPr>
      <xdr:spPr>
        <a:xfrm>
          <a:off x="10528300" y="49513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32584</xdr:rowOff>
    </xdr:from>
    <xdr:to>
      <xdr:col>55</xdr:col>
      <xdr:colOff>88900</xdr:colOff>
      <xdr:row>30</xdr:row>
      <xdr:rowOff>32584</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5176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140353</xdr:rowOff>
    </xdr:from>
    <xdr:to>
      <xdr:col>55</xdr:col>
      <xdr:colOff>0</xdr:colOff>
      <xdr:row>38</xdr:row>
      <xdr:rowOff>142639</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flipV="1">
          <a:off x="9639300" y="6655453"/>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7927</xdr:rowOff>
    </xdr:from>
    <xdr:ext cx="378565" cy="259045"/>
    <xdr:sp macro="" textlink="">
      <xdr:nvSpPr>
        <xdr:cNvPr id="295" name="労働費平均値テキスト">
          <a:extLst>
            <a:ext uri="{FF2B5EF4-FFF2-40B4-BE49-F238E27FC236}">
              <a16:creationId xmlns:a16="http://schemas.microsoft.com/office/drawing/2014/main" id="{00000000-0008-0000-0700-000027010000}"/>
            </a:ext>
          </a:extLst>
        </xdr:cNvPr>
        <xdr:cNvSpPr txBox="1"/>
      </xdr:nvSpPr>
      <xdr:spPr>
        <a:xfrm>
          <a:off x="10528300" y="635157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156500</xdr:rowOff>
    </xdr:from>
    <xdr:to>
      <xdr:col>55</xdr:col>
      <xdr:colOff>50800</xdr:colOff>
      <xdr:row>38</xdr:row>
      <xdr:rowOff>86651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10426700" y="650015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142639</xdr:rowOff>
    </xdr:from>
    <xdr:to>
      <xdr:col>50</xdr:col>
      <xdr:colOff>114300</xdr:colOff>
      <xdr:row>38</xdr:row>
      <xdr:rowOff>144272</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flipV="1">
          <a:off x="8750300" y="6657739"/>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142458</xdr:rowOff>
    </xdr:from>
    <xdr:to>
      <xdr:col>50</xdr:col>
      <xdr:colOff>165100</xdr:colOff>
      <xdr:row>38</xdr:row>
      <xdr:rowOff>72608</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9588500" y="6486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89135</xdr:rowOff>
    </xdr:from>
    <xdr:ext cx="378565"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50017" y="62613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34</xdr:row>
      <xdr:rowOff>7439</xdr:rowOff>
    </xdr:from>
    <xdr:to>
      <xdr:col>45</xdr:col>
      <xdr:colOff>177800</xdr:colOff>
      <xdr:row>38</xdr:row>
      <xdr:rowOff>144272</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7861300" y="5836739"/>
          <a:ext cx="889000" cy="822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142131</xdr:rowOff>
    </xdr:from>
    <xdr:to>
      <xdr:col>46</xdr:col>
      <xdr:colOff>38100</xdr:colOff>
      <xdr:row>38</xdr:row>
      <xdr:rowOff>72281</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8699500" y="648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36</xdr:row>
      <xdr:rowOff>88808</xdr:rowOff>
    </xdr:from>
    <xdr:ext cx="378565"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61017" y="626100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32</xdr:row>
      <xdr:rowOff>103124</xdr:rowOff>
    </xdr:from>
    <xdr:to>
      <xdr:col>41</xdr:col>
      <xdr:colOff>50800</xdr:colOff>
      <xdr:row>34</xdr:row>
      <xdr:rowOff>7439</xdr:rowOff>
    </xdr:to>
    <xdr:cxnSp macro="">
      <xdr:nvCxnSpPr>
        <xdr:cNvPr id="303" name="直線コネクタ 302">
          <a:extLst>
            <a:ext uri="{FF2B5EF4-FFF2-40B4-BE49-F238E27FC236}">
              <a16:creationId xmlns:a16="http://schemas.microsoft.com/office/drawing/2014/main" id="{00000000-0008-0000-0700-00002F010000}"/>
            </a:ext>
          </a:extLst>
        </xdr:cNvPr>
        <xdr:cNvCxnSpPr/>
      </xdr:nvCxnSpPr>
      <xdr:spPr>
        <a:xfrm>
          <a:off x="6972300" y="5589524"/>
          <a:ext cx="889000" cy="24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107188</xdr:rowOff>
    </xdr:from>
    <xdr:to>
      <xdr:col>41</xdr:col>
      <xdr:colOff>101600</xdr:colOff>
      <xdr:row>38</xdr:row>
      <xdr:rowOff>37338</xdr:rowOff>
    </xdr:to>
    <xdr:sp macro="" textlink="">
      <xdr:nvSpPr>
        <xdr:cNvPr id="304" name="フローチャート: 判断 303">
          <a:extLst>
            <a:ext uri="{FF2B5EF4-FFF2-40B4-BE49-F238E27FC236}">
              <a16:creationId xmlns:a16="http://schemas.microsoft.com/office/drawing/2014/main" id="{00000000-0008-0000-0700-000030010000}"/>
            </a:ext>
          </a:extLst>
        </xdr:cNvPr>
        <xdr:cNvSpPr/>
      </xdr:nvSpPr>
      <xdr:spPr>
        <a:xfrm>
          <a:off x="7810500" y="6450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28465</xdr:rowOff>
    </xdr:from>
    <xdr:ext cx="378565"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7672017" y="654356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170216</xdr:rowOff>
    </xdr:from>
    <xdr:to>
      <xdr:col>36</xdr:col>
      <xdr:colOff>165100</xdr:colOff>
      <xdr:row>36</xdr:row>
      <xdr:rowOff>100366</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6921500" y="617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91493</xdr:rowOff>
    </xdr:from>
    <xdr:ext cx="469744"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6737428" y="626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89553</xdr:rowOff>
    </xdr:from>
    <xdr:to>
      <xdr:col>55</xdr:col>
      <xdr:colOff>50800</xdr:colOff>
      <xdr:row>39</xdr:row>
      <xdr:rowOff>19703</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10426700" y="6604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67980</xdr:rowOff>
    </xdr:from>
    <xdr:ext cx="378565" cy="259045"/>
    <xdr:sp macro="" textlink="">
      <xdr:nvSpPr>
        <xdr:cNvPr id="314" name="労働費該当値テキスト">
          <a:extLst>
            <a:ext uri="{FF2B5EF4-FFF2-40B4-BE49-F238E27FC236}">
              <a16:creationId xmlns:a16="http://schemas.microsoft.com/office/drawing/2014/main" id="{00000000-0008-0000-0700-00003A010000}"/>
            </a:ext>
          </a:extLst>
        </xdr:cNvPr>
        <xdr:cNvSpPr txBox="1"/>
      </xdr:nvSpPr>
      <xdr:spPr>
        <a:xfrm>
          <a:off x="10528300" y="65830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91839</xdr:rowOff>
    </xdr:from>
    <xdr:to>
      <xdr:col>50</xdr:col>
      <xdr:colOff>165100</xdr:colOff>
      <xdr:row>39</xdr:row>
      <xdr:rowOff>21989</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9588500" y="6606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39</xdr:row>
      <xdr:rowOff>13116</xdr:rowOff>
    </xdr:from>
    <xdr:ext cx="378565" cy="259045"/>
    <xdr:sp macro="" textlink="">
      <xdr:nvSpPr>
        <xdr:cNvPr id="316" name="テキスト ボックス 315">
          <a:extLst>
            <a:ext uri="{FF2B5EF4-FFF2-40B4-BE49-F238E27FC236}">
              <a16:creationId xmlns:a16="http://schemas.microsoft.com/office/drawing/2014/main" id="{00000000-0008-0000-0700-00003C010000}"/>
            </a:ext>
          </a:extLst>
        </xdr:cNvPr>
        <xdr:cNvSpPr txBox="1"/>
      </xdr:nvSpPr>
      <xdr:spPr>
        <a:xfrm>
          <a:off x="9450017" y="66996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93472</xdr:rowOff>
    </xdr:from>
    <xdr:to>
      <xdr:col>46</xdr:col>
      <xdr:colOff>38100</xdr:colOff>
      <xdr:row>39</xdr:row>
      <xdr:rowOff>23622</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8699500" y="6608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14749</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8561017" y="67012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128089</xdr:rowOff>
    </xdr:from>
    <xdr:to>
      <xdr:col>41</xdr:col>
      <xdr:colOff>101600</xdr:colOff>
      <xdr:row>34</xdr:row>
      <xdr:rowOff>58239</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7810500" y="578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32</xdr:row>
      <xdr:rowOff>74766</xdr:rowOff>
    </xdr:from>
    <xdr:ext cx="469744"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7626428" y="5561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32</xdr:row>
      <xdr:rowOff>52324</xdr:rowOff>
    </xdr:from>
    <xdr:to>
      <xdr:col>36</xdr:col>
      <xdr:colOff>165100</xdr:colOff>
      <xdr:row>32</xdr:row>
      <xdr:rowOff>153924</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6921500" y="5538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30</xdr:row>
      <xdr:rowOff>170451</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6737428" y="5313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92727</xdr:rowOff>
    </xdr:from>
    <xdr:ext cx="59541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08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5" name="農林水産業費グラフ枠">
          <a:extLst>
            <a:ext uri="{FF2B5EF4-FFF2-40B4-BE49-F238E27FC236}">
              <a16:creationId xmlns:a16="http://schemas.microsoft.com/office/drawing/2014/main" id="{00000000-0008-0000-0700-000059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169583</xdr:rowOff>
    </xdr:from>
    <xdr:to>
      <xdr:col>54</xdr:col>
      <xdr:colOff>189865</xdr:colOff>
      <xdr:row>58</xdr:row>
      <xdr:rowOff>152553</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flipV="1">
          <a:off x="10475595" y="8570633"/>
          <a:ext cx="1270" cy="1526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156380</xdr:rowOff>
    </xdr:from>
    <xdr:ext cx="469744" cy="259045"/>
    <xdr:sp macro="" textlink="">
      <xdr:nvSpPr>
        <xdr:cNvPr id="347" name="農林水産業費最小値テキスト">
          <a:extLst>
            <a:ext uri="{FF2B5EF4-FFF2-40B4-BE49-F238E27FC236}">
              <a16:creationId xmlns:a16="http://schemas.microsoft.com/office/drawing/2014/main" id="{00000000-0008-0000-0700-00005B010000}"/>
            </a:ext>
          </a:extLst>
        </xdr:cNvPr>
        <xdr:cNvSpPr txBox="1"/>
      </xdr:nvSpPr>
      <xdr:spPr>
        <a:xfrm>
          <a:off x="10528300" y="101004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152553</xdr:rowOff>
    </xdr:from>
    <xdr:to>
      <xdr:col>55</xdr:col>
      <xdr:colOff>88900</xdr:colOff>
      <xdr:row>58</xdr:row>
      <xdr:rowOff>152553</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10388600" y="100966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116260</xdr:rowOff>
    </xdr:from>
    <xdr:ext cx="599010" cy="259045"/>
    <xdr:sp macro="" textlink="">
      <xdr:nvSpPr>
        <xdr:cNvPr id="349" name="農林水産業費最大値テキスト">
          <a:extLst>
            <a:ext uri="{FF2B5EF4-FFF2-40B4-BE49-F238E27FC236}">
              <a16:creationId xmlns:a16="http://schemas.microsoft.com/office/drawing/2014/main" id="{00000000-0008-0000-0700-00005D010000}"/>
            </a:ext>
          </a:extLst>
        </xdr:cNvPr>
        <xdr:cNvSpPr txBox="1"/>
      </xdr:nvSpPr>
      <xdr:spPr>
        <a:xfrm>
          <a:off x="10528300" y="83458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125,147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169583</xdr:rowOff>
    </xdr:from>
    <xdr:to>
      <xdr:col>55</xdr:col>
      <xdr:colOff>88900</xdr:colOff>
      <xdr:row>49</xdr:row>
      <xdr:rowOff>169583</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8570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55</xdr:row>
      <xdr:rowOff>167957</xdr:rowOff>
    </xdr:from>
    <xdr:to>
      <xdr:col>55</xdr:col>
      <xdr:colOff>0</xdr:colOff>
      <xdr:row>56</xdr:row>
      <xdr:rowOff>110909</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9639300" y="9597707"/>
          <a:ext cx="838200" cy="114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72203</xdr:rowOff>
    </xdr:from>
    <xdr:ext cx="534377" cy="259045"/>
    <xdr:sp macro="" textlink="">
      <xdr:nvSpPr>
        <xdr:cNvPr id="352" name="農林水産業費平均値テキスト">
          <a:extLst>
            <a:ext uri="{FF2B5EF4-FFF2-40B4-BE49-F238E27FC236}">
              <a16:creationId xmlns:a16="http://schemas.microsoft.com/office/drawing/2014/main" id="{00000000-0008-0000-0700-000060010000}"/>
            </a:ext>
          </a:extLst>
        </xdr:cNvPr>
        <xdr:cNvSpPr txBox="1"/>
      </xdr:nvSpPr>
      <xdr:spPr>
        <a:xfrm>
          <a:off x="10528300" y="9501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36,116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49326</xdr:rowOff>
    </xdr:from>
    <xdr:to>
      <xdr:col>55</xdr:col>
      <xdr:colOff>50800</xdr:colOff>
      <xdr:row>56</xdr:row>
      <xdr:rowOff>150926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10426700" y="9650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55</xdr:row>
      <xdr:rowOff>166548</xdr:rowOff>
    </xdr:from>
    <xdr:to>
      <xdr:col>50</xdr:col>
      <xdr:colOff>114300</xdr:colOff>
      <xdr:row>55</xdr:row>
      <xdr:rowOff>167957</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a:off x="8750300" y="9596298"/>
          <a:ext cx="889000" cy="1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59398</xdr:rowOff>
    </xdr:from>
    <xdr:to>
      <xdr:col>50</xdr:col>
      <xdr:colOff>165100</xdr:colOff>
      <xdr:row>56</xdr:row>
      <xdr:rowOff>160998</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9588500" y="966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152125</xdr:rowOff>
    </xdr:from>
    <xdr:ext cx="534377"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372111" y="9753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55</xdr:row>
      <xdr:rowOff>166548</xdr:rowOff>
    </xdr:from>
    <xdr:to>
      <xdr:col>45</xdr:col>
      <xdr:colOff>177800</xdr:colOff>
      <xdr:row>56</xdr:row>
      <xdr:rowOff>90742</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7861300" y="9596298"/>
          <a:ext cx="889000" cy="956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89192</xdr:rowOff>
    </xdr:from>
    <xdr:to>
      <xdr:col>46</xdr:col>
      <xdr:colOff>38100</xdr:colOff>
      <xdr:row>57</xdr:row>
      <xdr:rowOff>19342</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8699500" y="9690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10469</xdr:rowOff>
    </xdr:from>
    <xdr:ext cx="534377"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8483111" y="97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32,977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90742</xdr:rowOff>
    </xdr:from>
    <xdr:to>
      <xdr:col>41</xdr:col>
      <xdr:colOff>50800</xdr:colOff>
      <xdr:row>57</xdr:row>
      <xdr:rowOff>85699</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flipV="1">
          <a:off x="6972300" y="9691942"/>
          <a:ext cx="889000" cy="1664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97536</xdr:rowOff>
    </xdr:from>
    <xdr:to>
      <xdr:col>41</xdr:col>
      <xdr:colOff>101600</xdr:colOff>
      <xdr:row>57</xdr:row>
      <xdr:rowOff>27686</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7810500" y="9698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18813</xdr:rowOff>
    </xdr:from>
    <xdr:ext cx="534377"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7594111" y="9791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32,320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137744</xdr:rowOff>
    </xdr:from>
    <xdr:to>
      <xdr:col>36</xdr:col>
      <xdr:colOff>165100</xdr:colOff>
      <xdr:row>57</xdr:row>
      <xdr:rowOff>67894</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6921500" y="9738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84421</xdr:rowOff>
    </xdr:from>
    <xdr:ext cx="534377"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6705111" y="95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60109</xdr:rowOff>
    </xdr:from>
    <xdr:to>
      <xdr:col>55</xdr:col>
      <xdr:colOff>50800</xdr:colOff>
      <xdr:row>56</xdr:row>
      <xdr:rowOff>161709</xdr:rowOff>
    </xdr:to>
    <xdr:sp macro="" textlink="">
      <xdr:nvSpPr>
        <xdr:cNvPr id="370" name="楕円 369">
          <a:extLst>
            <a:ext uri="{FF2B5EF4-FFF2-40B4-BE49-F238E27FC236}">
              <a16:creationId xmlns:a16="http://schemas.microsoft.com/office/drawing/2014/main" id="{00000000-0008-0000-0700-000072010000}"/>
            </a:ext>
          </a:extLst>
        </xdr:cNvPr>
        <xdr:cNvSpPr/>
      </xdr:nvSpPr>
      <xdr:spPr>
        <a:xfrm>
          <a:off x="10426700" y="9661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38536</xdr:rowOff>
    </xdr:from>
    <xdr:ext cx="534377" cy="259045"/>
    <xdr:sp macro="" textlink="">
      <xdr:nvSpPr>
        <xdr:cNvPr id="371" name="農林水産業費該当値テキスト">
          <a:extLst>
            <a:ext uri="{FF2B5EF4-FFF2-40B4-BE49-F238E27FC236}">
              <a16:creationId xmlns:a16="http://schemas.microsoft.com/office/drawing/2014/main" id="{00000000-0008-0000-0700-000073010000}"/>
            </a:ext>
          </a:extLst>
        </xdr:cNvPr>
        <xdr:cNvSpPr txBox="1"/>
      </xdr:nvSpPr>
      <xdr:spPr>
        <a:xfrm>
          <a:off x="10528300" y="9639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55</xdr:row>
      <xdr:rowOff>117157</xdr:rowOff>
    </xdr:from>
    <xdr:to>
      <xdr:col>50</xdr:col>
      <xdr:colOff>165100</xdr:colOff>
      <xdr:row>56</xdr:row>
      <xdr:rowOff>47307</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9588500" y="9546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54</xdr:row>
      <xdr:rowOff>63834</xdr:rowOff>
    </xdr:from>
    <xdr:ext cx="534377" cy="259045"/>
    <xdr:sp macro="" textlink="">
      <xdr:nvSpPr>
        <xdr:cNvPr id="373" name="テキスト ボックス 372">
          <a:extLst>
            <a:ext uri="{FF2B5EF4-FFF2-40B4-BE49-F238E27FC236}">
              <a16:creationId xmlns:a16="http://schemas.microsoft.com/office/drawing/2014/main" id="{00000000-0008-0000-0700-000075010000}"/>
            </a:ext>
          </a:extLst>
        </xdr:cNvPr>
        <xdr:cNvSpPr txBox="1"/>
      </xdr:nvSpPr>
      <xdr:spPr>
        <a:xfrm>
          <a:off x="9372111" y="9322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44,275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55</xdr:row>
      <xdr:rowOff>115748</xdr:rowOff>
    </xdr:from>
    <xdr:to>
      <xdr:col>46</xdr:col>
      <xdr:colOff>38100</xdr:colOff>
      <xdr:row>56</xdr:row>
      <xdr:rowOff>45898</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8699500" y="9545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54</xdr:row>
      <xdr:rowOff>62425</xdr:rowOff>
    </xdr:from>
    <xdr:ext cx="534377"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8483111" y="9320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39942</xdr:rowOff>
    </xdr:from>
    <xdr:to>
      <xdr:col>41</xdr:col>
      <xdr:colOff>101600</xdr:colOff>
      <xdr:row>56</xdr:row>
      <xdr:rowOff>141542</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7810500" y="964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54</xdr:row>
      <xdr:rowOff>158069</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7594111" y="9416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34899</xdr:rowOff>
    </xdr:from>
    <xdr:to>
      <xdr:col>36</xdr:col>
      <xdr:colOff>165100</xdr:colOff>
      <xdr:row>57</xdr:row>
      <xdr:rowOff>136499</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6921500" y="9807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57</xdr:row>
      <xdr:rowOff>127626</xdr:rowOff>
    </xdr:from>
    <xdr:ext cx="534377"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705111" y="99002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90" name="直線コネクタ 389">
          <a:extLst>
            <a:ext uri="{FF2B5EF4-FFF2-40B4-BE49-F238E27FC236}">
              <a16:creationId xmlns:a16="http://schemas.microsoft.com/office/drawing/2014/main" id="{00000000-0008-0000-0700-000086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35577</xdr:rowOff>
    </xdr:from>
    <xdr:ext cx="531299"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072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84272</xdr:rowOff>
    </xdr:from>
    <xdr:to>
      <xdr:col>54</xdr:col>
      <xdr:colOff>189865</xdr:colOff>
      <xdr:row>79</xdr:row>
      <xdr:rowOff>22566</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257222"/>
          <a:ext cx="1270" cy="13098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26393</xdr:rowOff>
    </xdr:from>
    <xdr:ext cx="469744"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5709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22566</xdr:rowOff>
    </xdr:from>
    <xdr:to>
      <xdr:col>55</xdr:col>
      <xdr:colOff>88900</xdr:colOff>
      <xdr:row>79</xdr:row>
      <xdr:rowOff>22566</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567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70</xdr:row>
      <xdr:rowOff>30949</xdr:rowOff>
    </xdr:from>
    <xdr:ext cx="599010"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20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174,774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84272</xdr:rowOff>
    </xdr:from>
    <xdr:to>
      <xdr:col>55</xdr:col>
      <xdr:colOff>88900</xdr:colOff>
      <xdr:row>71</xdr:row>
      <xdr:rowOff>84272</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2572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64773</xdr:rowOff>
    </xdr:from>
    <xdr:to>
      <xdr:col>55</xdr:col>
      <xdr:colOff>0</xdr:colOff>
      <xdr:row>78</xdr:row>
      <xdr:rowOff>85164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437873"/>
          <a:ext cx="8382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169183</xdr:rowOff>
    </xdr:from>
    <xdr:ext cx="534377"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3708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19306</xdr:rowOff>
    </xdr:from>
    <xdr:to>
      <xdr:col>55</xdr:col>
      <xdr:colOff>50800</xdr:colOff>
      <xdr:row>78</xdr:row>
      <xdr:rowOff>120906</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392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73467</xdr:rowOff>
    </xdr:from>
    <xdr:to>
      <xdr:col>50</xdr:col>
      <xdr:colOff>114300</xdr:colOff>
      <xdr:row>78</xdr:row>
      <xdr:rowOff>85164</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8750300" y="13446567"/>
          <a:ext cx="889000" cy="11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21501</xdr:rowOff>
    </xdr:from>
    <xdr:to>
      <xdr:col>50</xdr:col>
      <xdr:colOff>165100</xdr:colOff>
      <xdr:row>78</xdr:row>
      <xdr:rowOff>123101</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39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139628</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372111" y="131698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73467</xdr:rowOff>
    </xdr:from>
    <xdr:to>
      <xdr:col>45</xdr:col>
      <xdr:colOff>177800</xdr:colOff>
      <xdr:row>78</xdr:row>
      <xdr:rowOff>75936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7861300" y="13446567"/>
          <a:ext cx="889000" cy="2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33130</xdr:rowOff>
    </xdr:from>
    <xdr:to>
      <xdr:col>46</xdr:col>
      <xdr:colOff>38100</xdr:colOff>
      <xdr:row>78</xdr:row>
      <xdr:rowOff>134730</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40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125857</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483111" y="134989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75936</xdr:rowOff>
    </xdr:from>
    <xdr:to>
      <xdr:col>41</xdr:col>
      <xdr:colOff>50800</xdr:colOff>
      <xdr:row>78</xdr:row>
      <xdr:rowOff>89942</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449036"/>
          <a:ext cx="889000" cy="14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24839</xdr:rowOff>
    </xdr:from>
    <xdr:to>
      <xdr:col>41</xdr:col>
      <xdr:colOff>101600</xdr:colOff>
      <xdr:row>78</xdr:row>
      <xdr:rowOff>126439</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397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142966</xdr:rowOff>
    </xdr:from>
    <xdr:ext cx="534377"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594111" y="13173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45993</xdr:rowOff>
    </xdr:from>
    <xdr:to>
      <xdr:col>36</xdr:col>
      <xdr:colOff>165100</xdr:colOff>
      <xdr:row>78</xdr:row>
      <xdr:rowOff>147593</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41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138720</xdr:rowOff>
    </xdr:from>
    <xdr:ext cx="534377"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05111" y="135118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13973</xdr:rowOff>
    </xdr:from>
    <xdr:to>
      <xdr:col>55</xdr:col>
      <xdr:colOff>50800</xdr:colOff>
      <xdr:row>78</xdr:row>
      <xdr:rowOff>115573</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387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36850</xdr:rowOff>
    </xdr:from>
    <xdr:ext cx="534377"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3238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19,833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34364</xdr:rowOff>
    </xdr:from>
    <xdr:to>
      <xdr:col>50</xdr:col>
      <xdr:colOff>165100</xdr:colOff>
      <xdr:row>78</xdr:row>
      <xdr:rowOff>135964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407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127091</xdr:rowOff>
    </xdr:from>
    <xdr:ext cx="534377"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372111" y="13500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22667</xdr:rowOff>
    </xdr:from>
    <xdr:to>
      <xdr:col>46</xdr:col>
      <xdr:colOff>38100</xdr:colOff>
      <xdr:row>78</xdr:row>
      <xdr:rowOff>124267</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395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140794</xdr:rowOff>
    </xdr:from>
    <xdr:ext cx="534377"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483111" y="13170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25136</xdr:rowOff>
    </xdr:from>
    <xdr:to>
      <xdr:col>41</xdr:col>
      <xdr:colOff>101600</xdr:colOff>
      <xdr:row>78</xdr:row>
      <xdr:rowOff>126736</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398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117863</xdr:rowOff>
    </xdr:from>
    <xdr:ext cx="534377"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594111" y="134909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39142</xdr:rowOff>
    </xdr:from>
    <xdr:to>
      <xdr:col>36</xdr:col>
      <xdr:colOff>165100</xdr:colOff>
      <xdr:row>78</xdr:row>
      <xdr:rowOff>140742</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4122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157269</xdr:rowOff>
    </xdr:from>
    <xdr:ext cx="534377"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05111" y="131874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9" name="土木費グラフ枠">
          <a:extLst>
            <a:ext uri="{FF2B5EF4-FFF2-40B4-BE49-F238E27FC236}">
              <a16:creationId xmlns:a16="http://schemas.microsoft.com/office/drawing/2014/main" id="{00000000-0008-0000-0700-0000CB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93469</xdr:rowOff>
    </xdr:from>
    <xdr:to>
      <xdr:col>54</xdr:col>
      <xdr:colOff>189865</xdr:colOff>
      <xdr:row>98</xdr:row>
      <xdr:rowOff>100678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10475595" y="15695419"/>
          <a:ext cx="1270" cy="1207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104505</xdr:rowOff>
    </xdr:from>
    <xdr:ext cx="534377" cy="259045"/>
    <xdr:sp macro="" textlink="">
      <xdr:nvSpPr>
        <xdr:cNvPr id="461" name="土木費最小値テキスト">
          <a:extLst>
            <a:ext uri="{FF2B5EF4-FFF2-40B4-BE49-F238E27FC236}">
              <a16:creationId xmlns:a16="http://schemas.microsoft.com/office/drawing/2014/main" id="{00000000-0008-0000-0700-0000CD010000}"/>
            </a:ext>
          </a:extLst>
        </xdr:cNvPr>
        <xdr:cNvSpPr txBox="1"/>
      </xdr:nvSpPr>
      <xdr:spPr>
        <a:xfrm>
          <a:off x="10528300" y="16906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100678</xdr:rowOff>
    </xdr:from>
    <xdr:to>
      <xdr:col>55</xdr:col>
      <xdr:colOff>88900</xdr:colOff>
      <xdr:row>98</xdr:row>
      <xdr:rowOff>100678</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6902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40146</xdr:rowOff>
    </xdr:from>
    <xdr:ext cx="599010" cy="259045"/>
    <xdr:sp macro="" textlink="">
      <xdr:nvSpPr>
        <xdr:cNvPr id="463" name="土木費最大値テキスト">
          <a:extLst>
            <a:ext uri="{FF2B5EF4-FFF2-40B4-BE49-F238E27FC236}">
              <a16:creationId xmlns:a16="http://schemas.microsoft.com/office/drawing/2014/main" id="{00000000-0008-0000-0700-0000CF010000}"/>
            </a:ext>
          </a:extLst>
        </xdr:cNvPr>
        <xdr:cNvSpPr txBox="1"/>
      </xdr:nvSpPr>
      <xdr:spPr>
        <a:xfrm>
          <a:off x="10528300" y="154706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173,567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91</xdr:row>
      <xdr:rowOff>93469</xdr:rowOff>
    </xdr:from>
    <xdr:to>
      <xdr:col>55</xdr:col>
      <xdr:colOff>88900</xdr:colOff>
      <xdr:row>91</xdr:row>
      <xdr:rowOff>93469</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10388600" y="156954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79273</xdr:rowOff>
    </xdr:from>
    <xdr:to>
      <xdr:col>55</xdr:col>
      <xdr:colOff>0</xdr:colOff>
      <xdr:row>97</xdr:row>
      <xdr:rowOff>123272</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9639300" y="16709923"/>
          <a:ext cx="838200" cy="439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108774</xdr:rowOff>
    </xdr:from>
    <xdr:ext cx="534377" cy="259045"/>
    <xdr:sp macro="" textlink="">
      <xdr:nvSpPr>
        <xdr:cNvPr id="466" name="土木費平均値テキスト">
          <a:extLst>
            <a:ext uri="{FF2B5EF4-FFF2-40B4-BE49-F238E27FC236}">
              <a16:creationId xmlns:a16="http://schemas.microsoft.com/office/drawing/2014/main" id="{00000000-0008-0000-0700-0000D2010000}"/>
            </a:ext>
          </a:extLst>
        </xdr:cNvPr>
        <xdr:cNvSpPr txBox="1"/>
      </xdr:nvSpPr>
      <xdr:spPr>
        <a:xfrm>
          <a:off x="10528300" y="163965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55,394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85897</xdr:rowOff>
    </xdr:from>
    <xdr:to>
      <xdr:col>55</xdr:col>
      <xdr:colOff>50800</xdr:colOff>
      <xdr:row>97</xdr:row>
      <xdr:rowOff>16047</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10426700" y="16545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76674</xdr:rowOff>
    </xdr:from>
    <xdr:to>
      <xdr:col>50</xdr:col>
      <xdr:colOff>114300</xdr:colOff>
      <xdr:row>97</xdr:row>
      <xdr:rowOff>79273</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a:off x="8750300" y="16535874"/>
          <a:ext cx="889000" cy="1740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82415</xdr:rowOff>
    </xdr:from>
    <xdr:to>
      <xdr:col>50</xdr:col>
      <xdr:colOff>165100</xdr:colOff>
      <xdr:row>97</xdr:row>
      <xdr:rowOff>12565</xdr:rowOff>
    </xdr:to>
    <xdr:sp macro="" textlink="">
      <xdr:nvSpPr>
        <xdr:cNvPr id="469" name="フローチャート: 判断 468">
          <a:extLst>
            <a:ext uri="{FF2B5EF4-FFF2-40B4-BE49-F238E27FC236}">
              <a16:creationId xmlns:a16="http://schemas.microsoft.com/office/drawing/2014/main" id="{00000000-0008-0000-0700-0000D5010000}"/>
            </a:ext>
          </a:extLst>
        </xdr:cNvPr>
        <xdr:cNvSpPr/>
      </xdr:nvSpPr>
      <xdr:spPr>
        <a:xfrm>
          <a:off x="9588500" y="16541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29092</xdr:rowOff>
    </xdr:from>
    <xdr:ext cx="534377"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9372111" y="163168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76674</xdr:rowOff>
    </xdr:from>
    <xdr:to>
      <xdr:col>45</xdr:col>
      <xdr:colOff>177800</xdr:colOff>
      <xdr:row>96</xdr:row>
      <xdr:rowOff>88356</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flipV="1">
          <a:off x="7861300" y="16535874"/>
          <a:ext cx="889000" cy="11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96</xdr:row>
      <xdr:rowOff>99881</xdr:rowOff>
    </xdr:from>
    <xdr:to>
      <xdr:col>46</xdr:col>
      <xdr:colOff>38100</xdr:colOff>
      <xdr:row>97</xdr:row>
      <xdr:rowOff>30031</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8699500" y="16559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21158</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8483111" y="166518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88356</xdr:rowOff>
    </xdr:from>
    <xdr:to>
      <xdr:col>41</xdr:col>
      <xdr:colOff>50800</xdr:colOff>
      <xdr:row>97</xdr:row>
      <xdr:rowOff>445</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6972300" y="16547556"/>
          <a:ext cx="889000" cy="835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112148</xdr:rowOff>
    </xdr:from>
    <xdr:to>
      <xdr:col>41</xdr:col>
      <xdr:colOff>101600</xdr:colOff>
      <xdr:row>97</xdr:row>
      <xdr:rowOff>42298</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7810500" y="165713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33425</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7594111" y="16664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137371</xdr:rowOff>
    </xdr:from>
    <xdr:to>
      <xdr:col>36</xdr:col>
      <xdr:colOff>165100</xdr:colOff>
      <xdr:row>96</xdr:row>
      <xdr:rowOff>67521</xdr:rowOff>
    </xdr:to>
    <xdr:sp macro="" textlink="">
      <xdr:nvSpPr>
        <xdr:cNvPr id="477" name="フローチャート: 判断 476">
          <a:extLst>
            <a:ext uri="{FF2B5EF4-FFF2-40B4-BE49-F238E27FC236}">
              <a16:creationId xmlns:a16="http://schemas.microsoft.com/office/drawing/2014/main" id="{00000000-0008-0000-0700-0000DD010000}"/>
            </a:ext>
          </a:extLst>
        </xdr:cNvPr>
        <xdr:cNvSpPr/>
      </xdr:nvSpPr>
      <xdr:spPr>
        <a:xfrm>
          <a:off x="6921500" y="164251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84048</xdr:rowOff>
    </xdr:from>
    <xdr:ext cx="534377"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6705111" y="162003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72472</xdr:rowOff>
    </xdr:from>
    <xdr:to>
      <xdr:col>55</xdr:col>
      <xdr:colOff>50800</xdr:colOff>
      <xdr:row>98</xdr:row>
      <xdr:rowOff>2622</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10426700" y="16703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50899</xdr:rowOff>
    </xdr:from>
    <xdr:ext cx="534377" cy="259045"/>
    <xdr:sp macro="" textlink="">
      <xdr:nvSpPr>
        <xdr:cNvPr id="485" name="土木費該当値テキスト">
          <a:extLst>
            <a:ext uri="{FF2B5EF4-FFF2-40B4-BE49-F238E27FC236}">
              <a16:creationId xmlns:a16="http://schemas.microsoft.com/office/drawing/2014/main" id="{00000000-0008-0000-0700-0000E5010000}"/>
            </a:ext>
          </a:extLst>
        </xdr:cNvPr>
        <xdr:cNvSpPr txBox="1"/>
      </xdr:nvSpPr>
      <xdr:spPr>
        <a:xfrm>
          <a:off x="10528300" y="16681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28473</xdr:rowOff>
    </xdr:from>
    <xdr:to>
      <xdr:col>50</xdr:col>
      <xdr:colOff>165100</xdr:colOff>
      <xdr:row>97</xdr:row>
      <xdr:rowOff>130073</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9588500" y="166591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121200</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9372111" y="167518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40,430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25874</xdr:rowOff>
    </xdr:from>
    <xdr:to>
      <xdr:col>46</xdr:col>
      <xdr:colOff>38100</xdr:colOff>
      <xdr:row>96</xdr:row>
      <xdr:rowOff>127474</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8699500" y="16485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144001</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8483111" y="16260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63,271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37556</xdr:rowOff>
    </xdr:from>
    <xdr:to>
      <xdr:col>41</xdr:col>
      <xdr:colOff>101600</xdr:colOff>
      <xdr:row>96</xdr:row>
      <xdr:rowOff>139156</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7810500" y="16496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155683</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7594111" y="16271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121095</xdr:rowOff>
    </xdr:from>
    <xdr:to>
      <xdr:col>36</xdr:col>
      <xdr:colOff>165100</xdr:colOff>
      <xdr:row>97</xdr:row>
      <xdr:rowOff>51245</xdr:rowOff>
    </xdr:to>
    <xdr:sp macro="" textlink="">
      <xdr:nvSpPr>
        <xdr:cNvPr id="492" name="楕円 491">
          <a:extLst>
            <a:ext uri="{FF2B5EF4-FFF2-40B4-BE49-F238E27FC236}">
              <a16:creationId xmlns:a16="http://schemas.microsoft.com/office/drawing/2014/main" id="{00000000-0008-0000-0700-0000EC010000}"/>
            </a:ext>
          </a:extLst>
        </xdr:cNvPr>
        <xdr:cNvSpPr/>
      </xdr:nvSpPr>
      <xdr:spPr>
        <a:xfrm>
          <a:off x="6921500" y="16580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42372</xdr:rowOff>
    </xdr:from>
    <xdr:ext cx="534377"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6705111" y="166730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6" name="消防費グラフ枠">
          <a:extLst>
            <a:ext uri="{FF2B5EF4-FFF2-40B4-BE49-F238E27FC236}">
              <a16:creationId xmlns:a16="http://schemas.microsoft.com/office/drawing/2014/main" id="{00000000-0008-0000-0700-000004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142367</xdr:rowOff>
    </xdr:from>
    <xdr:to>
      <xdr:col>85</xdr:col>
      <xdr:colOff>126364</xdr:colOff>
      <xdr:row>37</xdr:row>
      <xdr:rowOff>168313</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flipV="1">
          <a:off x="16317595" y="5285867"/>
          <a:ext cx="1269" cy="1226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690</xdr:rowOff>
    </xdr:from>
    <xdr:ext cx="534377" cy="259045"/>
    <xdr:sp macro="" textlink="">
      <xdr:nvSpPr>
        <xdr:cNvPr id="518" name="消防費最小値テキスト">
          <a:extLst>
            <a:ext uri="{FF2B5EF4-FFF2-40B4-BE49-F238E27FC236}">
              <a16:creationId xmlns:a16="http://schemas.microsoft.com/office/drawing/2014/main" id="{00000000-0008-0000-0700-000006020000}"/>
            </a:ext>
          </a:extLst>
        </xdr:cNvPr>
        <xdr:cNvSpPr txBox="1"/>
      </xdr:nvSpPr>
      <xdr:spPr>
        <a:xfrm>
          <a:off x="16370300" y="65157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37</xdr:row>
      <xdr:rowOff>168313</xdr:rowOff>
    </xdr:from>
    <xdr:to>
      <xdr:col>86</xdr:col>
      <xdr:colOff>25400</xdr:colOff>
      <xdr:row>37</xdr:row>
      <xdr:rowOff>168313</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a:off x="16230600" y="6511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89044</xdr:rowOff>
    </xdr:from>
    <xdr:ext cx="534377" cy="259045"/>
    <xdr:sp macro="" textlink="">
      <xdr:nvSpPr>
        <xdr:cNvPr id="520" name="消防費最大値テキスト">
          <a:extLst>
            <a:ext uri="{FF2B5EF4-FFF2-40B4-BE49-F238E27FC236}">
              <a16:creationId xmlns:a16="http://schemas.microsoft.com/office/drawing/2014/main" id="{00000000-0008-0000-0700-000008020000}"/>
            </a:ext>
          </a:extLst>
        </xdr:cNvPr>
        <xdr:cNvSpPr txBox="1"/>
      </xdr:nvSpPr>
      <xdr:spPr>
        <a:xfrm>
          <a:off x="16370300" y="5061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75,860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142367</xdr:rowOff>
    </xdr:from>
    <xdr:to>
      <xdr:col>86</xdr:col>
      <xdr:colOff>25400</xdr:colOff>
      <xdr:row>30</xdr:row>
      <xdr:rowOff>142367</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a:off x="16230600" y="52858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36</xdr:row>
      <xdr:rowOff>102724</xdr:rowOff>
    </xdr:from>
    <xdr:to>
      <xdr:col>85</xdr:col>
      <xdr:colOff>127000</xdr:colOff>
      <xdr:row>37</xdr:row>
      <xdr:rowOff>8046</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5481300" y="6274924"/>
          <a:ext cx="838200" cy="76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60151</xdr:rowOff>
    </xdr:from>
    <xdr:ext cx="534377" cy="259045"/>
    <xdr:sp macro="" textlink="">
      <xdr:nvSpPr>
        <xdr:cNvPr id="523" name="消防費平均値テキスト">
          <a:extLst>
            <a:ext uri="{FF2B5EF4-FFF2-40B4-BE49-F238E27FC236}">
              <a16:creationId xmlns:a16="http://schemas.microsoft.com/office/drawing/2014/main" id="{00000000-0008-0000-0700-00000B020000}"/>
            </a:ext>
          </a:extLst>
        </xdr:cNvPr>
        <xdr:cNvSpPr txBox="1"/>
      </xdr:nvSpPr>
      <xdr:spPr>
        <a:xfrm>
          <a:off x="16370300" y="60609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37274</xdr:rowOff>
    </xdr:from>
    <xdr:to>
      <xdr:col>85</xdr:col>
      <xdr:colOff>177800</xdr:colOff>
      <xdr:row>36</xdr:row>
      <xdr:rowOff>138874</xdr:rowOff>
    </xdr:to>
    <xdr:sp macro="" textlink="">
      <xdr:nvSpPr>
        <xdr:cNvPr id="524" name="フローチャート: 判断 523">
          <a:extLst>
            <a:ext uri="{FF2B5EF4-FFF2-40B4-BE49-F238E27FC236}">
              <a16:creationId xmlns:a16="http://schemas.microsoft.com/office/drawing/2014/main" id="{00000000-0008-0000-0700-00000C020000}"/>
            </a:ext>
          </a:extLst>
        </xdr:cNvPr>
        <xdr:cNvSpPr/>
      </xdr:nvSpPr>
      <xdr:spPr>
        <a:xfrm>
          <a:off x="16268700" y="6209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8046</xdr:rowOff>
    </xdr:from>
    <xdr:to>
      <xdr:col>81</xdr:col>
      <xdr:colOff>50800</xdr:colOff>
      <xdr:row>37</xdr:row>
      <xdr:rowOff>50184</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flipV="1">
          <a:off x="14592300" y="6351696"/>
          <a:ext cx="889000" cy="42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53086</xdr:rowOff>
    </xdr:from>
    <xdr:to>
      <xdr:col>81</xdr:col>
      <xdr:colOff>101600</xdr:colOff>
      <xdr:row>36</xdr:row>
      <xdr:rowOff>154686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5430500" y="622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171213</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5214111" y="6000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13703</xdr:rowOff>
    </xdr:from>
    <xdr:to>
      <xdr:col>76</xdr:col>
      <xdr:colOff>114300</xdr:colOff>
      <xdr:row>37</xdr:row>
      <xdr:rowOff>50184</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3703300" y="6357353"/>
          <a:ext cx="889000" cy="36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49886</xdr:rowOff>
    </xdr:from>
    <xdr:to>
      <xdr:col>76</xdr:col>
      <xdr:colOff>165100</xdr:colOff>
      <xdr:row>36</xdr:row>
      <xdr:rowOff>151486</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4541500" y="6222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168013</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4325111" y="59973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36</xdr:row>
      <xdr:rowOff>83464</xdr:rowOff>
    </xdr:from>
    <xdr:to>
      <xdr:col>71</xdr:col>
      <xdr:colOff>177800</xdr:colOff>
      <xdr:row>37</xdr:row>
      <xdr:rowOff>13703</xdr:rowOff>
    </xdr:to>
    <xdr:cxnSp macro="">
      <xdr:nvCxnSpPr>
        <xdr:cNvPr id="531" name="直線コネクタ 530">
          <a:extLst>
            <a:ext uri="{FF2B5EF4-FFF2-40B4-BE49-F238E27FC236}">
              <a16:creationId xmlns:a16="http://schemas.microsoft.com/office/drawing/2014/main" id="{00000000-0008-0000-0700-000013020000}"/>
            </a:ext>
          </a:extLst>
        </xdr:cNvPr>
        <xdr:cNvCxnSpPr/>
      </xdr:nvCxnSpPr>
      <xdr:spPr>
        <a:xfrm>
          <a:off x="12814300" y="6255664"/>
          <a:ext cx="889000" cy="101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40094</xdr:rowOff>
    </xdr:from>
    <xdr:to>
      <xdr:col>72</xdr:col>
      <xdr:colOff>38100</xdr:colOff>
      <xdr:row>36</xdr:row>
      <xdr:rowOff>141694</xdr:rowOff>
    </xdr:to>
    <xdr:sp macro="" textlink="">
      <xdr:nvSpPr>
        <xdr:cNvPr id="532" name="フローチャート: 判断 531">
          <a:extLst>
            <a:ext uri="{FF2B5EF4-FFF2-40B4-BE49-F238E27FC236}">
              <a16:creationId xmlns:a16="http://schemas.microsoft.com/office/drawing/2014/main" id="{00000000-0008-0000-0700-000014020000}"/>
            </a:ext>
          </a:extLst>
        </xdr:cNvPr>
        <xdr:cNvSpPr/>
      </xdr:nvSpPr>
      <xdr:spPr>
        <a:xfrm>
          <a:off x="13652500" y="6212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158221</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3436111" y="59875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33179</xdr:rowOff>
    </xdr:from>
    <xdr:to>
      <xdr:col>67</xdr:col>
      <xdr:colOff>101600</xdr:colOff>
      <xdr:row>36</xdr:row>
      <xdr:rowOff>134779</xdr:rowOff>
    </xdr:to>
    <xdr:sp macro="" textlink="">
      <xdr:nvSpPr>
        <xdr:cNvPr id="534" name="フローチャート: 判断 533">
          <a:extLst>
            <a:ext uri="{FF2B5EF4-FFF2-40B4-BE49-F238E27FC236}">
              <a16:creationId xmlns:a16="http://schemas.microsoft.com/office/drawing/2014/main" id="{00000000-0008-0000-0700-000016020000}"/>
            </a:ext>
          </a:extLst>
        </xdr:cNvPr>
        <xdr:cNvSpPr/>
      </xdr:nvSpPr>
      <xdr:spPr>
        <a:xfrm>
          <a:off x="12763500" y="62053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125906</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2547111" y="6298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700-00001A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51924</xdr:rowOff>
    </xdr:from>
    <xdr:to>
      <xdr:col>85</xdr:col>
      <xdr:colOff>177800</xdr:colOff>
      <xdr:row>36</xdr:row>
      <xdr:rowOff>153524</xdr:rowOff>
    </xdr:to>
    <xdr:sp macro="" textlink="">
      <xdr:nvSpPr>
        <xdr:cNvPr id="541" name="楕円 540">
          <a:extLst>
            <a:ext uri="{FF2B5EF4-FFF2-40B4-BE49-F238E27FC236}">
              <a16:creationId xmlns:a16="http://schemas.microsoft.com/office/drawing/2014/main" id="{00000000-0008-0000-0700-00001D020000}"/>
            </a:ext>
          </a:extLst>
        </xdr:cNvPr>
        <xdr:cNvSpPr/>
      </xdr:nvSpPr>
      <xdr:spPr>
        <a:xfrm>
          <a:off x="16268700" y="622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36</xdr:row>
      <xdr:rowOff>30351</xdr:rowOff>
    </xdr:from>
    <xdr:ext cx="534377" cy="259045"/>
    <xdr:sp macro="" textlink="">
      <xdr:nvSpPr>
        <xdr:cNvPr id="542" name="消防費該当値テキスト">
          <a:extLst>
            <a:ext uri="{FF2B5EF4-FFF2-40B4-BE49-F238E27FC236}">
              <a16:creationId xmlns:a16="http://schemas.microsoft.com/office/drawing/2014/main" id="{00000000-0008-0000-0700-00001E020000}"/>
            </a:ext>
          </a:extLst>
        </xdr:cNvPr>
        <xdr:cNvSpPr txBox="1"/>
      </xdr:nvSpPr>
      <xdr:spPr>
        <a:xfrm>
          <a:off x="16370300" y="6202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128696</xdr:rowOff>
    </xdr:from>
    <xdr:to>
      <xdr:col>81</xdr:col>
      <xdr:colOff>101600</xdr:colOff>
      <xdr:row>37</xdr:row>
      <xdr:rowOff>58846</xdr:rowOff>
    </xdr:to>
    <xdr:sp macro="" textlink="">
      <xdr:nvSpPr>
        <xdr:cNvPr id="543" name="楕円 542">
          <a:extLst>
            <a:ext uri="{FF2B5EF4-FFF2-40B4-BE49-F238E27FC236}">
              <a16:creationId xmlns:a16="http://schemas.microsoft.com/office/drawing/2014/main" id="{00000000-0008-0000-0700-00001F020000}"/>
            </a:ext>
          </a:extLst>
        </xdr:cNvPr>
        <xdr:cNvSpPr/>
      </xdr:nvSpPr>
      <xdr:spPr>
        <a:xfrm>
          <a:off x="15430500" y="630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49973</xdr:rowOff>
    </xdr:from>
    <xdr:ext cx="534377"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5214111" y="639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36</xdr:row>
      <xdr:rowOff>170834</xdr:rowOff>
    </xdr:from>
    <xdr:to>
      <xdr:col>76</xdr:col>
      <xdr:colOff>165100</xdr:colOff>
      <xdr:row>37</xdr:row>
      <xdr:rowOff>100984</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4541500" y="634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92111</xdr:rowOff>
    </xdr:from>
    <xdr:ext cx="534377" cy="259045"/>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4325111" y="643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36</xdr:row>
      <xdr:rowOff>134353</xdr:rowOff>
    </xdr:from>
    <xdr:to>
      <xdr:col>72</xdr:col>
      <xdr:colOff>38100</xdr:colOff>
      <xdr:row>37</xdr:row>
      <xdr:rowOff>64503</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3652500" y="63065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55630</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3436111" y="6399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32664</xdr:rowOff>
    </xdr:from>
    <xdr:to>
      <xdr:col>67</xdr:col>
      <xdr:colOff>101600</xdr:colOff>
      <xdr:row>36</xdr:row>
      <xdr:rowOff>134264</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2763500" y="6204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34</xdr:row>
      <xdr:rowOff>150791</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2547111" y="5980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3" name="教育費グラフ枠">
          <a:extLst>
            <a:ext uri="{FF2B5EF4-FFF2-40B4-BE49-F238E27FC236}">
              <a16:creationId xmlns:a16="http://schemas.microsoft.com/office/drawing/2014/main" id="{00000000-0008-0000-0700-00003D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70510</xdr:rowOff>
    </xdr:from>
    <xdr:to>
      <xdr:col>85</xdr:col>
      <xdr:colOff>126364</xdr:colOff>
      <xdr:row>58</xdr:row>
      <xdr:rowOff>67622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flipV="1">
          <a:off x="16317595" y="8814460"/>
          <a:ext cx="1269" cy="11972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71449</xdr:rowOff>
    </xdr:from>
    <xdr:ext cx="534377" cy="259045"/>
    <xdr:sp macro="" textlink="">
      <xdr:nvSpPr>
        <xdr:cNvPr id="575" name="教育費最小値テキスト">
          <a:extLst>
            <a:ext uri="{FF2B5EF4-FFF2-40B4-BE49-F238E27FC236}">
              <a16:creationId xmlns:a16="http://schemas.microsoft.com/office/drawing/2014/main" id="{00000000-0008-0000-0700-00003F020000}"/>
            </a:ext>
          </a:extLst>
        </xdr:cNvPr>
        <xdr:cNvSpPr txBox="1"/>
      </xdr:nvSpPr>
      <xdr:spPr>
        <a:xfrm>
          <a:off x="16370300" y="10015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19,459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67622</xdr:rowOff>
    </xdr:from>
    <xdr:to>
      <xdr:col>86</xdr:col>
      <xdr:colOff>25400</xdr:colOff>
      <xdr:row>58</xdr:row>
      <xdr:rowOff>67622</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10011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17187</xdr:rowOff>
    </xdr:from>
    <xdr:ext cx="599010" cy="259045"/>
    <xdr:sp macro="" textlink="">
      <xdr:nvSpPr>
        <xdr:cNvPr id="577" name="教育費最大値テキスト">
          <a:extLst>
            <a:ext uri="{FF2B5EF4-FFF2-40B4-BE49-F238E27FC236}">
              <a16:creationId xmlns:a16="http://schemas.microsoft.com/office/drawing/2014/main" id="{00000000-0008-0000-0700-000041020000}"/>
            </a:ext>
          </a:extLst>
        </xdr:cNvPr>
        <xdr:cNvSpPr txBox="1"/>
      </xdr:nvSpPr>
      <xdr:spPr>
        <a:xfrm>
          <a:off x="16370300" y="858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176,580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70510</xdr:rowOff>
    </xdr:from>
    <xdr:to>
      <xdr:col>86</xdr:col>
      <xdr:colOff>25400</xdr:colOff>
      <xdr:row>51</xdr:row>
      <xdr:rowOff>70510</xdr:rowOff>
    </xdr:to>
    <xdr:cxnSp macro="">
      <xdr:nvCxnSpPr>
        <xdr:cNvPr id="578" name="直線コネクタ 577">
          <a:extLst>
            <a:ext uri="{FF2B5EF4-FFF2-40B4-BE49-F238E27FC236}">
              <a16:creationId xmlns:a16="http://schemas.microsoft.com/office/drawing/2014/main" id="{00000000-0008-0000-0700-000042020000}"/>
            </a:ext>
          </a:extLst>
        </xdr:cNvPr>
        <xdr:cNvCxnSpPr/>
      </xdr:nvCxnSpPr>
      <xdr:spPr>
        <a:xfrm>
          <a:off x="16230600" y="881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147868</xdr:rowOff>
    </xdr:from>
    <xdr:to>
      <xdr:col>85</xdr:col>
      <xdr:colOff>127000</xdr:colOff>
      <xdr:row>57</xdr:row>
      <xdr:rowOff>20013</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5481300" y="9577618"/>
          <a:ext cx="838200" cy="215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30377</xdr:rowOff>
    </xdr:from>
    <xdr:ext cx="534377" cy="259045"/>
    <xdr:sp macro="" textlink="">
      <xdr:nvSpPr>
        <xdr:cNvPr id="580" name="教育費平均値テキスト">
          <a:extLst>
            <a:ext uri="{FF2B5EF4-FFF2-40B4-BE49-F238E27FC236}">
              <a16:creationId xmlns:a16="http://schemas.microsoft.com/office/drawing/2014/main" id="{00000000-0008-0000-0700-000044020000}"/>
            </a:ext>
          </a:extLst>
        </xdr:cNvPr>
        <xdr:cNvSpPr txBox="1"/>
      </xdr:nvSpPr>
      <xdr:spPr>
        <a:xfrm>
          <a:off x="16370300" y="96315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51950</xdr:rowOff>
    </xdr:from>
    <xdr:to>
      <xdr:col>85</xdr:col>
      <xdr:colOff>177800</xdr:colOff>
      <xdr:row>56</xdr:row>
      <xdr:rowOff>153550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6268700" y="9653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20013</xdr:rowOff>
    </xdr:from>
    <xdr:to>
      <xdr:col>81</xdr:col>
      <xdr:colOff>50800</xdr:colOff>
      <xdr:row>57</xdr:row>
      <xdr:rowOff>101135</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4592300" y="9792663"/>
          <a:ext cx="889000" cy="81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47402</xdr:rowOff>
    </xdr:from>
    <xdr:to>
      <xdr:col>81</xdr:col>
      <xdr:colOff>101600</xdr:colOff>
      <xdr:row>56</xdr:row>
      <xdr:rowOff>149002</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5430500" y="9648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165529</xdr:rowOff>
    </xdr:from>
    <xdr:ext cx="534377"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5214111" y="9423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96579</xdr:rowOff>
    </xdr:from>
    <xdr:to>
      <xdr:col>76</xdr:col>
      <xdr:colOff>114300</xdr:colOff>
      <xdr:row>57</xdr:row>
      <xdr:rowOff>101135</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3703300" y="9869229"/>
          <a:ext cx="889000" cy="4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51013</xdr:rowOff>
    </xdr:from>
    <xdr:to>
      <xdr:col>76</xdr:col>
      <xdr:colOff>165100</xdr:colOff>
      <xdr:row>56</xdr:row>
      <xdr:rowOff>152613</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4541500" y="965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54</xdr:row>
      <xdr:rowOff>169140</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4325111" y="9427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45548</xdr:rowOff>
    </xdr:from>
    <xdr:to>
      <xdr:col>71</xdr:col>
      <xdr:colOff>177800</xdr:colOff>
      <xdr:row>57</xdr:row>
      <xdr:rowOff>96579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a:off x="12814300" y="9475298"/>
          <a:ext cx="889000" cy="393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49292</xdr:rowOff>
    </xdr:from>
    <xdr:to>
      <xdr:col>72</xdr:col>
      <xdr:colOff>38100</xdr:colOff>
      <xdr:row>56</xdr:row>
      <xdr:rowOff>150892</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3652500" y="9650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167419</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3436111" y="942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45283</xdr:rowOff>
    </xdr:from>
    <xdr:to>
      <xdr:col>67</xdr:col>
      <xdr:colOff>101600</xdr:colOff>
      <xdr:row>56</xdr:row>
      <xdr:rowOff>146883</xdr:rowOff>
    </xdr:to>
    <xdr:sp macro="" textlink="">
      <xdr:nvSpPr>
        <xdr:cNvPr id="591" name="フローチャート: 判断 590">
          <a:extLst>
            <a:ext uri="{FF2B5EF4-FFF2-40B4-BE49-F238E27FC236}">
              <a16:creationId xmlns:a16="http://schemas.microsoft.com/office/drawing/2014/main" id="{00000000-0008-0000-0700-00004F020000}"/>
            </a:ext>
          </a:extLst>
        </xdr:cNvPr>
        <xdr:cNvSpPr/>
      </xdr:nvSpPr>
      <xdr:spPr>
        <a:xfrm>
          <a:off x="12763500" y="964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138010</xdr:rowOff>
    </xdr:from>
    <xdr:ext cx="534377"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2547111" y="9739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60,724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97068</xdr:rowOff>
    </xdr:from>
    <xdr:to>
      <xdr:col>85</xdr:col>
      <xdr:colOff>177800</xdr:colOff>
      <xdr:row>56</xdr:row>
      <xdr:rowOff>27218</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6268700" y="9526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119945</xdr:rowOff>
    </xdr:from>
    <xdr:ext cx="534377" cy="259045"/>
    <xdr:sp macro="" textlink="">
      <xdr:nvSpPr>
        <xdr:cNvPr id="599" name="教育費該当値テキスト">
          <a:extLst>
            <a:ext uri="{FF2B5EF4-FFF2-40B4-BE49-F238E27FC236}">
              <a16:creationId xmlns:a16="http://schemas.microsoft.com/office/drawing/2014/main" id="{00000000-0008-0000-0700-000057020000}"/>
            </a:ext>
          </a:extLst>
        </xdr:cNvPr>
        <xdr:cNvSpPr txBox="1"/>
      </xdr:nvSpPr>
      <xdr:spPr>
        <a:xfrm>
          <a:off x="16370300" y="93782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140663</xdr:rowOff>
    </xdr:from>
    <xdr:to>
      <xdr:col>81</xdr:col>
      <xdr:colOff>101600</xdr:colOff>
      <xdr:row>57</xdr:row>
      <xdr:rowOff>70813</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5430500" y="9741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61940</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5214111" y="9834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50335</xdr:rowOff>
    </xdr:from>
    <xdr:to>
      <xdr:col>76</xdr:col>
      <xdr:colOff>165100</xdr:colOff>
      <xdr:row>57</xdr:row>
      <xdr:rowOff>151935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4541500" y="98229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143062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4325111" y="9915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57</xdr:row>
      <xdr:rowOff>45779</xdr:rowOff>
    </xdr:from>
    <xdr:to>
      <xdr:col>72</xdr:col>
      <xdr:colOff>38100</xdr:colOff>
      <xdr:row>57</xdr:row>
      <xdr:rowOff>147379</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3652500" y="9818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138506</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3436111" y="9911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166198</xdr:rowOff>
    </xdr:from>
    <xdr:to>
      <xdr:col>67</xdr:col>
      <xdr:colOff>101600</xdr:colOff>
      <xdr:row>55</xdr:row>
      <xdr:rowOff>96348</xdr:rowOff>
    </xdr:to>
    <xdr:sp macro="" textlink="">
      <xdr:nvSpPr>
        <xdr:cNvPr id="606" name="楕円 605">
          <a:extLst>
            <a:ext uri="{FF2B5EF4-FFF2-40B4-BE49-F238E27FC236}">
              <a16:creationId xmlns:a16="http://schemas.microsoft.com/office/drawing/2014/main" id="{00000000-0008-0000-0700-00005E020000}"/>
            </a:ext>
          </a:extLst>
        </xdr:cNvPr>
        <xdr:cNvSpPr/>
      </xdr:nvSpPr>
      <xdr:spPr>
        <a:xfrm>
          <a:off x="12763500" y="9424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112875</xdr:rowOff>
    </xdr:from>
    <xdr:ext cx="534377"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547111" y="9199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89,856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0" name="災害復旧費グラフ枠">
          <a:extLst>
            <a:ext uri="{FF2B5EF4-FFF2-40B4-BE49-F238E27FC236}">
              <a16:creationId xmlns:a16="http://schemas.microsoft.com/office/drawing/2014/main" id="{00000000-0008-0000-0700-000076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62624</xdr:rowOff>
    </xdr:from>
    <xdr:to>
      <xdr:col>85</xdr:col>
      <xdr:colOff>126364</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flipV="1">
          <a:off x="16317595" y="12235574"/>
          <a:ext cx="1269" cy="13534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2" name="災害復旧費最小値テキスト">
          <a:extLst>
            <a:ext uri="{FF2B5EF4-FFF2-40B4-BE49-F238E27FC236}">
              <a16:creationId xmlns:a16="http://schemas.microsoft.com/office/drawing/2014/main" id="{00000000-0008-0000-0700-000078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9301</xdr:rowOff>
    </xdr:from>
    <xdr:ext cx="599010" cy="259045"/>
    <xdr:sp macro="" textlink="">
      <xdr:nvSpPr>
        <xdr:cNvPr id="634" name="災害復旧費最大値テキスト">
          <a:extLst>
            <a:ext uri="{FF2B5EF4-FFF2-40B4-BE49-F238E27FC236}">
              <a16:creationId xmlns:a16="http://schemas.microsoft.com/office/drawing/2014/main" id="{00000000-0008-0000-0700-00007A020000}"/>
            </a:ext>
          </a:extLst>
        </xdr:cNvPr>
        <xdr:cNvSpPr txBox="1"/>
      </xdr:nvSpPr>
      <xdr:spPr>
        <a:xfrm>
          <a:off x="16370300" y="120108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106,569</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62624</xdr:rowOff>
    </xdr:from>
    <xdr:to>
      <xdr:col>86</xdr:col>
      <xdr:colOff>25400</xdr:colOff>
      <xdr:row>71</xdr:row>
      <xdr:rowOff>62624</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a:off x="16230600" y="122355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160122</xdr:rowOff>
    </xdr:from>
    <xdr:to>
      <xdr:col>85</xdr:col>
      <xdr:colOff>127000</xdr:colOff>
      <xdr:row>79</xdr:row>
      <xdr:rowOff>32638</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5481300" y="13533222"/>
          <a:ext cx="838200" cy="43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72280</xdr:rowOff>
    </xdr:from>
    <xdr:ext cx="469744" cy="259045"/>
    <xdr:sp macro="" textlink="">
      <xdr:nvSpPr>
        <xdr:cNvPr id="637" name="災害復旧費平均値テキスト">
          <a:extLst>
            <a:ext uri="{FF2B5EF4-FFF2-40B4-BE49-F238E27FC236}">
              <a16:creationId xmlns:a16="http://schemas.microsoft.com/office/drawing/2014/main" id="{00000000-0008-0000-0700-00007D020000}"/>
            </a:ext>
          </a:extLst>
        </xdr:cNvPr>
        <xdr:cNvSpPr txBox="1"/>
      </xdr:nvSpPr>
      <xdr:spPr>
        <a:xfrm>
          <a:off x="16370300" y="1327393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49403</xdr:rowOff>
    </xdr:from>
    <xdr:to>
      <xdr:col>85</xdr:col>
      <xdr:colOff>177800</xdr:colOff>
      <xdr:row>78</xdr:row>
      <xdr:rowOff>151003</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6268700" y="13422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31928</xdr:rowOff>
    </xdr:from>
    <xdr:to>
      <xdr:col>81</xdr:col>
      <xdr:colOff>50800</xdr:colOff>
      <xdr:row>79</xdr:row>
      <xdr:rowOff>32638</xdr:rowOff>
    </xdr:to>
    <xdr:cxnSp macro="">
      <xdr:nvCxnSpPr>
        <xdr:cNvPr id="639" name="直線コネクタ 638">
          <a:extLst>
            <a:ext uri="{FF2B5EF4-FFF2-40B4-BE49-F238E27FC236}">
              <a16:creationId xmlns:a16="http://schemas.microsoft.com/office/drawing/2014/main" id="{00000000-0008-0000-0700-00007F020000}"/>
            </a:ext>
          </a:extLst>
        </xdr:cNvPr>
        <xdr:cNvCxnSpPr/>
      </xdr:nvCxnSpPr>
      <xdr:spPr>
        <a:xfrm>
          <a:off x="14592300" y="13576478"/>
          <a:ext cx="889000" cy="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97346</xdr:rowOff>
    </xdr:from>
    <xdr:to>
      <xdr:col>81</xdr:col>
      <xdr:colOff>101600</xdr:colOff>
      <xdr:row>79</xdr:row>
      <xdr:rowOff>27496</xdr:rowOff>
    </xdr:to>
    <xdr:sp macro="" textlink="">
      <xdr:nvSpPr>
        <xdr:cNvPr id="640" name="フローチャート: 判断 639">
          <a:extLst>
            <a:ext uri="{FF2B5EF4-FFF2-40B4-BE49-F238E27FC236}">
              <a16:creationId xmlns:a16="http://schemas.microsoft.com/office/drawing/2014/main" id="{00000000-0008-0000-0700-000080020000}"/>
            </a:ext>
          </a:extLst>
        </xdr:cNvPr>
        <xdr:cNvSpPr/>
      </xdr:nvSpPr>
      <xdr:spPr>
        <a:xfrm>
          <a:off x="15430500" y="13470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44023</xdr:rowOff>
    </xdr:from>
    <xdr:ext cx="469744"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5246428" y="132456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31928</xdr:rowOff>
    </xdr:from>
    <xdr:to>
      <xdr:col>76</xdr:col>
      <xdr:colOff>114300</xdr:colOff>
      <xdr:row>79</xdr:row>
      <xdr:rowOff>32880</xdr:rowOff>
    </xdr:to>
    <xdr:cxnSp macro="">
      <xdr:nvCxnSpPr>
        <xdr:cNvPr id="642" name="直線コネクタ 641">
          <a:extLst>
            <a:ext uri="{FF2B5EF4-FFF2-40B4-BE49-F238E27FC236}">
              <a16:creationId xmlns:a16="http://schemas.microsoft.com/office/drawing/2014/main" id="{00000000-0008-0000-0700-000082020000}"/>
            </a:ext>
          </a:extLst>
        </xdr:cNvPr>
        <xdr:cNvCxnSpPr/>
      </xdr:nvCxnSpPr>
      <xdr:spPr>
        <a:xfrm flipV="1">
          <a:off x="13703300" y="13576478"/>
          <a:ext cx="889000" cy="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111785</xdr:rowOff>
    </xdr:from>
    <xdr:to>
      <xdr:col>76</xdr:col>
      <xdr:colOff>165100</xdr:colOff>
      <xdr:row>79</xdr:row>
      <xdr:rowOff>41935</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4541500" y="13484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58462</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4357428" y="13260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12661</xdr:rowOff>
    </xdr:from>
    <xdr:to>
      <xdr:col>71</xdr:col>
      <xdr:colOff>177800</xdr:colOff>
      <xdr:row>79</xdr:row>
      <xdr:rowOff>32880</xdr:rowOff>
    </xdr:to>
    <xdr:cxnSp macro="">
      <xdr:nvCxnSpPr>
        <xdr:cNvPr id="645" name="直線コネクタ 644">
          <a:extLst>
            <a:ext uri="{FF2B5EF4-FFF2-40B4-BE49-F238E27FC236}">
              <a16:creationId xmlns:a16="http://schemas.microsoft.com/office/drawing/2014/main" id="{00000000-0008-0000-0700-000085020000}"/>
            </a:ext>
          </a:extLst>
        </xdr:cNvPr>
        <xdr:cNvCxnSpPr/>
      </xdr:nvCxnSpPr>
      <xdr:spPr>
        <a:xfrm>
          <a:off x="12814300" y="13557211"/>
          <a:ext cx="889000" cy="202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102019</xdr:rowOff>
    </xdr:from>
    <xdr:to>
      <xdr:col>72</xdr:col>
      <xdr:colOff>38100</xdr:colOff>
      <xdr:row>79</xdr:row>
      <xdr:rowOff>32169</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3652500" y="134751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48696</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3468428" y="13250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62091</xdr:rowOff>
    </xdr:from>
    <xdr:to>
      <xdr:col>67</xdr:col>
      <xdr:colOff>101600</xdr:colOff>
      <xdr:row>78</xdr:row>
      <xdr:rowOff>163691</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2763500" y="13435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8768</xdr:rowOff>
    </xdr:from>
    <xdr:ext cx="469744"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2579428" y="13210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109322</xdr:rowOff>
    </xdr:from>
    <xdr:to>
      <xdr:col>85</xdr:col>
      <xdr:colOff>177800</xdr:colOff>
      <xdr:row>79</xdr:row>
      <xdr:rowOff>39472</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6268700" y="13482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27830</xdr:rowOff>
    </xdr:from>
    <xdr:ext cx="469744" cy="259045"/>
    <xdr:sp macro="" textlink="">
      <xdr:nvSpPr>
        <xdr:cNvPr id="656" name="災害復旧費該当値テキスト">
          <a:extLst>
            <a:ext uri="{FF2B5EF4-FFF2-40B4-BE49-F238E27FC236}">
              <a16:creationId xmlns:a16="http://schemas.microsoft.com/office/drawing/2014/main" id="{00000000-0008-0000-0700-000090020000}"/>
            </a:ext>
          </a:extLst>
        </xdr:cNvPr>
        <xdr:cNvSpPr txBox="1"/>
      </xdr:nvSpPr>
      <xdr:spPr>
        <a:xfrm>
          <a:off x="16370300" y="134009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153288</xdr:rowOff>
    </xdr:from>
    <xdr:to>
      <xdr:col>81</xdr:col>
      <xdr:colOff>101600</xdr:colOff>
      <xdr:row>79</xdr:row>
      <xdr:rowOff>83438</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5430500" y="1352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74565</xdr:rowOff>
    </xdr:from>
    <xdr:ext cx="378565"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5292017" y="136191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152578</xdr:rowOff>
    </xdr:from>
    <xdr:to>
      <xdr:col>76</xdr:col>
      <xdr:colOff>165100</xdr:colOff>
      <xdr:row>79</xdr:row>
      <xdr:rowOff>82728</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4541500" y="13525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73855</xdr:rowOff>
    </xdr:from>
    <xdr:ext cx="378565"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4403017" y="136184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153530</xdr:rowOff>
    </xdr:from>
    <xdr:to>
      <xdr:col>72</xdr:col>
      <xdr:colOff>38100</xdr:colOff>
      <xdr:row>79</xdr:row>
      <xdr:rowOff>83680</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3652500" y="13526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79</xdr:row>
      <xdr:rowOff>74807</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3514017" y="1361935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133311</xdr:rowOff>
    </xdr:from>
    <xdr:to>
      <xdr:col>67</xdr:col>
      <xdr:colOff>101600</xdr:colOff>
      <xdr:row>79</xdr:row>
      <xdr:rowOff>63461</xdr:rowOff>
    </xdr:to>
    <xdr:sp macro="" textlink="">
      <xdr:nvSpPr>
        <xdr:cNvPr id="663" name="楕円 662">
          <a:extLst>
            <a:ext uri="{FF2B5EF4-FFF2-40B4-BE49-F238E27FC236}">
              <a16:creationId xmlns:a16="http://schemas.microsoft.com/office/drawing/2014/main" id="{00000000-0008-0000-0700-000097020000}"/>
            </a:ext>
          </a:extLst>
        </xdr:cNvPr>
        <xdr:cNvSpPr/>
      </xdr:nvSpPr>
      <xdr:spPr>
        <a:xfrm>
          <a:off x="12763500" y="1350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79</xdr:row>
      <xdr:rowOff>54588</xdr:rowOff>
    </xdr:from>
    <xdr:ext cx="469744"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579428" y="13599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3" name="テキスト ボックス 672">
          <a:extLst>
            <a:ext uri="{FF2B5EF4-FFF2-40B4-BE49-F238E27FC236}">
              <a16:creationId xmlns:a16="http://schemas.microsoft.com/office/drawing/2014/main" id="{00000000-0008-0000-0700-0000A1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7" name="公債費グラフ枠">
          <a:extLst>
            <a:ext uri="{FF2B5EF4-FFF2-40B4-BE49-F238E27FC236}">
              <a16:creationId xmlns:a16="http://schemas.microsoft.com/office/drawing/2014/main" id="{00000000-0008-0000-0700-0000AF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89</xdr:row>
      <xdr:rowOff>162964</xdr:rowOff>
    </xdr:from>
    <xdr:to>
      <xdr:col>85</xdr:col>
      <xdr:colOff>126364</xdr:colOff>
      <xdr:row>98</xdr:row>
      <xdr:rowOff>119191</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6317595" y="15422014"/>
          <a:ext cx="1269" cy="14992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123018</xdr:rowOff>
    </xdr:from>
    <xdr:ext cx="534377" cy="259045"/>
    <xdr:sp macro="" textlink="">
      <xdr:nvSpPr>
        <xdr:cNvPr id="689" name="公債費最小値テキスト">
          <a:extLst>
            <a:ext uri="{FF2B5EF4-FFF2-40B4-BE49-F238E27FC236}">
              <a16:creationId xmlns:a16="http://schemas.microsoft.com/office/drawing/2014/main" id="{00000000-0008-0000-0700-0000B1020000}"/>
            </a:ext>
          </a:extLst>
        </xdr:cNvPr>
        <xdr:cNvSpPr txBox="1"/>
      </xdr:nvSpPr>
      <xdr:spPr>
        <a:xfrm>
          <a:off x="16370300" y="169251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119191</xdr:rowOff>
    </xdr:from>
    <xdr:to>
      <xdr:col>86</xdr:col>
      <xdr:colOff>25400</xdr:colOff>
      <xdr:row>98</xdr:row>
      <xdr:rowOff>119191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6230600" y="16921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109641</xdr:rowOff>
    </xdr:from>
    <xdr:ext cx="599010" cy="259045"/>
    <xdr:sp macro="" textlink="">
      <xdr:nvSpPr>
        <xdr:cNvPr id="691" name="公債費最大値テキスト">
          <a:extLst>
            <a:ext uri="{FF2B5EF4-FFF2-40B4-BE49-F238E27FC236}">
              <a16:creationId xmlns:a16="http://schemas.microsoft.com/office/drawing/2014/main" id="{00000000-0008-0000-0700-0000B3020000}"/>
            </a:ext>
          </a:extLst>
        </xdr:cNvPr>
        <xdr:cNvSpPr txBox="1"/>
      </xdr:nvSpPr>
      <xdr:spPr>
        <a:xfrm>
          <a:off x="16370300" y="15197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418,894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89</xdr:row>
      <xdr:rowOff>162964</xdr:rowOff>
    </xdr:from>
    <xdr:to>
      <xdr:col>86</xdr:col>
      <xdr:colOff>25400</xdr:colOff>
      <xdr:row>89</xdr:row>
      <xdr:rowOff>162964</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54220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167421</xdr:rowOff>
    </xdr:from>
    <xdr:to>
      <xdr:col>85</xdr:col>
      <xdr:colOff>127000</xdr:colOff>
      <xdr:row>97</xdr:row>
      <xdr:rowOff>171129</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5481300" y="16798071"/>
          <a:ext cx="838200" cy="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93336</xdr:rowOff>
    </xdr:from>
    <xdr:ext cx="534377" cy="259045"/>
    <xdr:sp macro="" textlink="">
      <xdr:nvSpPr>
        <xdr:cNvPr id="694" name="公債費平均値テキスト">
          <a:extLst>
            <a:ext uri="{FF2B5EF4-FFF2-40B4-BE49-F238E27FC236}">
              <a16:creationId xmlns:a16="http://schemas.microsoft.com/office/drawing/2014/main" id="{00000000-0008-0000-0700-0000B6020000}"/>
            </a:ext>
          </a:extLst>
        </xdr:cNvPr>
        <xdr:cNvSpPr txBox="1"/>
      </xdr:nvSpPr>
      <xdr:spPr>
        <a:xfrm>
          <a:off x="16370300" y="165525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70459</xdr:rowOff>
    </xdr:from>
    <xdr:to>
      <xdr:col>85</xdr:col>
      <xdr:colOff>177800</xdr:colOff>
      <xdr:row>98</xdr:row>
      <xdr:rowOff>609</xdr:rowOff>
    </xdr:to>
    <xdr:sp macro="" textlink="">
      <xdr:nvSpPr>
        <xdr:cNvPr id="695" name="フローチャート: 判断 694">
          <a:extLst>
            <a:ext uri="{FF2B5EF4-FFF2-40B4-BE49-F238E27FC236}">
              <a16:creationId xmlns:a16="http://schemas.microsoft.com/office/drawing/2014/main" id="{00000000-0008-0000-0700-0000B7020000}"/>
            </a:ext>
          </a:extLst>
        </xdr:cNvPr>
        <xdr:cNvSpPr/>
      </xdr:nvSpPr>
      <xdr:spPr>
        <a:xfrm>
          <a:off x="16268700" y="16701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167421</xdr:rowOff>
    </xdr:from>
    <xdr:to>
      <xdr:col>81</xdr:col>
      <xdr:colOff>50800</xdr:colOff>
      <xdr:row>98</xdr:row>
      <xdr:rowOff>4604</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4592300" y="16798071"/>
          <a:ext cx="889000" cy="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69572</xdr:rowOff>
    </xdr:from>
    <xdr:to>
      <xdr:col>81</xdr:col>
      <xdr:colOff>101600</xdr:colOff>
      <xdr:row>97</xdr:row>
      <xdr:rowOff>171172</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5430500" y="16700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16249</xdr:rowOff>
    </xdr:from>
    <xdr:ext cx="534377"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5214111" y="164754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4604</xdr:rowOff>
    </xdr:from>
    <xdr:to>
      <xdr:col>76</xdr:col>
      <xdr:colOff>114300</xdr:colOff>
      <xdr:row>98</xdr:row>
      <xdr:rowOff>28894</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3703300" y="16806704"/>
          <a:ext cx="889000" cy="2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66429</xdr:rowOff>
    </xdr:from>
    <xdr:to>
      <xdr:col>76</xdr:col>
      <xdr:colOff>165100</xdr:colOff>
      <xdr:row>97</xdr:row>
      <xdr:rowOff>168029</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4541500" y="166970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13106</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4325111" y="164723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70,898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28894</xdr:rowOff>
    </xdr:from>
    <xdr:to>
      <xdr:col>71</xdr:col>
      <xdr:colOff>177800</xdr:colOff>
      <xdr:row>98</xdr:row>
      <xdr:rowOff>41661</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flipV="1">
          <a:off x="12814300" y="16830994"/>
          <a:ext cx="889000" cy="127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67343</xdr:rowOff>
    </xdr:from>
    <xdr:to>
      <xdr:col>72</xdr:col>
      <xdr:colOff>38100</xdr:colOff>
      <xdr:row>97</xdr:row>
      <xdr:rowOff>168943</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3652500" y="16697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14020</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3436111" y="16473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78144</xdr:rowOff>
    </xdr:from>
    <xdr:to>
      <xdr:col>67</xdr:col>
      <xdr:colOff>101600</xdr:colOff>
      <xdr:row>98</xdr:row>
      <xdr:rowOff>8294</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2763500" y="167087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24821</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2547111" y="16484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67,823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120329</xdr:rowOff>
    </xdr:from>
    <xdr:to>
      <xdr:col>85</xdr:col>
      <xdr:colOff>177800</xdr:colOff>
      <xdr:row>98</xdr:row>
      <xdr:rowOff>50479</xdr:rowOff>
    </xdr:to>
    <xdr:sp macro="" textlink="">
      <xdr:nvSpPr>
        <xdr:cNvPr id="712" name="楕円 711">
          <a:extLst>
            <a:ext uri="{FF2B5EF4-FFF2-40B4-BE49-F238E27FC236}">
              <a16:creationId xmlns:a16="http://schemas.microsoft.com/office/drawing/2014/main" id="{00000000-0008-0000-0700-0000C8020000}"/>
            </a:ext>
          </a:extLst>
        </xdr:cNvPr>
        <xdr:cNvSpPr/>
      </xdr:nvSpPr>
      <xdr:spPr>
        <a:xfrm>
          <a:off x="16268700" y="167509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48887</xdr:rowOff>
    </xdr:from>
    <xdr:ext cx="534377" cy="259045"/>
    <xdr:sp macro="" textlink="">
      <xdr:nvSpPr>
        <xdr:cNvPr id="713" name="公債費該当値テキスト">
          <a:extLst>
            <a:ext uri="{FF2B5EF4-FFF2-40B4-BE49-F238E27FC236}">
              <a16:creationId xmlns:a16="http://schemas.microsoft.com/office/drawing/2014/main" id="{00000000-0008-0000-0700-0000C9020000}"/>
            </a:ext>
          </a:extLst>
        </xdr:cNvPr>
        <xdr:cNvSpPr txBox="1"/>
      </xdr:nvSpPr>
      <xdr:spPr>
        <a:xfrm>
          <a:off x="16370300" y="166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116621</xdr:rowOff>
    </xdr:from>
    <xdr:to>
      <xdr:col>81</xdr:col>
      <xdr:colOff>101600</xdr:colOff>
      <xdr:row>98</xdr:row>
      <xdr:rowOff>46771</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5430500" y="167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37898</xdr:rowOff>
    </xdr:from>
    <xdr:ext cx="534377" cy="259045"/>
    <xdr:sp macro="" textlink="">
      <xdr:nvSpPr>
        <xdr:cNvPr id="715" name="テキスト ボックス 714">
          <a:extLst>
            <a:ext uri="{FF2B5EF4-FFF2-40B4-BE49-F238E27FC236}">
              <a16:creationId xmlns:a16="http://schemas.microsoft.com/office/drawing/2014/main" id="{00000000-0008-0000-0700-0000CB020000}"/>
            </a:ext>
          </a:extLst>
        </xdr:cNvPr>
        <xdr:cNvSpPr txBox="1"/>
      </xdr:nvSpPr>
      <xdr:spPr>
        <a:xfrm>
          <a:off x="15214111" y="168399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125254</xdr:rowOff>
    </xdr:from>
    <xdr:to>
      <xdr:col>76</xdr:col>
      <xdr:colOff>165100</xdr:colOff>
      <xdr:row>98</xdr:row>
      <xdr:rowOff>55404</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4541500" y="16755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46531</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4325111" y="16848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149544</xdr:rowOff>
    </xdr:from>
    <xdr:to>
      <xdr:col>72</xdr:col>
      <xdr:colOff>38100</xdr:colOff>
      <xdr:row>98</xdr:row>
      <xdr:rowOff>79694</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3652500" y="167801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70821</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3436111" y="16872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162311</xdr:rowOff>
    </xdr:from>
    <xdr:to>
      <xdr:col>67</xdr:col>
      <xdr:colOff>101600</xdr:colOff>
      <xdr:row>98</xdr:row>
      <xdr:rowOff>92461</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2763500" y="1679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83588</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2547111" y="16885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2" name="正方形/長方形 721">
          <a:extLst>
            <a:ext uri="{FF2B5EF4-FFF2-40B4-BE49-F238E27FC236}">
              <a16:creationId xmlns:a16="http://schemas.microsoft.com/office/drawing/2014/main" id="{00000000-0008-0000-0700-0000D2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0" name="テキスト ボックス 729">
          <a:extLst>
            <a:ext uri="{FF2B5EF4-FFF2-40B4-BE49-F238E27FC236}">
              <a16:creationId xmlns:a16="http://schemas.microsoft.com/office/drawing/2014/main" id="{00000000-0008-0000-0700-0000DA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6922</xdr:rowOff>
    </xdr:from>
    <xdr:to>
      <xdr:col>116</xdr:col>
      <xdr:colOff>62864</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321872"/>
          <a:ext cx="1269" cy="1409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68407</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54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125049</xdr:rowOff>
    </xdr:from>
    <xdr:ext cx="469744"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50970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7,397</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6922</xdr:rowOff>
    </xdr:from>
    <xdr:to>
      <xdr:col>116</xdr:col>
      <xdr:colOff>152400</xdr:colOff>
      <xdr:row>31</xdr:row>
      <xdr:rowOff>6922</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321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157307</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500957"/>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134430</xdr:rowOff>
    </xdr:from>
    <xdr:to>
      <xdr:col>116</xdr:col>
      <xdr:colOff>114300</xdr:colOff>
      <xdr:row>39</xdr:row>
      <xdr:rowOff>64580</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649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89091</xdr:rowOff>
    </xdr:from>
    <xdr:to>
      <xdr:col>112</xdr:col>
      <xdr:colOff>38100</xdr:colOff>
      <xdr:row>39</xdr:row>
      <xdr:rowOff>19241</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41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35768</xdr:rowOff>
    </xdr:from>
    <xdr:ext cx="378565"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34017" y="63794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141097</xdr:rowOff>
    </xdr:from>
    <xdr:to>
      <xdr:col>107</xdr:col>
      <xdr:colOff>101600</xdr:colOff>
      <xdr:row>39</xdr:row>
      <xdr:rowOff>71247</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65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87774</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4314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138049</xdr:rowOff>
    </xdr:from>
    <xdr:to>
      <xdr:col>102</xdr:col>
      <xdr:colOff>165100</xdr:colOff>
      <xdr:row>39</xdr:row>
      <xdr:rowOff>68199</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653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84726</xdr:rowOff>
    </xdr:from>
    <xdr:ext cx="378565"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56017" y="64283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118999</xdr:rowOff>
    </xdr:from>
    <xdr:to>
      <xdr:col>98</xdr:col>
      <xdr:colOff>38100</xdr:colOff>
      <xdr:row>39</xdr:row>
      <xdr:rowOff>49149</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634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65676</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409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112857</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62795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佐賀県平均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35577</xdr:rowOff>
    </xdr:from>
    <xdr:ext cx="467179"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93" name="直線コネクタ 792">
          <a:extLst>
            <a:ext uri="{FF2B5EF4-FFF2-40B4-BE49-F238E27FC236}">
              <a16:creationId xmlns:a16="http://schemas.microsoft.com/office/drawing/2014/main" id="{00000000-0008-0000-0700-000019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53</xdr:row>
      <xdr:rowOff>168927</xdr:rowOff>
    </xdr:from>
    <xdr:ext cx="467179" cy="259045"/>
    <xdr:sp macro="" textlink="">
      <xdr:nvSpPr>
        <xdr:cNvPr id="794" name="テキスト ボックス 793">
          <a:extLst>
            <a:ext uri="{FF2B5EF4-FFF2-40B4-BE49-F238E27FC236}">
              <a16:creationId xmlns:a16="http://schemas.microsoft.com/office/drawing/2014/main" id="{00000000-0008-0000-0700-00001A030000}"/>
            </a:ext>
          </a:extLst>
        </xdr:cNvPr>
        <xdr:cNvSpPr txBox="1"/>
      </xdr:nvSpPr>
      <xdr:spPr>
        <a:xfrm>
          <a:off x="17820821" y="925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95" name="直線コネクタ 794">
          <a:extLst>
            <a:ext uri="{FF2B5EF4-FFF2-40B4-BE49-F238E27FC236}">
              <a16:creationId xmlns:a16="http://schemas.microsoft.com/office/drawing/2014/main" id="{00000000-0008-0000-0700-00001B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51</xdr:row>
      <xdr:rowOff>130827</xdr:rowOff>
    </xdr:from>
    <xdr:ext cx="46717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7820821" y="887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1" name="前年度繰上充用金グラフ枠">
          <a:extLst>
            <a:ext uri="{FF2B5EF4-FFF2-40B4-BE49-F238E27FC236}">
              <a16:creationId xmlns:a16="http://schemas.microsoft.com/office/drawing/2014/main" id="{00000000-0008-0000-0700-000021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30988</xdr:rowOff>
    </xdr:from>
    <xdr:to>
      <xdr:col>116</xdr:col>
      <xdr:colOff>62864</xdr:colOff>
      <xdr:row>59</xdr:row>
      <xdr:rowOff>44450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flipV="1">
          <a:off x="22159595" y="8603488"/>
          <a:ext cx="1269" cy="1556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90695</xdr:rowOff>
    </xdr:from>
    <xdr:ext cx="249299" cy="259045"/>
    <xdr:sp macro="" textlink="">
      <xdr:nvSpPr>
        <xdr:cNvPr id="803" name="前年度繰上充用金最小値テキスト">
          <a:extLst>
            <a:ext uri="{FF2B5EF4-FFF2-40B4-BE49-F238E27FC236}">
              <a16:creationId xmlns:a16="http://schemas.microsoft.com/office/drawing/2014/main" id="{00000000-0008-0000-0700-000023030000}"/>
            </a:ext>
          </a:extLst>
        </xdr:cNvPr>
        <xdr:cNvSpPr txBox="1"/>
      </xdr:nvSpPr>
      <xdr:spPr>
        <a:xfrm>
          <a:off x="22212300" y="10206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804" name="直線コネクタ 803">
          <a:extLst>
            <a:ext uri="{FF2B5EF4-FFF2-40B4-BE49-F238E27FC236}">
              <a16:creationId xmlns:a16="http://schemas.microsoft.com/office/drawing/2014/main" id="{00000000-0008-0000-0700-000024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149115</xdr:rowOff>
    </xdr:from>
    <xdr:ext cx="534377" cy="259045"/>
    <xdr:sp macro="" textlink="">
      <xdr:nvSpPr>
        <xdr:cNvPr id="805" name="前年度繰上充用金最大値テキスト">
          <a:extLst>
            <a:ext uri="{FF2B5EF4-FFF2-40B4-BE49-F238E27FC236}">
              <a16:creationId xmlns:a16="http://schemas.microsoft.com/office/drawing/2014/main" id="{00000000-0008-0000-0700-000025030000}"/>
            </a:ext>
          </a:extLst>
        </xdr:cNvPr>
        <xdr:cNvSpPr txBox="1"/>
      </xdr:nvSpPr>
      <xdr:spPr>
        <a:xfrm>
          <a:off x="22212300" y="837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12,256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50</xdr:row>
      <xdr:rowOff>30988</xdr:rowOff>
    </xdr:from>
    <xdr:to>
      <xdr:col>116</xdr:col>
      <xdr:colOff>152400</xdr:colOff>
      <xdr:row>50</xdr:row>
      <xdr:rowOff>30988</xdr:rowOff>
    </xdr:to>
    <xdr:cxnSp macro="">
      <xdr:nvCxnSpPr>
        <xdr:cNvPr id="806" name="直線コネクタ 805">
          <a:extLst>
            <a:ext uri="{FF2B5EF4-FFF2-40B4-BE49-F238E27FC236}">
              <a16:creationId xmlns:a16="http://schemas.microsoft.com/office/drawing/2014/main" id="{00000000-0008-0000-0700-000026030000}"/>
            </a:ext>
          </a:extLst>
        </xdr:cNvPr>
        <xdr:cNvCxnSpPr/>
      </xdr:nvCxnSpPr>
      <xdr:spPr>
        <a:xfrm>
          <a:off x="22072600" y="8603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807" name="直線コネクタ 806">
          <a:extLst>
            <a:ext uri="{FF2B5EF4-FFF2-40B4-BE49-F238E27FC236}">
              <a16:creationId xmlns:a16="http://schemas.microsoft.com/office/drawing/2014/main" id="{00000000-0008-0000-0700-000027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8145</xdr:rowOff>
    </xdr:from>
    <xdr:ext cx="313932" cy="259045"/>
    <xdr:sp macro="" textlink="">
      <xdr:nvSpPr>
        <xdr:cNvPr id="808" name="前年度繰上充用金平均値テキスト">
          <a:extLst>
            <a:ext uri="{FF2B5EF4-FFF2-40B4-BE49-F238E27FC236}">
              <a16:creationId xmlns:a16="http://schemas.microsoft.com/office/drawing/2014/main" id="{00000000-0008-0000-0700-000028030000}"/>
            </a:ext>
          </a:extLst>
        </xdr:cNvPr>
        <xdr:cNvSpPr txBox="1"/>
      </xdr:nvSpPr>
      <xdr:spPr>
        <a:xfrm>
          <a:off x="22212300" y="9952245"/>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156718</xdr:rowOff>
    </xdr:from>
    <xdr:to>
      <xdr:col>116</xdr:col>
      <xdr:colOff>114300</xdr:colOff>
      <xdr:row>59</xdr:row>
      <xdr:rowOff>86868</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2110700" y="10100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810" name="直線コネクタ 809">
          <a:extLst>
            <a:ext uri="{FF2B5EF4-FFF2-40B4-BE49-F238E27FC236}">
              <a16:creationId xmlns:a16="http://schemas.microsoft.com/office/drawing/2014/main" id="{00000000-0008-0000-0700-00002A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157353</xdr:rowOff>
    </xdr:from>
    <xdr:to>
      <xdr:col>112</xdr:col>
      <xdr:colOff>38100</xdr:colOff>
      <xdr:row>59</xdr:row>
      <xdr:rowOff>87503</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21272500" y="1010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57</xdr:row>
      <xdr:rowOff>104030</xdr:rowOff>
    </xdr:from>
    <xdr:ext cx="313932"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21166333" y="987668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13" name="直線コネクタ 812">
          <a:extLst>
            <a:ext uri="{FF2B5EF4-FFF2-40B4-BE49-F238E27FC236}">
              <a16:creationId xmlns:a16="http://schemas.microsoft.com/office/drawing/2014/main" id="{00000000-0008-0000-0700-00002D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158115</xdr:rowOff>
    </xdr:from>
    <xdr:to>
      <xdr:col>107</xdr:col>
      <xdr:colOff>101600</xdr:colOff>
      <xdr:row>59</xdr:row>
      <xdr:rowOff>88265</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20383500" y="10102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57</xdr:row>
      <xdr:rowOff>104792</xdr:rowOff>
    </xdr:from>
    <xdr:ext cx="313932"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77333" y="987744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16" name="直線コネクタ 815">
          <a:extLst>
            <a:ext uri="{FF2B5EF4-FFF2-40B4-BE49-F238E27FC236}">
              <a16:creationId xmlns:a16="http://schemas.microsoft.com/office/drawing/2014/main" id="{00000000-0008-0000-0700-000030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157861</xdr:rowOff>
    </xdr:from>
    <xdr:to>
      <xdr:col>102</xdr:col>
      <xdr:colOff>165100</xdr:colOff>
      <xdr:row>59</xdr:row>
      <xdr:rowOff>88011</xdr:rowOff>
    </xdr:to>
    <xdr:sp macro="" textlink="">
      <xdr:nvSpPr>
        <xdr:cNvPr id="817" name="フローチャート: 判断 816">
          <a:extLst>
            <a:ext uri="{FF2B5EF4-FFF2-40B4-BE49-F238E27FC236}">
              <a16:creationId xmlns:a16="http://schemas.microsoft.com/office/drawing/2014/main" id="{00000000-0008-0000-0700-000031030000}"/>
            </a:ext>
          </a:extLst>
        </xdr:cNvPr>
        <xdr:cNvSpPr/>
      </xdr:nvSpPr>
      <xdr:spPr>
        <a:xfrm>
          <a:off x="19494500" y="10101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57</xdr:row>
      <xdr:rowOff>104538</xdr:rowOff>
    </xdr:from>
    <xdr:ext cx="313932"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19388333" y="987718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160909</xdr:rowOff>
    </xdr:from>
    <xdr:to>
      <xdr:col>98</xdr:col>
      <xdr:colOff>38100</xdr:colOff>
      <xdr:row>59</xdr:row>
      <xdr:rowOff>91059</xdr:rowOff>
    </xdr:to>
    <xdr:sp macro="" textlink="">
      <xdr:nvSpPr>
        <xdr:cNvPr id="819" name="フローチャート: 判断 818">
          <a:extLst>
            <a:ext uri="{FF2B5EF4-FFF2-40B4-BE49-F238E27FC236}">
              <a16:creationId xmlns:a16="http://schemas.microsoft.com/office/drawing/2014/main" id="{00000000-0008-0000-0700-000033030000}"/>
            </a:ext>
          </a:extLst>
        </xdr:cNvPr>
        <xdr:cNvSpPr/>
      </xdr:nvSpPr>
      <xdr:spPr>
        <a:xfrm>
          <a:off x="18605500" y="101050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57</xdr:row>
      <xdr:rowOff>107586</xdr:rowOff>
    </xdr:from>
    <xdr:ext cx="313932"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99333" y="98802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700-000036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135145</xdr:rowOff>
    </xdr:from>
    <xdr:ext cx="249299" cy="259045"/>
    <xdr:sp macro="" textlink="">
      <xdr:nvSpPr>
        <xdr:cNvPr id="827" name="前年度繰上充用金該当値テキスト">
          <a:extLst>
            <a:ext uri="{FF2B5EF4-FFF2-40B4-BE49-F238E27FC236}">
              <a16:creationId xmlns:a16="http://schemas.microsoft.com/office/drawing/2014/main" id="{00000000-0008-0000-0700-00003B030000}"/>
            </a:ext>
          </a:extLst>
        </xdr:cNvPr>
        <xdr:cNvSpPr txBox="1"/>
      </xdr:nvSpPr>
      <xdr:spPr>
        <a:xfrm>
          <a:off x="22212300" y="1007924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28" name="楕円 827">
          <a:extLst>
            <a:ext uri="{FF2B5EF4-FFF2-40B4-BE49-F238E27FC236}">
              <a16:creationId xmlns:a16="http://schemas.microsoft.com/office/drawing/2014/main" id="{00000000-0008-0000-0700-00003C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29" name="テキスト ボックス 828">
          <a:extLst>
            <a:ext uri="{FF2B5EF4-FFF2-40B4-BE49-F238E27FC236}">
              <a16:creationId xmlns:a16="http://schemas.microsoft.com/office/drawing/2014/main" id="{00000000-0008-0000-0700-00003D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30" name="楕円 829">
          <a:extLst>
            <a:ext uri="{FF2B5EF4-FFF2-40B4-BE49-F238E27FC236}">
              <a16:creationId xmlns:a16="http://schemas.microsoft.com/office/drawing/2014/main" id="{00000000-0008-0000-0700-00003E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31" name="テキスト ボックス 830">
          <a:extLst>
            <a:ext uri="{FF2B5EF4-FFF2-40B4-BE49-F238E27FC236}">
              <a16:creationId xmlns:a16="http://schemas.microsoft.com/office/drawing/2014/main" id="{00000000-0008-0000-0700-00003F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32" name="楕円 831">
          <a:extLst>
            <a:ext uri="{FF2B5EF4-FFF2-40B4-BE49-F238E27FC236}">
              <a16:creationId xmlns:a16="http://schemas.microsoft.com/office/drawing/2014/main" id="{00000000-0008-0000-0700-000040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34" name="楕円 833">
          <a:extLst>
            <a:ext uri="{FF2B5EF4-FFF2-40B4-BE49-F238E27FC236}">
              <a16:creationId xmlns:a16="http://schemas.microsoft.com/office/drawing/2014/main" id="{00000000-0008-0000-0700-000042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35" name="テキスト ボックス 834">
          <a:extLst>
            <a:ext uri="{FF2B5EF4-FFF2-40B4-BE49-F238E27FC236}">
              <a16:creationId xmlns:a16="http://schemas.microsoft.com/office/drawing/2014/main" id="{00000000-0008-0000-0700-000043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6" name="正方形/長方形 835">
          <a:extLst>
            <a:ext uri="{FF2B5EF4-FFF2-40B4-BE49-F238E27FC236}">
              <a16:creationId xmlns:a16="http://schemas.microsoft.com/office/drawing/2014/main" id="{00000000-0008-0000-0700-000044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7" name="正方形/長方形 836">
          <a:extLst>
            <a:ext uri="{FF2B5EF4-FFF2-40B4-BE49-F238E27FC236}">
              <a16:creationId xmlns:a16="http://schemas.microsoft.com/office/drawing/2014/main" id="{00000000-0008-0000-0700-000045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8" name="テキスト ボックス 837">
          <a:extLst>
            <a:ext uri="{FF2B5EF4-FFF2-40B4-BE49-F238E27FC236}">
              <a16:creationId xmlns:a16="http://schemas.microsoft.com/office/drawing/2014/main" id="{00000000-0008-0000-0700-000046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類似団体平均と比較すると、議会費、総務費、民生費の数値が高くなっている。一方、衛生費、公債費については低い値で推移している。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mn-lt"/>
              <a:ea typeface="+mn-ea"/>
              <a:cs typeface="+mn-cs"/>
            </a:rPr>
            <a:t>民生費の数値が高い要因として、</a:t>
          </a:r>
          <a:r>
            <a:rPr kumimoji="1" lang="ja-JP" altLang="ja-JP" sz="1100">
              <a:solidFill>
                <a:schemeClr val="dk1"/>
              </a:solidFill>
              <a:effectLst/>
              <a:latin typeface="+mn-lt"/>
              <a:ea typeface="+mn-ea"/>
              <a:cs typeface="+mn-cs"/>
            </a:rPr>
            <a:t>周</a:t>
          </a:r>
          <a:r>
            <a:rPr kumimoji="1" lang="ja-JP" altLang="ja-JP" sz="1300">
              <a:solidFill>
                <a:schemeClr val="dk1"/>
              </a:solidFill>
              <a:effectLst/>
              <a:latin typeface="+mn-lt"/>
              <a:ea typeface="+mn-ea"/>
              <a:cs typeface="+mn-cs"/>
            </a:rPr>
            <a:t>辺地域の医療の核となっている医療センターや大規模な精神病院、特別養護老人ホームなどが立地しており、治療目的での転入者が多く、医療費の負担が大きくなっていることや、市の施策として高校生までの医療費助成を実施していることが</a:t>
          </a:r>
          <a:r>
            <a:rPr kumimoji="1" lang="ja-JP" altLang="en-US" sz="1300">
              <a:solidFill>
                <a:schemeClr val="dk1"/>
              </a:solidFill>
              <a:effectLst/>
              <a:latin typeface="+mn-lt"/>
              <a:ea typeface="+mn-ea"/>
              <a:cs typeface="+mn-cs"/>
            </a:rPr>
            <a:t>挙げられる</a:t>
          </a:r>
          <a:r>
            <a:rPr kumimoji="1" lang="ja-JP" altLang="ja-JP" sz="1300">
              <a:solidFill>
                <a:schemeClr val="dk1"/>
              </a:solidFill>
              <a:effectLst/>
              <a:latin typeface="+mn-lt"/>
              <a:ea typeface="+mn-ea"/>
              <a:cs typeface="+mn-cs"/>
            </a:rPr>
            <a:t>。今後もこの傾向は続くと見込まれるため、予防医療の推進や生活保護資格審査等の更なる適正化を進め、上昇傾向に歯止めをかけるよう努めて</a:t>
          </a:r>
          <a:r>
            <a:rPr kumimoji="1" lang="ja-JP" altLang="en-US" sz="1300">
              <a:solidFill>
                <a:schemeClr val="dk1"/>
              </a:solidFill>
              <a:effectLst/>
              <a:latin typeface="+mn-lt"/>
              <a:ea typeface="+mn-ea"/>
              <a:cs typeface="+mn-cs"/>
            </a:rPr>
            <a:t>いく。また、総務費の数値が高くなっている要因については、ふるさと応援寄附金の返礼に係る経費が増加しているためであり、同寄附金が同程度で推移すれば、この傾向は継続することが見込まれる。</a:t>
          </a:r>
          <a:endParaRPr kumimoji="1" lang="en-US" altLang="ja-JP" sz="1300">
            <a:solidFill>
              <a:schemeClr val="dk1"/>
            </a:solidFill>
            <a:effectLst/>
            <a:latin typeface="+mn-lt"/>
            <a:ea typeface="+mn-ea"/>
            <a:cs typeface="+mn-cs"/>
          </a:endParaRPr>
        </a:p>
        <a:p>
          <a:r>
            <a:rPr kumimoji="1" lang="ja-JP" altLang="en-US" sz="1300">
              <a:solidFill>
                <a:schemeClr val="dk1"/>
              </a:solidFill>
              <a:effectLst/>
              <a:latin typeface="+mn-lt"/>
              <a:ea typeface="+mn-ea"/>
              <a:cs typeface="+mn-cs"/>
            </a:rPr>
            <a:t>一方、</a:t>
          </a:r>
          <a:r>
            <a:rPr kumimoji="1" lang="ja-JP" altLang="ja-JP" sz="1300">
              <a:solidFill>
                <a:schemeClr val="dk1"/>
              </a:solidFill>
              <a:effectLst/>
              <a:latin typeface="+mn-lt"/>
              <a:ea typeface="+mn-ea"/>
              <a:cs typeface="+mn-cs"/>
            </a:rPr>
            <a:t>公債費</a:t>
          </a:r>
          <a:r>
            <a:rPr kumimoji="1" lang="ja-JP" altLang="en-US" sz="1300">
              <a:solidFill>
                <a:schemeClr val="dk1"/>
              </a:solidFill>
              <a:effectLst/>
              <a:latin typeface="+mn-lt"/>
              <a:ea typeface="+mn-ea"/>
              <a:cs typeface="+mn-cs"/>
            </a:rPr>
            <a:t>が低い数値で推移している要因は、</a:t>
          </a:r>
          <a:r>
            <a:rPr kumimoji="1" lang="ja-JP" altLang="ja-JP" sz="1300">
              <a:solidFill>
                <a:schemeClr val="dk1"/>
              </a:solidFill>
              <a:effectLst/>
              <a:latin typeface="+mn-lt"/>
              <a:ea typeface="+mn-ea"/>
              <a:cs typeface="+mn-cs"/>
            </a:rPr>
            <a:t>新規の起債の抑制</a:t>
          </a:r>
          <a:r>
            <a:rPr kumimoji="1" lang="ja-JP" altLang="en-US" sz="1300">
              <a:solidFill>
                <a:schemeClr val="dk1"/>
              </a:solidFill>
              <a:effectLst/>
              <a:latin typeface="+mn-lt"/>
              <a:ea typeface="+mn-ea"/>
              <a:cs typeface="+mn-cs"/>
            </a:rPr>
            <a:t>など</a:t>
          </a:r>
          <a:r>
            <a:rPr kumimoji="1" lang="ja-JP" altLang="ja-JP" sz="1300">
              <a:solidFill>
                <a:schemeClr val="dk1"/>
              </a:solidFill>
              <a:effectLst/>
              <a:latin typeface="+mn-lt"/>
              <a:ea typeface="+mn-ea"/>
              <a:cs typeface="+mn-cs"/>
            </a:rPr>
            <a:t>により縮減に努めている</a:t>
          </a:r>
          <a:r>
            <a:rPr kumimoji="1" lang="ja-JP" altLang="en-US" sz="1300">
              <a:solidFill>
                <a:schemeClr val="dk1"/>
              </a:solidFill>
              <a:effectLst/>
              <a:latin typeface="+mn-lt"/>
              <a:ea typeface="+mn-ea"/>
              <a:cs typeface="+mn-cs"/>
            </a:rPr>
            <a:t>ためである。</a:t>
          </a:r>
          <a:r>
            <a:rPr kumimoji="1" lang="ja-JP" altLang="ja-JP" sz="1300">
              <a:solidFill>
                <a:schemeClr val="dk1"/>
              </a:solidFill>
              <a:effectLst/>
              <a:latin typeface="+mn-lt"/>
              <a:ea typeface="+mn-ea"/>
              <a:cs typeface="+mn-cs"/>
            </a:rPr>
            <a:t>今後は新幹線嬉野駅周辺整備事業等の大規模な投資的事業が控えているため、補助事業や基金等を適正に活用することで、引き続き公債費の縮減</a:t>
          </a:r>
          <a:r>
            <a:rPr kumimoji="1" lang="ja-JP" altLang="en-US" sz="1300">
              <a:solidFill>
                <a:schemeClr val="dk1"/>
              </a:solidFill>
              <a:effectLst/>
              <a:latin typeface="+mn-lt"/>
              <a:ea typeface="+mn-ea"/>
              <a:cs typeface="+mn-cs"/>
            </a:rPr>
            <a:t>に努めていく。その他、教育費については、平成</a:t>
          </a:r>
          <a:r>
            <a:rPr kumimoji="1" lang="en-US" altLang="ja-JP" sz="1300">
              <a:solidFill>
                <a:schemeClr val="dk1"/>
              </a:solidFill>
              <a:effectLst/>
              <a:latin typeface="+mn-lt"/>
              <a:ea typeface="+mn-ea"/>
              <a:cs typeface="+mn-cs"/>
            </a:rPr>
            <a:t>30</a:t>
          </a:r>
          <a:r>
            <a:rPr kumimoji="1" lang="ja-JP" altLang="en-US" sz="1300">
              <a:solidFill>
                <a:schemeClr val="dk1"/>
              </a:solidFill>
              <a:effectLst/>
              <a:latin typeface="+mn-lt"/>
              <a:ea typeface="+mn-ea"/>
              <a:cs typeface="+mn-cs"/>
            </a:rPr>
            <a:t>年度に、</a:t>
          </a:r>
          <a:r>
            <a:rPr kumimoji="1" lang="ja-JP" altLang="ja-JP" sz="1300">
              <a:solidFill>
                <a:schemeClr val="dk1"/>
              </a:solidFill>
              <a:effectLst/>
              <a:latin typeface="+mn-lt"/>
              <a:ea typeface="+mn-ea"/>
              <a:cs typeface="+mn-cs"/>
            </a:rPr>
            <a:t>中央体育館</a:t>
          </a:r>
          <a:r>
            <a:rPr kumimoji="1" lang="ja-JP" altLang="en-US" sz="1300">
              <a:solidFill>
                <a:schemeClr val="dk1"/>
              </a:solidFill>
              <a:effectLst/>
              <a:latin typeface="+mn-lt"/>
              <a:ea typeface="+mn-ea"/>
              <a:cs typeface="+mn-cs"/>
            </a:rPr>
            <a:t>及び</a:t>
          </a:r>
          <a:r>
            <a:rPr kumimoji="1" lang="ja-JP" altLang="ja-JP" sz="1300">
              <a:solidFill>
                <a:schemeClr val="dk1"/>
              </a:solidFill>
              <a:effectLst/>
              <a:latin typeface="+mn-lt"/>
              <a:ea typeface="+mn-ea"/>
              <a:cs typeface="+mn-cs"/>
            </a:rPr>
            <a:t>市民センター</a:t>
          </a:r>
          <a:r>
            <a:rPr kumimoji="1" lang="ja-JP" altLang="en-US" sz="1300">
              <a:solidFill>
                <a:schemeClr val="dk1"/>
              </a:solidFill>
              <a:effectLst/>
              <a:latin typeface="+mn-lt"/>
              <a:ea typeface="+mn-ea"/>
              <a:cs typeface="+mn-cs"/>
            </a:rPr>
            <a:t>の本体工事の実施により増加している。</a:t>
          </a:r>
          <a:endParaRPr lang="ja-JP" altLang="ja-JP" sz="1300">
            <a:effectLst/>
          </a:endParaRPr>
        </a:p>
        <a:p>
          <a:endParaRPr kumimoji="1" lang="ja-JP" altLang="ja-JP" sz="1300">
            <a:solidFill>
              <a:schemeClr val="dk1"/>
            </a:solidFill>
            <a:effectLst/>
            <a:latin typeface="+mn-lt"/>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latin typeface="ＭＳ ゴシック" pitchFamily="49" charset="-128"/>
              <a:ea typeface="ＭＳ ゴシック" pitchFamily="49" charset="-128"/>
            </a:rPr>
            <a:t>財政調整基金については、平成</a:t>
          </a:r>
          <a:r>
            <a:rPr kumimoji="1" lang="en-US" altLang="ja-JP" sz="1050">
              <a:latin typeface="ＭＳ ゴシック" pitchFamily="49" charset="-128"/>
              <a:ea typeface="ＭＳ ゴシック" pitchFamily="49" charset="-128"/>
            </a:rPr>
            <a:t>29</a:t>
          </a:r>
          <a:r>
            <a:rPr kumimoji="1" lang="ja-JP" altLang="en-US" sz="1050">
              <a:latin typeface="ＭＳ ゴシック" pitchFamily="49" charset="-128"/>
              <a:ea typeface="ＭＳ ゴシック" pitchFamily="49" charset="-128"/>
            </a:rPr>
            <a:t>年度の決算剰余金の</a:t>
          </a:r>
          <a:r>
            <a:rPr kumimoji="1" lang="en-US" altLang="ja-JP" sz="1050">
              <a:latin typeface="ＭＳ ゴシック" pitchFamily="49" charset="-128"/>
              <a:ea typeface="ＭＳ ゴシック" pitchFamily="49" charset="-128"/>
            </a:rPr>
            <a:t>1/2</a:t>
          </a:r>
          <a:r>
            <a:rPr kumimoji="1" lang="ja-JP" altLang="en-US" sz="1050">
              <a:latin typeface="ＭＳ ゴシック" pitchFamily="49" charset="-128"/>
              <a:ea typeface="ＭＳ ゴシック" pitchFamily="49" charset="-128"/>
            </a:rPr>
            <a:t>を下回らない金額を積み立てたことにより、</a:t>
          </a:r>
          <a:r>
            <a:rPr kumimoji="1" lang="en-US" altLang="ja-JP" sz="1050">
              <a:latin typeface="ＭＳ ゴシック" pitchFamily="49" charset="-128"/>
              <a:ea typeface="ＭＳ ゴシック" pitchFamily="49" charset="-128"/>
            </a:rPr>
            <a:t>31.7</a:t>
          </a:r>
          <a:r>
            <a:rPr kumimoji="1" lang="ja-JP" altLang="en-US" sz="1050">
              <a:latin typeface="ＭＳ ゴシック" pitchFamily="49" charset="-128"/>
              <a:ea typeface="ＭＳ ゴシック" pitchFamily="49" charset="-128"/>
            </a:rPr>
            <a:t>億円となった。今後は、合併特例期間の終了による普通交付税の削減や、嬉野温泉駅周辺整備事業などの大型事業の本格的な実施に備え、可能な限り基金の積み増しに努める。</a:t>
          </a:r>
          <a:endParaRPr kumimoji="1" lang="en-US" altLang="ja-JP" sz="1050">
            <a:latin typeface="ＭＳ ゴシック" pitchFamily="49" charset="-128"/>
            <a:ea typeface="ＭＳ ゴシック" pitchFamily="49" charset="-128"/>
          </a:endParaRPr>
        </a:p>
        <a:p>
          <a:r>
            <a:rPr kumimoji="1" lang="ja-JP" altLang="en-US" sz="1050">
              <a:latin typeface="ＭＳ ゴシック" pitchFamily="49" charset="-128"/>
              <a:ea typeface="ＭＳ ゴシック" pitchFamily="49" charset="-128"/>
            </a:rPr>
            <a:t>実質収支比率については、</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％を上回る状況が続いていたが、平成</a:t>
          </a:r>
          <a:r>
            <a:rPr kumimoji="1" lang="en-US" altLang="ja-JP" sz="1050">
              <a:latin typeface="ＭＳ ゴシック" pitchFamily="49" charset="-128"/>
              <a:ea typeface="ＭＳ ゴシック" pitchFamily="49" charset="-128"/>
            </a:rPr>
            <a:t>30</a:t>
          </a:r>
          <a:r>
            <a:rPr kumimoji="1" lang="ja-JP" altLang="en-US" sz="1050">
              <a:latin typeface="ＭＳ ゴシック" pitchFamily="49" charset="-128"/>
              <a:ea typeface="ＭＳ ゴシック" pitchFamily="49" charset="-128"/>
            </a:rPr>
            <a:t>年度においては、予算に対して、決算時に歳入・歳出が大きく乖離することがないように取り組んだことにより</a:t>
          </a:r>
          <a:r>
            <a:rPr kumimoji="1" lang="en-US" altLang="ja-JP" sz="1050">
              <a:latin typeface="ＭＳ ゴシック" pitchFamily="49" charset="-128"/>
              <a:ea typeface="ＭＳ ゴシック" pitchFamily="49" charset="-128"/>
            </a:rPr>
            <a:t>4.76</a:t>
          </a:r>
          <a:r>
            <a:rPr kumimoji="1" lang="ja-JP" altLang="en-US" sz="1050">
              <a:latin typeface="ＭＳ ゴシック" pitchFamily="49" charset="-128"/>
              <a:ea typeface="ＭＳ ゴシック" pitchFamily="49" charset="-128"/>
            </a:rPr>
            <a:t>％と</a:t>
          </a:r>
          <a:r>
            <a:rPr kumimoji="1" lang="en-US" altLang="ja-JP" sz="1050">
              <a:latin typeface="ＭＳ ゴシック" pitchFamily="49" charset="-128"/>
              <a:ea typeface="ＭＳ ゴシック" pitchFamily="49" charset="-128"/>
            </a:rPr>
            <a:t>5</a:t>
          </a:r>
          <a:r>
            <a:rPr kumimoji="1" lang="ja-JP" altLang="en-US" sz="1050">
              <a:latin typeface="ＭＳ ゴシック" pitchFamily="49" charset="-128"/>
              <a:ea typeface="ＭＳ ゴシック" pitchFamily="49" charset="-128"/>
            </a:rPr>
            <a:t>％を下回った。実質単年度収支については、財政調整基金積立額は前年度より減少したが、</a:t>
          </a:r>
          <a:r>
            <a:rPr kumimoji="1" lang="en-US" altLang="ja-JP" sz="1050">
              <a:latin typeface="ＭＳ ゴシック" pitchFamily="49" charset="-128"/>
              <a:ea typeface="ＭＳ ゴシック" pitchFamily="49" charset="-128"/>
            </a:rPr>
            <a:t>2.2</a:t>
          </a:r>
          <a:r>
            <a:rPr kumimoji="1" lang="ja-JP" altLang="en-US" sz="1050">
              <a:latin typeface="ＭＳ ゴシック" pitchFamily="49" charset="-128"/>
              <a:ea typeface="ＭＳ ゴシック" pitchFamily="49" charset="-128"/>
            </a:rPr>
            <a:t>億円積立てたことにより、前年と同程度の数値となった。今後も住民サービスと財政負担の均衡を図りながら、健全な行財政運営に努めていく。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佐賀県嬉野市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年の連結実質赤字比率は、昨年に引き続きすべての会計で黒字となった。</a:t>
          </a:r>
          <a:r>
            <a:rPr kumimoji="1" lang="ja-JP" altLang="en-US" sz="1400">
              <a:solidFill>
                <a:schemeClr val="dk1"/>
              </a:solidFill>
              <a:effectLst/>
              <a:latin typeface="+mn-lt"/>
              <a:ea typeface="+mn-ea"/>
              <a:cs typeface="+mn-cs"/>
            </a:rPr>
            <a:t>今後も各会計が</a:t>
          </a:r>
          <a:r>
            <a:rPr kumimoji="1" lang="ja-JP" altLang="ja-JP" sz="1400">
              <a:solidFill>
                <a:schemeClr val="dk1"/>
              </a:solidFill>
              <a:effectLst/>
              <a:latin typeface="+mn-lt"/>
              <a:ea typeface="+mn-ea"/>
              <a:cs typeface="+mn-cs"/>
            </a:rPr>
            <a:t>独立採算の原則に立ち、健全な財政運営に努める。</a:t>
          </a:r>
          <a:endParaRPr lang="ja-JP" altLang="ja-JP" sz="1400">
            <a:effectLst/>
          </a:endParaRPr>
        </a:p>
        <a:p>
          <a:endParaRPr kumimoji="1" lang="ja-JP" altLang="en-US" sz="13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1.25" zeroHeight="1" x14ac:dyDescent="0.15"/>
  <cols>
    <col min="1" max="11" width="2.125" style="187" customWidth="1"/>
    <col min="12" max="12" width="2.25" style="187" customWidth="1"/>
    <col min="13" max="17" width="2.375" style="187" customWidth="1"/>
    <col min="18" max="119" width="2.125" style="187" customWidth="1"/>
    <col min="120" max="16384" width="0" style="187" hidden="1"/>
  </cols>
  <sheetData>
    <row r="1" spans="1:119" ht="33" customHeight="1" x14ac:dyDescent="0.15">
      <c r="A1" s="185"/>
      <c r="B1" s="644" t="s">
        <v>80</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75" thickBot="1" x14ac:dyDescent="0.2">
      <c r="A2" s="185"/>
      <c r="B2" s="188" t="s">
        <v>81</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
      <c r="A3" s="186"/>
      <c r="B3" s="645" t="s">
        <v>82</v>
      </c>
      <c r="C3" s="646"/>
      <c r="D3" s="646"/>
      <c r="E3" s="647"/>
      <c r="F3" s="647"/>
      <c r="G3" s="647"/>
      <c r="H3" s="647"/>
      <c r="I3" s="647"/>
      <c r="J3" s="647"/>
      <c r="K3" s="647"/>
      <c r="L3" s="647" t="s">
        <v>83</v>
      </c>
      <c r="M3" s="647"/>
      <c r="N3" s="647"/>
      <c r="O3" s="647"/>
      <c r="P3" s="647"/>
      <c r="Q3" s="647"/>
      <c r="R3" s="650"/>
      <c r="S3" s="650"/>
      <c r="T3" s="650"/>
      <c r="U3" s="650"/>
      <c r="V3" s="651"/>
      <c r="W3" s="544" t="s">
        <v>84</v>
      </c>
      <c r="X3" s="545"/>
      <c r="Y3" s="545"/>
      <c r="Z3" s="545"/>
      <c r="AA3" s="545"/>
      <c r="AB3" s="646"/>
      <c r="AC3" s="650" t="s">
        <v>85</v>
      </c>
      <c r="AD3" s="545"/>
      <c r="AE3" s="545"/>
      <c r="AF3" s="545"/>
      <c r="AG3" s="545"/>
      <c r="AH3" s="545"/>
      <c r="AI3" s="545"/>
      <c r="AJ3" s="545"/>
      <c r="AK3" s="545"/>
      <c r="AL3" s="612"/>
      <c r="AM3" s="544" t="s">
        <v>86</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87</v>
      </c>
      <c r="BO3" s="545"/>
      <c r="BP3" s="545"/>
      <c r="BQ3" s="545"/>
      <c r="BR3" s="545"/>
      <c r="BS3" s="545"/>
      <c r="BT3" s="545"/>
      <c r="BU3" s="612"/>
      <c r="BV3" s="544" t="s">
        <v>88</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89</v>
      </c>
      <c r="CU3" s="545"/>
      <c r="CV3" s="545"/>
      <c r="CW3" s="545"/>
      <c r="CX3" s="545"/>
      <c r="CY3" s="545"/>
      <c r="CZ3" s="545"/>
      <c r="DA3" s="612"/>
      <c r="DB3" s="544" t="s">
        <v>90</v>
      </c>
      <c r="DC3" s="545"/>
      <c r="DD3" s="545"/>
      <c r="DE3" s="545"/>
      <c r="DF3" s="545"/>
      <c r="DG3" s="545"/>
      <c r="DH3" s="545"/>
      <c r="DI3" s="612"/>
      <c r="DJ3" s="185"/>
      <c r="DK3" s="185"/>
      <c r="DL3" s="185"/>
      <c r="DM3" s="185"/>
      <c r="DN3" s="185"/>
      <c r="DO3" s="185"/>
    </row>
    <row r="4" spans="1:119" ht="18.75" customHeight="1" x14ac:dyDescent="0.15">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91</v>
      </c>
      <c r="AZ4" s="458"/>
      <c r="BA4" s="458"/>
      <c r="BB4" s="458"/>
      <c r="BC4" s="458"/>
      <c r="BD4" s="458"/>
      <c r="BE4" s="458"/>
      <c r="BF4" s="458"/>
      <c r="BG4" s="458"/>
      <c r="BH4" s="458"/>
      <c r="BI4" s="458"/>
      <c r="BJ4" s="458"/>
      <c r="BK4" s="458"/>
      <c r="BL4" s="458"/>
      <c r="BM4" s="459"/>
      <c r="BN4" s="460">
        <v>16892429</v>
      </c>
      <c r="BO4" s="461"/>
      <c r="BP4" s="461"/>
      <c r="BQ4" s="461"/>
      <c r="BR4" s="461"/>
      <c r="BS4" s="461"/>
      <c r="BT4" s="461"/>
      <c r="BU4" s="462"/>
      <c r="BV4" s="460">
        <v>17720453</v>
      </c>
      <c r="BW4" s="461"/>
      <c r="BX4" s="461"/>
      <c r="BY4" s="461"/>
      <c r="BZ4" s="461"/>
      <c r="CA4" s="461"/>
      <c r="CB4" s="461"/>
      <c r="CC4" s="462"/>
      <c r="CD4" s="638" t="s">
        <v>92</v>
      </c>
      <c r="CE4" s="639"/>
      <c r="CF4" s="639"/>
      <c r="CG4" s="639"/>
      <c r="CH4" s="639"/>
      <c r="CI4" s="639"/>
      <c r="CJ4" s="639"/>
      <c r="CK4" s="639"/>
      <c r="CL4" s="639"/>
      <c r="CM4" s="639"/>
      <c r="CN4" s="639"/>
      <c r="CO4" s="639"/>
      <c r="CP4" s="639"/>
      <c r="CQ4" s="639"/>
      <c r="CR4" s="639"/>
      <c r="CS4" s="640"/>
      <c r="CT4" s="641">
        <v>4.8</v>
      </c>
      <c r="CU4" s="642"/>
      <c r="CV4" s="642"/>
      <c r="CW4" s="642"/>
      <c r="CX4" s="642"/>
      <c r="CY4" s="642"/>
      <c r="CZ4" s="642"/>
      <c r="DA4" s="643"/>
      <c r="DB4" s="641">
        <v>5.6</v>
      </c>
      <c r="DC4" s="642"/>
      <c r="DD4" s="642"/>
      <c r="DE4" s="642"/>
      <c r="DF4" s="642"/>
      <c r="DG4" s="642"/>
      <c r="DH4" s="642"/>
      <c r="DI4" s="643"/>
      <c r="DJ4" s="185"/>
      <c r="DK4" s="185"/>
      <c r="DL4" s="185"/>
      <c r="DM4" s="185"/>
      <c r="DN4" s="185"/>
      <c r="DO4" s="185"/>
    </row>
    <row r="5" spans="1:119" ht="18.75" customHeight="1" x14ac:dyDescent="0.15">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93</v>
      </c>
      <c r="AN5" s="439"/>
      <c r="AO5" s="439"/>
      <c r="AP5" s="439"/>
      <c r="AQ5" s="439"/>
      <c r="AR5" s="439"/>
      <c r="AS5" s="439"/>
      <c r="AT5" s="440"/>
      <c r="AU5" s="522" t="s">
        <v>94</v>
      </c>
      <c r="AV5" s="523"/>
      <c r="AW5" s="523"/>
      <c r="AX5" s="523"/>
      <c r="AY5" s="445" t="s">
        <v>95</v>
      </c>
      <c r="AZ5" s="446"/>
      <c r="BA5" s="446"/>
      <c r="BB5" s="446"/>
      <c r="BC5" s="446"/>
      <c r="BD5" s="446"/>
      <c r="BE5" s="446"/>
      <c r="BF5" s="446"/>
      <c r="BG5" s="446"/>
      <c r="BH5" s="446"/>
      <c r="BI5" s="446"/>
      <c r="BJ5" s="446"/>
      <c r="BK5" s="446"/>
      <c r="BL5" s="446"/>
      <c r="BM5" s="447"/>
      <c r="BN5" s="465">
        <v>16400596</v>
      </c>
      <c r="BO5" s="466"/>
      <c r="BP5" s="466"/>
      <c r="BQ5" s="466"/>
      <c r="BR5" s="466"/>
      <c r="BS5" s="466"/>
      <c r="BT5" s="466"/>
      <c r="BU5" s="467"/>
      <c r="BV5" s="465">
        <v>17201202</v>
      </c>
      <c r="BW5" s="466"/>
      <c r="BX5" s="466"/>
      <c r="BY5" s="466"/>
      <c r="BZ5" s="466"/>
      <c r="CA5" s="466"/>
      <c r="CB5" s="466"/>
      <c r="CC5" s="467"/>
      <c r="CD5" s="474" t="s">
        <v>96</v>
      </c>
      <c r="CE5" s="475"/>
      <c r="CF5" s="475"/>
      <c r="CG5" s="475"/>
      <c r="CH5" s="475"/>
      <c r="CI5" s="475"/>
      <c r="CJ5" s="475"/>
      <c r="CK5" s="475"/>
      <c r="CL5" s="475"/>
      <c r="CM5" s="475"/>
      <c r="CN5" s="475"/>
      <c r="CO5" s="475"/>
      <c r="CP5" s="475"/>
      <c r="CQ5" s="475"/>
      <c r="CR5" s="475"/>
      <c r="CS5" s="476"/>
      <c r="CT5" s="435">
        <v>91.9</v>
      </c>
      <c r="CU5" s="436"/>
      <c r="CV5" s="436"/>
      <c r="CW5" s="436"/>
      <c r="CX5" s="436"/>
      <c r="CY5" s="436"/>
      <c r="CZ5" s="436"/>
      <c r="DA5" s="437"/>
      <c r="DB5" s="435">
        <v>91.3</v>
      </c>
      <c r="DC5" s="436"/>
      <c r="DD5" s="436"/>
      <c r="DE5" s="436"/>
      <c r="DF5" s="436"/>
      <c r="DG5" s="436"/>
      <c r="DH5" s="436"/>
      <c r="DI5" s="437"/>
      <c r="DJ5" s="185"/>
      <c r="DK5" s="185"/>
      <c r="DL5" s="185"/>
      <c r="DM5" s="185"/>
      <c r="DN5" s="185"/>
      <c r="DO5" s="185"/>
    </row>
    <row r="6" spans="1:119" ht="18.75" customHeight="1" x14ac:dyDescent="0.15">
      <c r="A6" s="186"/>
      <c r="B6" s="618" t="s">
        <v>97</v>
      </c>
      <c r="C6" s="479"/>
      <c r="D6" s="479"/>
      <c r="E6" s="619"/>
      <c r="F6" s="619"/>
      <c r="G6" s="619"/>
      <c r="H6" s="619"/>
      <c r="I6" s="619"/>
      <c r="J6" s="619"/>
      <c r="K6" s="619"/>
      <c r="L6" s="619" t="s">
        <v>98</v>
      </c>
      <c r="M6" s="619"/>
      <c r="N6" s="619"/>
      <c r="O6" s="619"/>
      <c r="P6" s="619"/>
      <c r="Q6" s="619"/>
      <c r="R6" s="503"/>
      <c r="S6" s="503"/>
      <c r="T6" s="503"/>
      <c r="U6" s="503"/>
      <c r="V6" s="625"/>
      <c r="W6" s="556" t="s">
        <v>99</v>
      </c>
      <c r="X6" s="478"/>
      <c r="Y6" s="478"/>
      <c r="Z6" s="478"/>
      <c r="AA6" s="478"/>
      <c r="AB6" s="479"/>
      <c r="AC6" s="630" t="s">
        <v>100</v>
      </c>
      <c r="AD6" s="631"/>
      <c r="AE6" s="631"/>
      <c r="AF6" s="631"/>
      <c r="AG6" s="631"/>
      <c r="AH6" s="631"/>
      <c r="AI6" s="631"/>
      <c r="AJ6" s="631"/>
      <c r="AK6" s="631"/>
      <c r="AL6" s="632"/>
      <c r="AM6" s="534" t="s">
        <v>101</v>
      </c>
      <c r="AN6" s="439"/>
      <c r="AO6" s="439"/>
      <c r="AP6" s="439"/>
      <c r="AQ6" s="439"/>
      <c r="AR6" s="439"/>
      <c r="AS6" s="439"/>
      <c r="AT6" s="440"/>
      <c r="AU6" s="522" t="s">
        <v>94</v>
      </c>
      <c r="AV6" s="523"/>
      <c r="AW6" s="523"/>
      <c r="AX6" s="523"/>
      <c r="AY6" s="445" t="s">
        <v>102</v>
      </c>
      <c r="AZ6" s="446"/>
      <c r="BA6" s="446"/>
      <c r="BB6" s="446"/>
      <c r="BC6" s="446"/>
      <c r="BD6" s="446"/>
      <c r="BE6" s="446"/>
      <c r="BF6" s="446"/>
      <c r="BG6" s="446"/>
      <c r="BH6" s="446"/>
      <c r="BI6" s="446"/>
      <c r="BJ6" s="446"/>
      <c r="BK6" s="446"/>
      <c r="BL6" s="446"/>
      <c r="BM6" s="447"/>
      <c r="BN6" s="465">
        <v>491833</v>
      </c>
      <c r="BO6" s="466"/>
      <c r="BP6" s="466"/>
      <c r="BQ6" s="466"/>
      <c r="BR6" s="466"/>
      <c r="BS6" s="466"/>
      <c r="BT6" s="466"/>
      <c r="BU6" s="467"/>
      <c r="BV6" s="465">
        <v>519251</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96.5</v>
      </c>
      <c r="CU6" s="616"/>
      <c r="CV6" s="616"/>
      <c r="CW6" s="616"/>
      <c r="CX6" s="616"/>
      <c r="CY6" s="616"/>
      <c r="CZ6" s="616"/>
      <c r="DA6" s="617"/>
      <c r="DB6" s="615">
        <v>95.8</v>
      </c>
      <c r="DC6" s="616"/>
      <c r="DD6" s="616"/>
      <c r="DE6" s="616"/>
      <c r="DF6" s="616"/>
      <c r="DG6" s="616"/>
      <c r="DH6" s="616"/>
      <c r="DI6" s="617"/>
      <c r="DJ6" s="185"/>
      <c r="DK6" s="185"/>
      <c r="DL6" s="185"/>
      <c r="DM6" s="185"/>
      <c r="DN6" s="185"/>
      <c r="DO6" s="185"/>
    </row>
    <row r="7" spans="1:119" ht="18.75" customHeight="1" x14ac:dyDescent="0.15">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105</v>
      </c>
      <c r="AV7" s="523"/>
      <c r="AW7" s="523"/>
      <c r="AX7" s="523"/>
      <c r="AY7" s="445" t="s">
        <v>106</v>
      </c>
      <c r="AZ7" s="446"/>
      <c r="BA7" s="446"/>
      <c r="BB7" s="446"/>
      <c r="BC7" s="446"/>
      <c r="BD7" s="446"/>
      <c r="BE7" s="446"/>
      <c r="BF7" s="446"/>
      <c r="BG7" s="446"/>
      <c r="BH7" s="446"/>
      <c r="BI7" s="446"/>
      <c r="BJ7" s="446"/>
      <c r="BK7" s="446"/>
      <c r="BL7" s="446"/>
      <c r="BM7" s="447"/>
      <c r="BN7" s="465">
        <v>121974</v>
      </c>
      <c r="BO7" s="466"/>
      <c r="BP7" s="466"/>
      <c r="BQ7" s="466"/>
      <c r="BR7" s="466"/>
      <c r="BS7" s="466"/>
      <c r="BT7" s="466"/>
      <c r="BU7" s="467"/>
      <c r="BV7" s="465">
        <v>85312</v>
      </c>
      <c r="BW7" s="466"/>
      <c r="BX7" s="466"/>
      <c r="BY7" s="466"/>
      <c r="BZ7" s="466"/>
      <c r="CA7" s="466"/>
      <c r="CB7" s="466"/>
      <c r="CC7" s="467"/>
      <c r="CD7" s="474" t="s">
        <v>107</v>
      </c>
      <c r="CE7" s="475"/>
      <c r="CF7" s="475"/>
      <c r="CG7" s="475"/>
      <c r="CH7" s="475"/>
      <c r="CI7" s="475"/>
      <c r="CJ7" s="475"/>
      <c r="CK7" s="475"/>
      <c r="CL7" s="475"/>
      <c r="CM7" s="475"/>
      <c r="CN7" s="475"/>
      <c r="CO7" s="475"/>
      <c r="CP7" s="475"/>
      <c r="CQ7" s="475"/>
      <c r="CR7" s="475"/>
      <c r="CS7" s="476"/>
      <c r="CT7" s="465">
        <v>7775512</v>
      </c>
      <c r="CU7" s="466"/>
      <c r="CV7" s="466"/>
      <c r="CW7" s="466"/>
      <c r="CX7" s="466"/>
      <c r="CY7" s="466"/>
      <c r="CZ7" s="466"/>
      <c r="DA7" s="467"/>
      <c r="DB7" s="465">
        <v>7803306</v>
      </c>
      <c r="DC7" s="466"/>
      <c r="DD7" s="466"/>
      <c r="DE7" s="466"/>
      <c r="DF7" s="466"/>
      <c r="DG7" s="466"/>
      <c r="DH7" s="466"/>
      <c r="DI7" s="467"/>
      <c r="DJ7" s="185"/>
      <c r="DK7" s="185"/>
      <c r="DL7" s="185"/>
      <c r="DM7" s="185"/>
      <c r="DN7" s="185"/>
      <c r="DO7" s="185"/>
    </row>
    <row r="8" spans="1:119" ht="18.75" customHeight="1" thickBot="1" x14ac:dyDescent="0.2">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108</v>
      </c>
      <c r="AN8" s="439"/>
      <c r="AO8" s="439"/>
      <c r="AP8" s="439"/>
      <c r="AQ8" s="439"/>
      <c r="AR8" s="439"/>
      <c r="AS8" s="439"/>
      <c r="AT8" s="440"/>
      <c r="AU8" s="522" t="s">
        <v>94</v>
      </c>
      <c r="AV8" s="523"/>
      <c r="AW8" s="523"/>
      <c r="AX8" s="523"/>
      <c r="AY8" s="445" t="s">
        <v>109</v>
      </c>
      <c r="AZ8" s="446"/>
      <c r="BA8" s="446"/>
      <c r="BB8" s="446"/>
      <c r="BC8" s="446"/>
      <c r="BD8" s="446"/>
      <c r="BE8" s="446"/>
      <c r="BF8" s="446"/>
      <c r="BG8" s="446"/>
      <c r="BH8" s="446"/>
      <c r="BI8" s="446"/>
      <c r="BJ8" s="446"/>
      <c r="BK8" s="446"/>
      <c r="BL8" s="446"/>
      <c r="BM8" s="447"/>
      <c r="BN8" s="465">
        <v>369859</v>
      </c>
      <c r="BO8" s="466"/>
      <c r="BP8" s="466"/>
      <c r="BQ8" s="466"/>
      <c r="BR8" s="466"/>
      <c r="BS8" s="466"/>
      <c r="BT8" s="466"/>
      <c r="BU8" s="467"/>
      <c r="BV8" s="465">
        <v>433939</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0.39</v>
      </c>
      <c r="CU8" s="579"/>
      <c r="CV8" s="579"/>
      <c r="CW8" s="579"/>
      <c r="CX8" s="579"/>
      <c r="CY8" s="579"/>
      <c r="CZ8" s="579"/>
      <c r="DA8" s="580"/>
      <c r="DB8" s="578">
        <v>0.39</v>
      </c>
      <c r="DC8" s="579"/>
      <c r="DD8" s="579"/>
      <c r="DE8" s="579"/>
      <c r="DF8" s="579"/>
      <c r="DG8" s="579"/>
      <c r="DH8" s="579"/>
      <c r="DI8" s="580"/>
      <c r="DJ8" s="185"/>
      <c r="DK8" s="185"/>
      <c r="DL8" s="185"/>
      <c r="DM8" s="185"/>
      <c r="DN8" s="185"/>
      <c r="DO8" s="185"/>
    </row>
    <row r="9" spans="1:119" ht="18.75" customHeight="1" thickBot="1" x14ac:dyDescent="0.2">
      <c r="A9" s="186"/>
      <c r="B9" s="604" t="s">
        <v>111</v>
      </c>
      <c r="C9" s="605"/>
      <c r="D9" s="605"/>
      <c r="E9" s="605"/>
      <c r="F9" s="605"/>
      <c r="G9" s="605"/>
      <c r="H9" s="605"/>
      <c r="I9" s="605"/>
      <c r="J9" s="605"/>
      <c r="K9" s="528"/>
      <c r="L9" s="606" t="s">
        <v>112</v>
      </c>
      <c r="M9" s="607"/>
      <c r="N9" s="607"/>
      <c r="O9" s="607"/>
      <c r="P9" s="607"/>
      <c r="Q9" s="608"/>
      <c r="R9" s="609">
        <v>27336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115</v>
      </c>
      <c r="AV9" s="523"/>
      <c r="AW9" s="523"/>
      <c r="AX9" s="523"/>
      <c r="AY9" s="445" t="s">
        <v>116</v>
      </c>
      <c r="AZ9" s="446"/>
      <c r="BA9" s="446"/>
      <c r="BB9" s="446"/>
      <c r="BC9" s="446"/>
      <c r="BD9" s="446"/>
      <c r="BE9" s="446"/>
      <c r="BF9" s="446"/>
      <c r="BG9" s="446"/>
      <c r="BH9" s="446"/>
      <c r="BI9" s="446"/>
      <c r="BJ9" s="446"/>
      <c r="BK9" s="446"/>
      <c r="BL9" s="446"/>
      <c r="BM9" s="447"/>
      <c r="BN9" s="465">
        <v>-64080</v>
      </c>
      <c r="BO9" s="466"/>
      <c r="BP9" s="466"/>
      <c r="BQ9" s="466"/>
      <c r="BR9" s="466"/>
      <c r="BS9" s="466"/>
      <c r="BT9" s="466"/>
      <c r="BU9" s="467"/>
      <c r="BV9" s="465">
        <v>-108232</v>
      </c>
      <c r="BW9" s="466"/>
      <c r="BX9" s="466"/>
      <c r="BY9" s="466"/>
      <c r="BZ9" s="466"/>
      <c r="CA9" s="466"/>
      <c r="CB9" s="466"/>
      <c r="CC9" s="467"/>
      <c r="CD9" s="474" t="s">
        <v>117</v>
      </c>
      <c r="CE9" s="475"/>
      <c r="CF9" s="475"/>
      <c r="CG9" s="475"/>
      <c r="CH9" s="475"/>
      <c r="CI9" s="475"/>
      <c r="CJ9" s="475"/>
      <c r="CK9" s="475"/>
      <c r="CL9" s="475"/>
      <c r="CM9" s="475"/>
      <c r="CN9" s="475"/>
      <c r="CO9" s="475"/>
      <c r="CP9" s="475"/>
      <c r="CQ9" s="475"/>
      <c r="CR9" s="475"/>
      <c r="CS9" s="476"/>
      <c r="CT9" s="435">
        <v>16.5</v>
      </c>
      <c r="CU9" s="436"/>
      <c r="CV9" s="436"/>
      <c r="CW9" s="436"/>
      <c r="CX9" s="436"/>
      <c r="CY9" s="436"/>
      <c r="CZ9" s="436"/>
      <c r="DA9" s="437"/>
      <c r="DB9" s="435">
        <v>16.600000000000001</v>
      </c>
      <c r="DC9" s="436"/>
      <c r="DD9" s="436"/>
      <c r="DE9" s="436"/>
      <c r="DF9" s="436"/>
      <c r="DG9" s="436"/>
      <c r="DH9" s="436"/>
      <c r="DI9" s="437"/>
      <c r="DJ9" s="185"/>
      <c r="DK9" s="185"/>
      <c r="DL9" s="185"/>
      <c r="DM9" s="185"/>
      <c r="DN9" s="185"/>
      <c r="DO9" s="185"/>
    </row>
    <row r="10" spans="1:119" ht="18.75" customHeight="1" thickBot="1" x14ac:dyDescent="0.2">
      <c r="A10" s="186"/>
      <c r="B10" s="604"/>
      <c r="C10" s="605"/>
      <c r="D10" s="605"/>
      <c r="E10" s="605"/>
      <c r="F10" s="605"/>
      <c r="G10" s="605"/>
      <c r="H10" s="605"/>
      <c r="I10" s="605"/>
      <c r="J10" s="605"/>
      <c r="K10" s="528"/>
      <c r="L10" s="438" t="s">
        <v>118</v>
      </c>
      <c r="M10" s="439"/>
      <c r="N10" s="439"/>
      <c r="O10" s="439"/>
      <c r="P10" s="439"/>
      <c r="Q10" s="440"/>
      <c r="R10" s="441">
        <v>28984</v>
      </c>
      <c r="S10" s="442"/>
      <c r="T10" s="442"/>
      <c r="U10" s="442"/>
      <c r="V10" s="444"/>
      <c r="W10" s="613"/>
      <c r="X10" s="427"/>
      <c r="Y10" s="427"/>
      <c r="Z10" s="427"/>
      <c r="AA10" s="427"/>
      <c r="AB10" s="427"/>
      <c r="AC10" s="427"/>
      <c r="AD10" s="427"/>
      <c r="AE10" s="427"/>
      <c r="AF10" s="427"/>
      <c r="AG10" s="427"/>
      <c r="AH10" s="427"/>
      <c r="AI10" s="427"/>
      <c r="AJ10" s="427"/>
      <c r="AK10" s="427"/>
      <c r="AL10" s="614"/>
      <c r="AM10" s="534" t="s">
        <v>119</v>
      </c>
      <c r="AN10" s="439"/>
      <c r="AO10" s="439"/>
      <c r="AP10" s="439"/>
      <c r="AQ10" s="439"/>
      <c r="AR10" s="439"/>
      <c r="AS10" s="439"/>
      <c r="AT10" s="440"/>
      <c r="AU10" s="522" t="s">
        <v>120</v>
      </c>
      <c r="AV10" s="523"/>
      <c r="AW10" s="523"/>
      <c r="AX10" s="523"/>
      <c r="AY10" s="445" t="s">
        <v>121</v>
      </c>
      <c r="AZ10" s="446"/>
      <c r="BA10" s="446"/>
      <c r="BB10" s="446"/>
      <c r="BC10" s="446"/>
      <c r="BD10" s="446"/>
      <c r="BE10" s="446"/>
      <c r="BF10" s="446"/>
      <c r="BG10" s="446"/>
      <c r="BH10" s="446"/>
      <c r="BI10" s="446"/>
      <c r="BJ10" s="446"/>
      <c r="BK10" s="446"/>
      <c r="BL10" s="446"/>
      <c r="BM10" s="447"/>
      <c r="BN10" s="465">
        <v>221107</v>
      </c>
      <c r="BO10" s="466"/>
      <c r="BP10" s="466"/>
      <c r="BQ10" s="466"/>
      <c r="BR10" s="466"/>
      <c r="BS10" s="466"/>
      <c r="BT10" s="466"/>
      <c r="BU10" s="467"/>
      <c r="BV10" s="465">
        <v>282674</v>
      </c>
      <c r="BW10" s="466"/>
      <c r="BX10" s="466"/>
      <c r="BY10" s="466"/>
      <c r="BZ10" s="466"/>
      <c r="CA10" s="466"/>
      <c r="CB10" s="466"/>
      <c r="CC10" s="467"/>
      <c r="CD10" s="190" t="s">
        <v>122</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
      <c r="A11" s="186"/>
      <c r="B11" s="604"/>
      <c r="C11" s="605"/>
      <c r="D11" s="605"/>
      <c r="E11" s="605"/>
      <c r="F11" s="605"/>
      <c r="G11" s="605"/>
      <c r="H11" s="605"/>
      <c r="I11" s="605"/>
      <c r="J11" s="605"/>
      <c r="K11" s="528"/>
      <c r="L11" s="511" t="s">
        <v>123</v>
      </c>
      <c r="M11" s="512"/>
      <c r="N11" s="512"/>
      <c r="O11" s="512"/>
      <c r="P11" s="512"/>
      <c r="Q11" s="513"/>
      <c r="R11" s="601" t="s">
        <v>124</v>
      </c>
      <c r="S11" s="602"/>
      <c r="T11" s="602"/>
      <c r="U11" s="602"/>
      <c r="V11" s="603"/>
      <c r="W11" s="613"/>
      <c r="X11" s="427"/>
      <c r="Y11" s="427"/>
      <c r="Z11" s="427"/>
      <c r="AA11" s="427"/>
      <c r="AB11" s="427"/>
      <c r="AC11" s="427"/>
      <c r="AD11" s="427"/>
      <c r="AE11" s="427"/>
      <c r="AF11" s="427"/>
      <c r="AG11" s="427"/>
      <c r="AH11" s="427"/>
      <c r="AI11" s="427"/>
      <c r="AJ11" s="427"/>
      <c r="AK11" s="427"/>
      <c r="AL11" s="614"/>
      <c r="AM11" s="534" t="s">
        <v>125</v>
      </c>
      <c r="AN11" s="439"/>
      <c r="AO11" s="439"/>
      <c r="AP11" s="439"/>
      <c r="AQ11" s="439"/>
      <c r="AR11" s="439"/>
      <c r="AS11" s="439"/>
      <c r="AT11" s="440"/>
      <c r="AU11" s="522" t="s">
        <v>94</v>
      </c>
      <c r="AV11" s="523"/>
      <c r="AW11" s="523"/>
      <c r="AX11" s="523"/>
      <c r="AY11" s="445" t="s">
        <v>126</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127</v>
      </c>
      <c r="CE11" s="475"/>
      <c r="CF11" s="475"/>
      <c r="CG11" s="475"/>
      <c r="CH11" s="475"/>
      <c r="CI11" s="475"/>
      <c r="CJ11" s="475"/>
      <c r="CK11" s="475"/>
      <c r="CL11" s="475"/>
      <c r="CM11" s="475"/>
      <c r="CN11" s="475"/>
      <c r="CO11" s="475"/>
      <c r="CP11" s="475"/>
      <c r="CQ11" s="475"/>
      <c r="CR11" s="475"/>
      <c r="CS11" s="476"/>
      <c r="CT11" s="578" t="s">
        <v>128</v>
      </c>
      <c r="CU11" s="579"/>
      <c r="CV11" s="579"/>
      <c r="CW11" s="579"/>
      <c r="CX11" s="579"/>
      <c r="CY11" s="579"/>
      <c r="CZ11" s="579"/>
      <c r="DA11" s="580"/>
      <c r="DB11" s="578" t="s">
        <v>129</v>
      </c>
      <c r="DC11" s="579"/>
      <c r="DD11" s="579"/>
      <c r="DE11" s="579"/>
      <c r="DF11" s="579"/>
      <c r="DG11" s="579"/>
      <c r="DH11" s="579"/>
      <c r="DI11" s="580"/>
      <c r="DJ11" s="185"/>
      <c r="DK11" s="185"/>
      <c r="DL11" s="185"/>
      <c r="DM11" s="185"/>
      <c r="DN11" s="185"/>
      <c r="DO11" s="185"/>
    </row>
    <row r="12" spans="1:119" ht="18.75" customHeight="1" x14ac:dyDescent="0.15">
      <c r="A12" s="186"/>
      <c r="B12" s="581" t="s">
        <v>130</v>
      </c>
      <c r="C12" s="582"/>
      <c r="D12" s="582"/>
      <c r="E12" s="582"/>
      <c r="F12" s="582"/>
      <c r="G12" s="582"/>
      <c r="H12" s="582"/>
      <c r="I12" s="582"/>
      <c r="J12" s="582"/>
      <c r="K12" s="583"/>
      <c r="L12" s="590" t="s">
        <v>131</v>
      </c>
      <c r="M12" s="591"/>
      <c r="N12" s="591"/>
      <c r="O12" s="591"/>
      <c r="P12" s="591"/>
      <c r="Q12" s="592"/>
      <c r="R12" s="593">
        <v>26292</v>
      </c>
      <c r="S12" s="594"/>
      <c r="T12" s="594"/>
      <c r="U12" s="594"/>
      <c r="V12" s="595"/>
      <c r="W12" s="596" t="s">
        <v>1</v>
      </c>
      <c r="X12" s="523"/>
      <c r="Y12" s="523"/>
      <c r="Z12" s="523"/>
      <c r="AA12" s="523"/>
      <c r="AB12" s="597"/>
      <c r="AC12" s="522" t="s">
        <v>132</v>
      </c>
      <c r="AD12" s="523"/>
      <c r="AE12" s="523"/>
      <c r="AF12" s="523"/>
      <c r="AG12" s="597"/>
      <c r="AH12" s="522" t="s">
        <v>133</v>
      </c>
      <c r="AI12" s="523"/>
      <c r="AJ12" s="523"/>
      <c r="AK12" s="523"/>
      <c r="AL12" s="598"/>
      <c r="AM12" s="534" t="s">
        <v>134</v>
      </c>
      <c r="AN12" s="439"/>
      <c r="AO12" s="439"/>
      <c r="AP12" s="439"/>
      <c r="AQ12" s="439"/>
      <c r="AR12" s="439"/>
      <c r="AS12" s="439"/>
      <c r="AT12" s="440"/>
      <c r="AU12" s="522" t="s">
        <v>135</v>
      </c>
      <c r="AV12" s="523"/>
      <c r="AW12" s="523"/>
      <c r="AX12" s="523"/>
      <c r="AY12" s="445" t="s">
        <v>136</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137</v>
      </c>
      <c r="CE12" s="475"/>
      <c r="CF12" s="475"/>
      <c r="CG12" s="475"/>
      <c r="CH12" s="475"/>
      <c r="CI12" s="475"/>
      <c r="CJ12" s="475"/>
      <c r="CK12" s="475"/>
      <c r="CL12" s="475"/>
      <c r="CM12" s="475"/>
      <c r="CN12" s="475"/>
      <c r="CO12" s="475"/>
      <c r="CP12" s="475"/>
      <c r="CQ12" s="475"/>
      <c r="CR12" s="475"/>
      <c r="CS12" s="476"/>
      <c r="CT12" s="578" t="s">
        <v>138</v>
      </c>
      <c r="CU12" s="579"/>
      <c r="CV12" s="579"/>
      <c r="CW12" s="579"/>
      <c r="CX12" s="579"/>
      <c r="CY12" s="579"/>
      <c r="CZ12" s="579"/>
      <c r="DA12" s="580"/>
      <c r="DB12" s="578" t="s">
        <v>129</v>
      </c>
      <c r="DC12" s="579"/>
      <c r="DD12" s="579"/>
      <c r="DE12" s="579"/>
      <c r="DF12" s="579"/>
      <c r="DG12" s="579"/>
      <c r="DH12" s="579"/>
      <c r="DI12" s="580"/>
      <c r="DJ12" s="185"/>
      <c r="DK12" s="185"/>
      <c r="DL12" s="185"/>
      <c r="DM12" s="185"/>
      <c r="DN12" s="185"/>
      <c r="DO12" s="185"/>
    </row>
    <row r="13" spans="1:119" ht="18.75" customHeight="1" x14ac:dyDescent="0.15">
      <c r="A13" s="186"/>
      <c r="B13" s="584"/>
      <c r="C13" s="585"/>
      <c r="D13" s="585"/>
      <c r="E13" s="585"/>
      <c r="F13" s="585"/>
      <c r="G13" s="585"/>
      <c r="H13" s="585"/>
      <c r="I13" s="585"/>
      <c r="J13" s="585"/>
      <c r="K13" s="586"/>
      <c r="L13" s="196"/>
      <c r="M13" s="565" t="s">
        <v>139</v>
      </c>
      <c r="N13" s="566"/>
      <c r="O13" s="566"/>
      <c r="P13" s="566"/>
      <c r="Q13" s="567"/>
      <c r="R13" s="568">
        <v>26132</v>
      </c>
      <c r="S13" s="569"/>
      <c r="T13" s="569"/>
      <c r="U13" s="569"/>
      <c r="V13" s="570"/>
      <c r="W13" s="556" t="s">
        <v>140</v>
      </c>
      <c r="X13" s="478"/>
      <c r="Y13" s="478"/>
      <c r="Z13" s="478"/>
      <c r="AA13" s="478"/>
      <c r="AB13" s="479"/>
      <c r="AC13" s="441">
        <v>1258</v>
      </c>
      <c r="AD13" s="442"/>
      <c r="AE13" s="442"/>
      <c r="AF13" s="442"/>
      <c r="AG13" s="443"/>
      <c r="AH13" s="441">
        <v>1426</v>
      </c>
      <c r="AI13" s="442"/>
      <c r="AJ13" s="442"/>
      <c r="AK13" s="442"/>
      <c r="AL13" s="444"/>
      <c r="AM13" s="534" t="s">
        <v>141</v>
      </c>
      <c r="AN13" s="439"/>
      <c r="AO13" s="439"/>
      <c r="AP13" s="439"/>
      <c r="AQ13" s="439"/>
      <c r="AR13" s="439"/>
      <c r="AS13" s="439"/>
      <c r="AT13" s="440"/>
      <c r="AU13" s="522" t="s">
        <v>135</v>
      </c>
      <c r="AV13" s="523"/>
      <c r="AW13" s="523"/>
      <c r="AX13" s="523"/>
      <c r="AY13" s="445" t="s">
        <v>142</v>
      </c>
      <c r="AZ13" s="446"/>
      <c r="BA13" s="446"/>
      <c r="BB13" s="446"/>
      <c r="BC13" s="446"/>
      <c r="BD13" s="446"/>
      <c r="BE13" s="446"/>
      <c r="BF13" s="446"/>
      <c r="BG13" s="446"/>
      <c r="BH13" s="446"/>
      <c r="BI13" s="446"/>
      <c r="BJ13" s="446"/>
      <c r="BK13" s="446"/>
      <c r="BL13" s="446"/>
      <c r="BM13" s="447"/>
      <c r="BN13" s="465">
        <v>157027</v>
      </c>
      <c r="BO13" s="466"/>
      <c r="BP13" s="466"/>
      <c r="BQ13" s="466"/>
      <c r="BR13" s="466"/>
      <c r="BS13" s="466"/>
      <c r="BT13" s="466"/>
      <c r="BU13" s="467"/>
      <c r="BV13" s="465">
        <v>174442</v>
      </c>
      <c r="BW13" s="466"/>
      <c r="BX13" s="466"/>
      <c r="BY13" s="466"/>
      <c r="BZ13" s="466"/>
      <c r="CA13" s="466"/>
      <c r="CB13" s="466"/>
      <c r="CC13" s="467"/>
      <c r="CD13" s="474" t="s">
        <v>143</v>
      </c>
      <c r="CE13" s="475"/>
      <c r="CF13" s="475"/>
      <c r="CG13" s="475"/>
      <c r="CH13" s="475"/>
      <c r="CI13" s="475"/>
      <c r="CJ13" s="475"/>
      <c r="CK13" s="475"/>
      <c r="CL13" s="475"/>
      <c r="CM13" s="475"/>
      <c r="CN13" s="475"/>
      <c r="CO13" s="475"/>
      <c r="CP13" s="475"/>
      <c r="CQ13" s="475"/>
      <c r="CR13" s="475"/>
      <c r="CS13" s="476"/>
      <c r="CT13" s="435">
        <v>9</v>
      </c>
      <c r="CU13" s="436"/>
      <c r="CV13" s="436"/>
      <c r="CW13" s="436"/>
      <c r="CX13" s="436"/>
      <c r="CY13" s="436"/>
      <c r="CZ13" s="436"/>
      <c r="DA13" s="437"/>
      <c r="DB13" s="435">
        <v>8.3000000000000007</v>
      </c>
      <c r="DC13" s="436"/>
      <c r="DD13" s="436"/>
      <c r="DE13" s="436"/>
      <c r="DF13" s="436"/>
      <c r="DG13" s="436"/>
      <c r="DH13" s="436"/>
      <c r="DI13" s="437"/>
      <c r="DJ13" s="185"/>
      <c r="DK13" s="185"/>
      <c r="DL13" s="185"/>
      <c r="DM13" s="185"/>
      <c r="DN13" s="185"/>
      <c r="DO13" s="185"/>
    </row>
    <row r="14" spans="1:119" ht="18.75" customHeight="1" thickBot="1" x14ac:dyDescent="0.2">
      <c r="A14" s="186"/>
      <c r="B14" s="584"/>
      <c r="C14" s="585"/>
      <c r="D14" s="585"/>
      <c r="E14" s="585"/>
      <c r="F14" s="585"/>
      <c r="G14" s="585"/>
      <c r="H14" s="585"/>
      <c r="I14" s="585"/>
      <c r="J14" s="585"/>
      <c r="K14" s="586"/>
      <c r="L14" s="558" t="s">
        <v>144</v>
      </c>
      <c r="M14" s="599"/>
      <c r="N14" s="599"/>
      <c r="O14" s="599"/>
      <c r="P14" s="599"/>
      <c r="Q14" s="600"/>
      <c r="R14" s="568">
        <v>26680</v>
      </c>
      <c r="S14" s="569"/>
      <c r="T14" s="569"/>
      <c r="U14" s="569"/>
      <c r="V14" s="570"/>
      <c r="W14" s="571"/>
      <c r="X14" s="481"/>
      <c r="Y14" s="481"/>
      <c r="Z14" s="481"/>
      <c r="AA14" s="481"/>
      <c r="AB14" s="482"/>
      <c r="AC14" s="561">
        <v>9.1</v>
      </c>
      <c r="AD14" s="562"/>
      <c r="AE14" s="562"/>
      <c r="AF14" s="562"/>
      <c r="AG14" s="563"/>
      <c r="AH14" s="561">
        <v>10.199999999999999</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145</v>
      </c>
      <c r="CE14" s="472"/>
      <c r="CF14" s="472"/>
      <c r="CG14" s="472"/>
      <c r="CH14" s="472"/>
      <c r="CI14" s="472"/>
      <c r="CJ14" s="472"/>
      <c r="CK14" s="472"/>
      <c r="CL14" s="472"/>
      <c r="CM14" s="472"/>
      <c r="CN14" s="472"/>
      <c r="CO14" s="472"/>
      <c r="CP14" s="472"/>
      <c r="CQ14" s="472"/>
      <c r="CR14" s="472"/>
      <c r="CS14" s="473"/>
      <c r="CT14" s="572">
        <v>68.5</v>
      </c>
      <c r="CU14" s="573"/>
      <c r="CV14" s="573"/>
      <c r="CW14" s="573"/>
      <c r="CX14" s="573"/>
      <c r="CY14" s="573"/>
      <c r="CZ14" s="573"/>
      <c r="DA14" s="574"/>
      <c r="DB14" s="572">
        <v>69.3</v>
      </c>
      <c r="DC14" s="573"/>
      <c r="DD14" s="573"/>
      <c r="DE14" s="573"/>
      <c r="DF14" s="573"/>
      <c r="DG14" s="573"/>
      <c r="DH14" s="573"/>
      <c r="DI14" s="574"/>
      <c r="DJ14" s="185"/>
      <c r="DK14" s="185"/>
      <c r="DL14" s="185"/>
      <c r="DM14" s="185"/>
      <c r="DN14" s="185"/>
      <c r="DO14" s="185"/>
    </row>
    <row r="15" spans="1:119" ht="18.75" customHeight="1" x14ac:dyDescent="0.15">
      <c r="A15" s="186"/>
      <c r="B15" s="584"/>
      <c r="C15" s="585"/>
      <c r="D15" s="585"/>
      <c r="E15" s="585"/>
      <c r="F15" s="585"/>
      <c r="G15" s="585"/>
      <c r="H15" s="585"/>
      <c r="I15" s="585"/>
      <c r="J15" s="585"/>
      <c r="K15" s="586"/>
      <c r="L15" s="196"/>
      <c r="M15" s="565" t="s">
        <v>146</v>
      </c>
      <c r="N15" s="566"/>
      <c r="O15" s="566"/>
      <c r="P15" s="566"/>
      <c r="Q15" s="567"/>
      <c r="R15" s="568">
        <v>26510</v>
      </c>
      <c r="S15" s="569"/>
      <c r="T15" s="569"/>
      <c r="U15" s="569"/>
      <c r="V15" s="570"/>
      <c r="W15" s="556" t="s">
        <v>147</v>
      </c>
      <c r="X15" s="478"/>
      <c r="Y15" s="478"/>
      <c r="Z15" s="478"/>
      <c r="AA15" s="478"/>
      <c r="AB15" s="479"/>
      <c r="AC15" s="441">
        <v>3442</v>
      </c>
      <c r="AD15" s="442"/>
      <c r="AE15" s="442"/>
      <c r="AF15" s="442"/>
      <c r="AG15" s="443"/>
      <c r="AH15" s="441">
        <v>3544</v>
      </c>
      <c r="AI15" s="442"/>
      <c r="AJ15" s="442"/>
      <c r="AK15" s="442"/>
      <c r="AL15" s="444"/>
      <c r="AM15" s="534"/>
      <c r="AN15" s="439"/>
      <c r="AO15" s="439"/>
      <c r="AP15" s="439"/>
      <c r="AQ15" s="439"/>
      <c r="AR15" s="439"/>
      <c r="AS15" s="439"/>
      <c r="AT15" s="440"/>
      <c r="AU15" s="522"/>
      <c r="AV15" s="523"/>
      <c r="AW15" s="523"/>
      <c r="AX15" s="523"/>
      <c r="AY15" s="457" t="s">
        <v>148</v>
      </c>
      <c r="AZ15" s="458"/>
      <c r="BA15" s="458"/>
      <c r="BB15" s="458"/>
      <c r="BC15" s="458"/>
      <c r="BD15" s="458"/>
      <c r="BE15" s="458"/>
      <c r="BF15" s="458"/>
      <c r="BG15" s="458"/>
      <c r="BH15" s="458"/>
      <c r="BI15" s="458"/>
      <c r="BJ15" s="458"/>
      <c r="BK15" s="458"/>
      <c r="BL15" s="458"/>
      <c r="BM15" s="459"/>
      <c r="BN15" s="460">
        <v>2561334</v>
      </c>
      <c r="BO15" s="461"/>
      <c r="BP15" s="461"/>
      <c r="BQ15" s="461"/>
      <c r="BR15" s="461"/>
      <c r="BS15" s="461"/>
      <c r="BT15" s="461"/>
      <c r="BU15" s="462"/>
      <c r="BV15" s="460">
        <v>2552255</v>
      </c>
      <c r="BW15" s="461"/>
      <c r="BX15" s="461"/>
      <c r="BY15" s="461"/>
      <c r="BZ15" s="461"/>
      <c r="CA15" s="461"/>
      <c r="CB15" s="461"/>
      <c r="CC15" s="462"/>
      <c r="CD15" s="575" t="s">
        <v>149</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15">
      <c r="A16" s="186"/>
      <c r="B16" s="584"/>
      <c r="C16" s="585"/>
      <c r="D16" s="585"/>
      <c r="E16" s="585"/>
      <c r="F16" s="585"/>
      <c r="G16" s="585"/>
      <c r="H16" s="585"/>
      <c r="I16" s="585"/>
      <c r="J16" s="585"/>
      <c r="K16" s="586"/>
      <c r="L16" s="558" t="s">
        <v>150</v>
      </c>
      <c r="M16" s="559"/>
      <c r="N16" s="559"/>
      <c r="O16" s="559"/>
      <c r="P16" s="559"/>
      <c r="Q16" s="560"/>
      <c r="R16" s="553" t="s">
        <v>151</v>
      </c>
      <c r="S16" s="554"/>
      <c r="T16" s="554"/>
      <c r="U16" s="554"/>
      <c r="V16" s="555"/>
      <c r="W16" s="571"/>
      <c r="X16" s="481"/>
      <c r="Y16" s="481"/>
      <c r="Z16" s="481"/>
      <c r="AA16" s="481"/>
      <c r="AB16" s="482"/>
      <c r="AC16" s="561">
        <v>25</v>
      </c>
      <c r="AD16" s="562"/>
      <c r="AE16" s="562"/>
      <c r="AF16" s="562"/>
      <c r="AG16" s="563"/>
      <c r="AH16" s="561">
        <v>25.3</v>
      </c>
      <c r="AI16" s="562"/>
      <c r="AJ16" s="562"/>
      <c r="AK16" s="562"/>
      <c r="AL16" s="564"/>
      <c r="AM16" s="534"/>
      <c r="AN16" s="439"/>
      <c r="AO16" s="439"/>
      <c r="AP16" s="439"/>
      <c r="AQ16" s="439"/>
      <c r="AR16" s="439"/>
      <c r="AS16" s="439"/>
      <c r="AT16" s="440"/>
      <c r="AU16" s="522"/>
      <c r="AV16" s="523"/>
      <c r="AW16" s="523"/>
      <c r="AX16" s="523"/>
      <c r="AY16" s="445" t="s">
        <v>152</v>
      </c>
      <c r="AZ16" s="446"/>
      <c r="BA16" s="446"/>
      <c r="BB16" s="446"/>
      <c r="BC16" s="446"/>
      <c r="BD16" s="446"/>
      <c r="BE16" s="446"/>
      <c r="BF16" s="446"/>
      <c r="BG16" s="446"/>
      <c r="BH16" s="446"/>
      <c r="BI16" s="446"/>
      <c r="BJ16" s="446"/>
      <c r="BK16" s="446"/>
      <c r="BL16" s="446"/>
      <c r="BM16" s="447"/>
      <c r="BN16" s="465">
        <v>6604774</v>
      </c>
      <c r="BO16" s="466"/>
      <c r="BP16" s="466"/>
      <c r="BQ16" s="466"/>
      <c r="BR16" s="466"/>
      <c r="BS16" s="466"/>
      <c r="BT16" s="466"/>
      <c r="BU16" s="467"/>
      <c r="BV16" s="465">
        <v>6568117</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
      <c r="A17" s="186"/>
      <c r="B17" s="587"/>
      <c r="C17" s="588"/>
      <c r="D17" s="588"/>
      <c r="E17" s="588"/>
      <c r="F17" s="588"/>
      <c r="G17" s="588"/>
      <c r="H17" s="588"/>
      <c r="I17" s="588"/>
      <c r="J17" s="588"/>
      <c r="K17" s="589"/>
      <c r="L17" s="201"/>
      <c r="M17" s="550" t="s">
        <v>153</v>
      </c>
      <c r="N17" s="551"/>
      <c r="O17" s="551"/>
      <c r="P17" s="551"/>
      <c r="Q17" s="552"/>
      <c r="R17" s="553" t="s">
        <v>154</v>
      </c>
      <c r="S17" s="554"/>
      <c r="T17" s="554"/>
      <c r="U17" s="554"/>
      <c r="V17" s="555"/>
      <c r="W17" s="556" t="s">
        <v>155</v>
      </c>
      <c r="X17" s="478"/>
      <c r="Y17" s="478"/>
      <c r="Z17" s="478"/>
      <c r="AA17" s="478"/>
      <c r="AB17" s="479"/>
      <c r="AC17" s="441">
        <v>9078</v>
      </c>
      <c r="AD17" s="442"/>
      <c r="AE17" s="442"/>
      <c r="AF17" s="442"/>
      <c r="AG17" s="443"/>
      <c r="AH17" s="441">
        <v>9065</v>
      </c>
      <c r="AI17" s="442"/>
      <c r="AJ17" s="442"/>
      <c r="AK17" s="442"/>
      <c r="AL17" s="444"/>
      <c r="AM17" s="534"/>
      <c r="AN17" s="439"/>
      <c r="AO17" s="439"/>
      <c r="AP17" s="439"/>
      <c r="AQ17" s="439"/>
      <c r="AR17" s="439"/>
      <c r="AS17" s="439"/>
      <c r="AT17" s="440"/>
      <c r="AU17" s="522"/>
      <c r="AV17" s="523"/>
      <c r="AW17" s="523"/>
      <c r="AX17" s="523"/>
      <c r="AY17" s="445" t="s">
        <v>156</v>
      </c>
      <c r="AZ17" s="446"/>
      <c r="BA17" s="446"/>
      <c r="BB17" s="446"/>
      <c r="BC17" s="446"/>
      <c r="BD17" s="446"/>
      <c r="BE17" s="446"/>
      <c r="BF17" s="446"/>
      <c r="BG17" s="446"/>
      <c r="BH17" s="446"/>
      <c r="BI17" s="446"/>
      <c r="BJ17" s="446"/>
      <c r="BK17" s="446"/>
      <c r="BL17" s="446"/>
      <c r="BM17" s="447"/>
      <c r="BN17" s="465">
        <v>3241304</v>
      </c>
      <c r="BO17" s="466"/>
      <c r="BP17" s="466"/>
      <c r="BQ17" s="466"/>
      <c r="BR17" s="466"/>
      <c r="BS17" s="466"/>
      <c r="BT17" s="466"/>
      <c r="BU17" s="467"/>
      <c r="BV17" s="465">
        <v>3232660</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
      <c r="A18" s="186"/>
      <c r="B18" s="527" t="s">
        <v>157</v>
      </c>
      <c r="C18" s="528"/>
      <c r="D18" s="528"/>
      <c r="E18" s="529"/>
      <c r="F18" s="529"/>
      <c r="G18" s="529"/>
      <c r="H18" s="529"/>
      <c r="I18" s="529"/>
      <c r="J18" s="529"/>
      <c r="K18" s="529"/>
      <c r="L18" s="530">
        <v>126.41</v>
      </c>
      <c r="M18" s="530"/>
      <c r="N18" s="530"/>
      <c r="O18" s="530"/>
      <c r="P18" s="530"/>
      <c r="Q18" s="530"/>
      <c r="R18" s="531"/>
      <c r="S18" s="531"/>
      <c r="T18" s="531"/>
      <c r="U18" s="531"/>
      <c r="V18" s="532"/>
      <c r="W18" s="546"/>
      <c r="X18" s="547"/>
      <c r="Y18" s="547"/>
      <c r="Z18" s="547"/>
      <c r="AA18" s="547"/>
      <c r="AB18" s="557"/>
      <c r="AC18" s="429">
        <v>65.900000000000006</v>
      </c>
      <c r="AD18" s="430"/>
      <c r="AE18" s="430"/>
      <c r="AF18" s="430"/>
      <c r="AG18" s="533"/>
      <c r="AH18" s="429">
        <v>64.599999999999994</v>
      </c>
      <c r="AI18" s="430"/>
      <c r="AJ18" s="430"/>
      <c r="AK18" s="430"/>
      <c r="AL18" s="431"/>
      <c r="AM18" s="534"/>
      <c r="AN18" s="439"/>
      <c r="AO18" s="439"/>
      <c r="AP18" s="439"/>
      <c r="AQ18" s="439"/>
      <c r="AR18" s="439"/>
      <c r="AS18" s="439"/>
      <c r="AT18" s="440"/>
      <c r="AU18" s="522"/>
      <c r="AV18" s="523"/>
      <c r="AW18" s="523"/>
      <c r="AX18" s="523"/>
      <c r="AY18" s="445" t="s">
        <v>158</v>
      </c>
      <c r="AZ18" s="446"/>
      <c r="BA18" s="446"/>
      <c r="BB18" s="446"/>
      <c r="BC18" s="446"/>
      <c r="BD18" s="446"/>
      <c r="BE18" s="446"/>
      <c r="BF18" s="446"/>
      <c r="BG18" s="446"/>
      <c r="BH18" s="446"/>
      <c r="BI18" s="446"/>
      <c r="BJ18" s="446"/>
      <c r="BK18" s="446"/>
      <c r="BL18" s="446"/>
      <c r="BM18" s="447"/>
      <c r="BN18" s="465">
        <v>7184308</v>
      </c>
      <c r="BO18" s="466"/>
      <c r="BP18" s="466"/>
      <c r="BQ18" s="466"/>
      <c r="BR18" s="466"/>
      <c r="BS18" s="466"/>
      <c r="BT18" s="466"/>
      <c r="BU18" s="467"/>
      <c r="BV18" s="465">
        <v>7233175</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
      <c r="A19" s="186"/>
      <c r="B19" s="527" t="s">
        <v>159</v>
      </c>
      <c r="C19" s="528"/>
      <c r="D19" s="528"/>
      <c r="E19" s="529"/>
      <c r="F19" s="529"/>
      <c r="G19" s="529"/>
      <c r="H19" s="529"/>
      <c r="I19" s="529"/>
      <c r="J19" s="529"/>
      <c r="K19" s="529"/>
      <c r="L19" s="535">
        <v>216</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160</v>
      </c>
      <c r="AZ19" s="446"/>
      <c r="BA19" s="446"/>
      <c r="BB19" s="446"/>
      <c r="BC19" s="446"/>
      <c r="BD19" s="446"/>
      <c r="BE19" s="446"/>
      <c r="BF19" s="446"/>
      <c r="BG19" s="446"/>
      <c r="BH19" s="446"/>
      <c r="BI19" s="446"/>
      <c r="BJ19" s="446"/>
      <c r="BK19" s="446"/>
      <c r="BL19" s="446"/>
      <c r="BM19" s="447"/>
      <c r="BN19" s="465">
        <v>8942736</v>
      </c>
      <c r="BO19" s="466"/>
      <c r="BP19" s="466"/>
      <c r="BQ19" s="466"/>
      <c r="BR19" s="466"/>
      <c r="BS19" s="466"/>
      <c r="BT19" s="466"/>
      <c r="BU19" s="467"/>
      <c r="BV19" s="465">
        <v>9206469</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
      <c r="A20" s="186"/>
      <c r="B20" s="527" t="s">
        <v>161</v>
      </c>
      <c r="C20" s="528"/>
      <c r="D20" s="528"/>
      <c r="E20" s="529"/>
      <c r="F20" s="529"/>
      <c r="G20" s="529"/>
      <c r="H20" s="529"/>
      <c r="I20" s="529"/>
      <c r="J20" s="529"/>
      <c r="K20" s="529"/>
      <c r="L20" s="535">
        <v>9214</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15">
      <c r="A21" s="186"/>
      <c r="B21" s="524" t="s">
        <v>162</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
      <c r="A22" s="186"/>
      <c r="B22" s="494" t="s">
        <v>163</v>
      </c>
      <c r="C22" s="495"/>
      <c r="D22" s="496"/>
      <c r="E22" s="503" t="s">
        <v>1</v>
      </c>
      <c r="F22" s="478"/>
      <c r="G22" s="478"/>
      <c r="H22" s="478"/>
      <c r="I22" s="478"/>
      <c r="J22" s="478"/>
      <c r="K22" s="479"/>
      <c r="L22" s="503" t="s">
        <v>164</v>
      </c>
      <c r="M22" s="478"/>
      <c r="N22" s="478"/>
      <c r="O22" s="478"/>
      <c r="P22" s="479"/>
      <c r="Q22" s="488" t="s">
        <v>165</v>
      </c>
      <c r="R22" s="489"/>
      <c r="S22" s="489"/>
      <c r="T22" s="489"/>
      <c r="U22" s="489"/>
      <c r="V22" s="504"/>
      <c r="W22" s="506" t="s">
        <v>166</v>
      </c>
      <c r="X22" s="495"/>
      <c r="Y22" s="496"/>
      <c r="Z22" s="503" t="s">
        <v>1</v>
      </c>
      <c r="AA22" s="478"/>
      <c r="AB22" s="478"/>
      <c r="AC22" s="478"/>
      <c r="AD22" s="478"/>
      <c r="AE22" s="478"/>
      <c r="AF22" s="478"/>
      <c r="AG22" s="479"/>
      <c r="AH22" s="477" t="s">
        <v>167</v>
      </c>
      <c r="AI22" s="478"/>
      <c r="AJ22" s="478"/>
      <c r="AK22" s="478"/>
      <c r="AL22" s="479"/>
      <c r="AM22" s="477" t="s">
        <v>168</v>
      </c>
      <c r="AN22" s="483"/>
      <c r="AO22" s="483"/>
      <c r="AP22" s="483"/>
      <c r="AQ22" s="483"/>
      <c r="AR22" s="484"/>
      <c r="AS22" s="488" t="s">
        <v>165</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15">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169</v>
      </c>
      <c r="AZ23" s="458"/>
      <c r="BA23" s="458"/>
      <c r="BB23" s="458"/>
      <c r="BC23" s="458"/>
      <c r="BD23" s="458"/>
      <c r="BE23" s="458"/>
      <c r="BF23" s="458"/>
      <c r="BG23" s="458"/>
      <c r="BH23" s="458"/>
      <c r="BI23" s="458"/>
      <c r="BJ23" s="458"/>
      <c r="BK23" s="458"/>
      <c r="BL23" s="458"/>
      <c r="BM23" s="459"/>
      <c r="BN23" s="465">
        <v>12652608</v>
      </c>
      <c r="BO23" s="466"/>
      <c r="BP23" s="466"/>
      <c r="BQ23" s="466"/>
      <c r="BR23" s="466"/>
      <c r="BS23" s="466"/>
      <c r="BT23" s="466"/>
      <c r="BU23" s="467"/>
      <c r="BV23" s="465">
        <v>12491628</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
      <c r="A24" s="186"/>
      <c r="B24" s="497"/>
      <c r="C24" s="498"/>
      <c r="D24" s="499"/>
      <c r="E24" s="438" t="s">
        <v>170</v>
      </c>
      <c r="F24" s="439"/>
      <c r="G24" s="439"/>
      <c r="H24" s="439"/>
      <c r="I24" s="439"/>
      <c r="J24" s="439"/>
      <c r="K24" s="440"/>
      <c r="L24" s="441">
        <v>1</v>
      </c>
      <c r="M24" s="442"/>
      <c r="N24" s="442"/>
      <c r="O24" s="442"/>
      <c r="P24" s="443"/>
      <c r="Q24" s="441">
        <v>7680</v>
      </c>
      <c r="R24" s="442"/>
      <c r="S24" s="442"/>
      <c r="T24" s="442"/>
      <c r="U24" s="442"/>
      <c r="V24" s="443"/>
      <c r="W24" s="507"/>
      <c r="X24" s="498"/>
      <c r="Y24" s="499"/>
      <c r="Z24" s="438" t="s">
        <v>171</v>
      </c>
      <c r="AA24" s="439"/>
      <c r="AB24" s="439"/>
      <c r="AC24" s="439"/>
      <c r="AD24" s="439"/>
      <c r="AE24" s="439"/>
      <c r="AF24" s="439"/>
      <c r="AG24" s="440"/>
      <c r="AH24" s="441">
        <v>190</v>
      </c>
      <c r="AI24" s="442"/>
      <c r="AJ24" s="442"/>
      <c r="AK24" s="442"/>
      <c r="AL24" s="443"/>
      <c r="AM24" s="441">
        <v>562020</v>
      </c>
      <c r="AN24" s="442"/>
      <c r="AO24" s="442"/>
      <c r="AP24" s="442"/>
      <c r="AQ24" s="442"/>
      <c r="AR24" s="443"/>
      <c r="AS24" s="441">
        <v>2958</v>
      </c>
      <c r="AT24" s="442"/>
      <c r="AU24" s="442"/>
      <c r="AV24" s="442"/>
      <c r="AW24" s="442"/>
      <c r="AX24" s="444"/>
      <c r="AY24" s="432" t="s">
        <v>172</v>
      </c>
      <c r="AZ24" s="433"/>
      <c r="BA24" s="433"/>
      <c r="BB24" s="433"/>
      <c r="BC24" s="433"/>
      <c r="BD24" s="433"/>
      <c r="BE24" s="433"/>
      <c r="BF24" s="433"/>
      <c r="BG24" s="433"/>
      <c r="BH24" s="433"/>
      <c r="BI24" s="433"/>
      <c r="BJ24" s="433"/>
      <c r="BK24" s="433"/>
      <c r="BL24" s="433"/>
      <c r="BM24" s="434"/>
      <c r="BN24" s="465">
        <v>9117552</v>
      </c>
      <c r="BO24" s="466"/>
      <c r="BP24" s="466"/>
      <c r="BQ24" s="466"/>
      <c r="BR24" s="466"/>
      <c r="BS24" s="466"/>
      <c r="BT24" s="466"/>
      <c r="BU24" s="467"/>
      <c r="BV24" s="465">
        <v>8586889</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15">
      <c r="A25" s="186"/>
      <c r="B25" s="497"/>
      <c r="C25" s="498"/>
      <c r="D25" s="499"/>
      <c r="E25" s="438" t="s">
        <v>173</v>
      </c>
      <c r="F25" s="439"/>
      <c r="G25" s="439"/>
      <c r="H25" s="439"/>
      <c r="I25" s="439"/>
      <c r="J25" s="439"/>
      <c r="K25" s="440"/>
      <c r="L25" s="441">
        <v>1</v>
      </c>
      <c r="M25" s="442"/>
      <c r="N25" s="442"/>
      <c r="O25" s="442"/>
      <c r="P25" s="443"/>
      <c r="Q25" s="441">
        <v>6350</v>
      </c>
      <c r="R25" s="442"/>
      <c r="S25" s="442"/>
      <c r="T25" s="442"/>
      <c r="U25" s="442"/>
      <c r="V25" s="443"/>
      <c r="W25" s="507"/>
      <c r="X25" s="498"/>
      <c r="Y25" s="499"/>
      <c r="Z25" s="438" t="s">
        <v>174</v>
      </c>
      <c r="AA25" s="439"/>
      <c r="AB25" s="439"/>
      <c r="AC25" s="439"/>
      <c r="AD25" s="439"/>
      <c r="AE25" s="439"/>
      <c r="AF25" s="439"/>
      <c r="AG25" s="440"/>
      <c r="AH25" s="441" t="s">
        <v>138</v>
      </c>
      <c r="AI25" s="442"/>
      <c r="AJ25" s="442"/>
      <c r="AK25" s="442"/>
      <c r="AL25" s="443"/>
      <c r="AM25" s="441" t="s">
        <v>129</v>
      </c>
      <c r="AN25" s="442"/>
      <c r="AO25" s="442"/>
      <c r="AP25" s="442"/>
      <c r="AQ25" s="442"/>
      <c r="AR25" s="443"/>
      <c r="AS25" s="441" t="s">
        <v>138</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3467551</v>
      </c>
      <c r="BO25" s="461"/>
      <c r="BP25" s="461"/>
      <c r="BQ25" s="461"/>
      <c r="BR25" s="461"/>
      <c r="BS25" s="461"/>
      <c r="BT25" s="461"/>
      <c r="BU25" s="462"/>
      <c r="BV25" s="460">
        <v>3789201</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15">
      <c r="A26" s="186"/>
      <c r="B26" s="497"/>
      <c r="C26" s="498"/>
      <c r="D26" s="499"/>
      <c r="E26" s="438" t="s">
        <v>176</v>
      </c>
      <c r="F26" s="439"/>
      <c r="G26" s="439"/>
      <c r="H26" s="439"/>
      <c r="I26" s="439"/>
      <c r="J26" s="439"/>
      <c r="K26" s="440"/>
      <c r="L26" s="441">
        <v>1</v>
      </c>
      <c r="M26" s="442"/>
      <c r="N26" s="442"/>
      <c r="O26" s="442"/>
      <c r="P26" s="443"/>
      <c r="Q26" s="441">
        <v>5620</v>
      </c>
      <c r="R26" s="442"/>
      <c r="S26" s="442"/>
      <c r="T26" s="442"/>
      <c r="U26" s="442"/>
      <c r="V26" s="443"/>
      <c r="W26" s="507"/>
      <c r="X26" s="498"/>
      <c r="Y26" s="499"/>
      <c r="Z26" s="438" t="s">
        <v>177</v>
      </c>
      <c r="AA26" s="520"/>
      <c r="AB26" s="520"/>
      <c r="AC26" s="520"/>
      <c r="AD26" s="520"/>
      <c r="AE26" s="520"/>
      <c r="AF26" s="520"/>
      <c r="AG26" s="521"/>
      <c r="AH26" s="441">
        <v>3</v>
      </c>
      <c r="AI26" s="442"/>
      <c r="AJ26" s="442"/>
      <c r="AK26" s="442"/>
      <c r="AL26" s="443"/>
      <c r="AM26" s="441">
        <v>9333</v>
      </c>
      <c r="AN26" s="442"/>
      <c r="AO26" s="442"/>
      <c r="AP26" s="442"/>
      <c r="AQ26" s="442"/>
      <c r="AR26" s="443"/>
      <c r="AS26" s="441">
        <v>3111</v>
      </c>
      <c r="AT26" s="442"/>
      <c r="AU26" s="442"/>
      <c r="AV26" s="442"/>
      <c r="AW26" s="442"/>
      <c r="AX26" s="444"/>
      <c r="AY26" s="474" t="s">
        <v>178</v>
      </c>
      <c r="AZ26" s="475"/>
      <c r="BA26" s="475"/>
      <c r="BB26" s="475"/>
      <c r="BC26" s="475"/>
      <c r="BD26" s="475"/>
      <c r="BE26" s="475"/>
      <c r="BF26" s="475"/>
      <c r="BG26" s="475"/>
      <c r="BH26" s="475"/>
      <c r="BI26" s="475"/>
      <c r="BJ26" s="475"/>
      <c r="BK26" s="475"/>
      <c r="BL26" s="475"/>
      <c r="BM26" s="476"/>
      <c r="BN26" s="465" t="s">
        <v>129</v>
      </c>
      <c r="BO26" s="466"/>
      <c r="BP26" s="466"/>
      <c r="BQ26" s="466"/>
      <c r="BR26" s="466"/>
      <c r="BS26" s="466"/>
      <c r="BT26" s="466"/>
      <c r="BU26" s="467"/>
      <c r="BV26" s="465" t="s">
        <v>138</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
      <c r="A27" s="186"/>
      <c r="B27" s="497"/>
      <c r="C27" s="498"/>
      <c r="D27" s="499"/>
      <c r="E27" s="438" t="s">
        <v>179</v>
      </c>
      <c r="F27" s="439"/>
      <c r="G27" s="439"/>
      <c r="H27" s="439"/>
      <c r="I27" s="439"/>
      <c r="J27" s="439"/>
      <c r="K27" s="440"/>
      <c r="L27" s="441">
        <v>1</v>
      </c>
      <c r="M27" s="442"/>
      <c r="N27" s="442"/>
      <c r="O27" s="442"/>
      <c r="P27" s="443"/>
      <c r="Q27" s="441">
        <v>4000</v>
      </c>
      <c r="R27" s="442"/>
      <c r="S27" s="442"/>
      <c r="T27" s="442"/>
      <c r="U27" s="442"/>
      <c r="V27" s="443"/>
      <c r="W27" s="507"/>
      <c r="X27" s="498"/>
      <c r="Y27" s="499"/>
      <c r="Z27" s="438" t="s">
        <v>180</v>
      </c>
      <c r="AA27" s="439"/>
      <c r="AB27" s="439"/>
      <c r="AC27" s="439"/>
      <c r="AD27" s="439"/>
      <c r="AE27" s="439"/>
      <c r="AF27" s="439"/>
      <c r="AG27" s="440"/>
      <c r="AH27" s="441">
        <v>1</v>
      </c>
      <c r="AI27" s="442"/>
      <c r="AJ27" s="442"/>
      <c r="AK27" s="442"/>
      <c r="AL27" s="443"/>
      <c r="AM27" s="441" t="s">
        <v>181</v>
      </c>
      <c r="AN27" s="442"/>
      <c r="AO27" s="442"/>
      <c r="AP27" s="442"/>
      <c r="AQ27" s="442"/>
      <c r="AR27" s="443"/>
      <c r="AS27" s="441" t="s">
        <v>182</v>
      </c>
      <c r="AT27" s="442"/>
      <c r="AU27" s="442"/>
      <c r="AV27" s="442"/>
      <c r="AW27" s="442"/>
      <c r="AX27" s="444"/>
      <c r="AY27" s="471" t="s">
        <v>183</v>
      </c>
      <c r="AZ27" s="472"/>
      <c r="BA27" s="472"/>
      <c r="BB27" s="472"/>
      <c r="BC27" s="472"/>
      <c r="BD27" s="472"/>
      <c r="BE27" s="472"/>
      <c r="BF27" s="472"/>
      <c r="BG27" s="472"/>
      <c r="BH27" s="472"/>
      <c r="BI27" s="472"/>
      <c r="BJ27" s="472"/>
      <c r="BK27" s="472"/>
      <c r="BL27" s="472"/>
      <c r="BM27" s="473"/>
      <c r="BN27" s="468">
        <v>101272</v>
      </c>
      <c r="BO27" s="469"/>
      <c r="BP27" s="469"/>
      <c r="BQ27" s="469"/>
      <c r="BR27" s="469"/>
      <c r="BS27" s="469"/>
      <c r="BT27" s="469"/>
      <c r="BU27" s="470"/>
      <c r="BV27" s="468">
        <v>101110</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15">
      <c r="A28" s="186"/>
      <c r="B28" s="497"/>
      <c r="C28" s="498"/>
      <c r="D28" s="499"/>
      <c r="E28" s="438" t="s">
        <v>184</v>
      </c>
      <c r="F28" s="439"/>
      <c r="G28" s="439"/>
      <c r="H28" s="439"/>
      <c r="I28" s="439"/>
      <c r="J28" s="439"/>
      <c r="K28" s="440"/>
      <c r="L28" s="441">
        <v>1</v>
      </c>
      <c r="M28" s="442"/>
      <c r="N28" s="442"/>
      <c r="O28" s="442"/>
      <c r="P28" s="443"/>
      <c r="Q28" s="441">
        <v>3300</v>
      </c>
      <c r="R28" s="442"/>
      <c r="S28" s="442"/>
      <c r="T28" s="442"/>
      <c r="U28" s="442"/>
      <c r="V28" s="443"/>
      <c r="W28" s="507"/>
      <c r="X28" s="498"/>
      <c r="Y28" s="499"/>
      <c r="Z28" s="438" t="s">
        <v>185</v>
      </c>
      <c r="AA28" s="439"/>
      <c r="AB28" s="439"/>
      <c r="AC28" s="439"/>
      <c r="AD28" s="439"/>
      <c r="AE28" s="439"/>
      <c r="AF28" s="439"/>
      <c r="AG28" s="440"/>
      <c r="AH28" s="441" t="s">
        <v>138</v>
      </c>
      <c r="AI28" s="442"/>
      <c r="AJ28" s="442"/>
      <c r="AK28" s="442"/>
      <c r="AL28" s="443"/>
      <c r="AM28" s="441" t="s">
        <v>128</v>
      </c>
      <c r="AN28" s="442"/>
      <c r="AO28" s="442"/>
      <c r="AP28" s="442"/>
      <c r="AQ28" s="442"/>
      <c r="AR28" s="443"/>
      <c r="AS28" s="441" t="s">
        <v>138</v>
      </c>
      <c r="AT28" s="442"/>
      <c r="AU28" s="442"/>
      <c r="AV28" s="442"/>
      <c r="AW28" s="442"/>
      <c r="AX28" s="444"/>
      <c r="AY28" s="448" t="s">
        <v>186</v>
      </c>
      <c r="AZ28" s="449"/>
      <c r="BA28" s="449"/>
      <c r="BB28" s="450"/>
      <c r="BC28" s="457" t="s">
        <v>48</v>
      </c>
      <c r="BD28" s="458"/>
      <c r="BE28" s="458"/>
      <c r="BF28" s="458"/>
      <c r="BG28" s="458"/>
      <c r="BH28" s="458"/>
      <c r="BI28" s="458"/>
      <c r="BJ28" s="458"/>
      <c r="BK28" s="458"/>
      <c r="BL28" s="458"/>
      <c r="BM28" s="459"/>
      <c r="BN28" s="460">
        <v>3173912</v>
      </c>
      <c r="BO28" s="461"/>
      <c r="BP28" s="461"/>
      <c r="BQ28" s="461"/>
      <c r="BR28" s="461"/>
      <c r="BS28" s="461"/>
      <c r="BT28" s="461"/>
      <c r="BU28" s="462"/>
      <c r="BV28" s="460">
        <v>2952805</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15">
      <c r="A29" s="186"/>
      <c r="B29" s="497"/>
      <c r="C29" s="498"/>
      <c r="D29" s="499"/>
      <c r="E29" s="438" t="s">
        <v>187</v>
      </c>
      <c r="F29" s="439"/>
      <c r="G29" s="439"/>
      <c r="H29" s="439"/>
      <c r="I29" s="439"/>
      <c r="J29" s="439"/>
      <c r="K29" s="440"/>
      <c r="L29" s="441">
        <v>14</v>
      </c>
      <c r="M29" s="442"/>
      <c r="N29" s="442"/>
      <c r="O29" s="442"/>
      <c r="P29" s="443"/>
      <c r="Q29" s="441">
        <v>3100</v>
      </c>
      <c r="R29" s="442"/>
      <c r="S29" s="442"/>
      <c r="T29" s="442"/>
      <c r="U29" s="442"/>
      <c r="V29" s="443"/>
      <c r="W29" s="508"/>
      <c r="X29" s="509"/>
      <c r="Y29" s="510"/>
      <c r="Z29" s="438" t="s">
        <v>188</v>
      </c>
      <c r="AA29" s="439"/>
      <c r="AB29" s="439"/>
      <c r="AC29" s="439"/>
      <c r="AD29" s="439"/>
      <c r="AE29" s="439"/>
      <c r="AF29" s="439"/>
      <c r="AG29" s="440"/>
      <c r="AH29" s="441">
        <v>191</v>
      </c>
      <c r="AI29" s="442"/>
      <c r="AJ29" s="442"/>
      <c r="AK29" s="442"/>
      <c r="AL29" s="443"/>
      <c r="AM29" s="441">
        <v>565921</v>
      </c>
      <c r="AN29" s="442"/>
      <c r="AO29" s="442"/>
      <c r="AP29" s="442"/>
      <c r="AQ29" s="442"/>
      <c r="AR29" s="443"/>
      <c r="AS29" s="441">
        <v>2963</v>
      </c>
      <c r="AT29" s="442"/>
      <c r="AU29" s="442"/>
      <c r="AV29" s="442"/>
      <c r="AW29" s="442"/>
      <c r="AX29" s="444"/>
      <c r="AY29" s="451"/>
      <c r="AZ29" s="452"/>
      <c r="BA29" s="452"/>
      <c r="BB29" s="453"/>
      <c r="BC29" s="445" t="s">
        <v>189</v>
      </c>
      <c r="BD29" s="446"/>
      <c r="BE29" s="446"/>
      <c r="BF29" s="446"/>
      <c r="BG29" s="446"/>
      <c r="BH29" s="446"/>
      <c r="BI29" s="446"/>
      <c r="BJ29" s="446"/>
      <c r="BK29" s="446"/>
      <c r="BL29" s="446"/>
      <c r="BM29" s="447"/>
      <c r="BN29" s="465">
        <v>1258981</v>
      </c>
      <c r="BO29" s="466"/>
      <c r="BP29" s="466"/>
      <c r="BQ29" s="466"/>
      <c r="BR29" s="466"/>
      <c r="BS29" s="466"/>
      <c r="BT29" s="466"/>
      <c r="BU29" s="467"/>
      <c r="BV29" s="465">
        <v>1270698</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190</v>
      </c>
      <c r="X30" s="518"/>
      <c r="Y30" s="518"/>
      <c r="Z30" s="518"/>
      <c r="AA30" s="518"/>
      <c r="AB30" s="518"/>
      <c r="AC30" s="518"/>
      <c r="AD30" s="518"/>
      <c r="AE30" s="518"/>
      <c r="AF30" s="518"/>
      <c r="AG30" s="519"/>
      <c r="AH30" s="429">
        <v>96.4</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50</v>
      </c>
      <c r="BD30" s="433"/>
      <c r="BE30" s="433"/>
      <c r="BF30" s="433"/>
      <c r="BG30" s="433"/>
      <c r="BH30" s="433"/>
      <c r="BI30" s="433"/>
      <c r="BJ30" s="433"/>
      <c r="BK30" s="433"/>
      <c r="BL30" s="433"/>
      <c r="BM30" s="434"/>
      <c r="BN30" s="468">
        <v>2876087</v>
      </c>
      <c r="BO30" s="469"/>
      <c r="BP30" s="469"/>
      <c r="BQ30" s="469"/>
      <c r="BR30" s="469"/>
      <c r="BS30" s="469"/>
      <c r="BT30" s="469"/>
      <c r="BU30" s="470"/>
      <c r="BV30" s="468">
        <v>3072571</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15">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15">
      <c r="A32" s="186"/>
      <c r="B32" s="212"/>
      <c r="C32" s="213" t="s">
        <v>191</v>
      </c>
      <c r="D32" s="213"/>
      <c r="E32" s="213"/>
      <c r="F32" s="210"/>
      <c r="G32" s="210"/>
      <c r="H32" s="210"/>
      <c r="I32" s="210"/>
      <c r="J32" s="210"/>
      <c r="K32" s="210"/>
      <c r="L32" s="210"/>
      <c r="M32" s="210"/>
      <c r="N32" s="210"/>
      <c r="O32" s="210"/>
      <c r="P32" s="210"/>
      <c r="Q32" s="210"/>
      <c r="R32" s="210"/>
      <c r="S32" s="210"/>
      <c r="T32" s="210"/>
      <c r="U32" s="210" t="s">
        <v>192</v>
      </c>
      <c r="V32" s="210"/>
      <c r="W32" s="210"/>
      <c r="X32" s="210"/>
      <c r="Y32" s="210"/>
      <c r="Z32" s="210"/>
      <c r="AA32" s="210"/>
      <c r="AB32" s="210"/>
      <c r="AC32" s="210"/>
      <c r="AD32" s="210"/>
      <c r="AE32" s="210"/>
      <c r="AF32" s="210"/>
      <c r="AG32" s="210"/>
      <c r="AH32" s="210"/>
      <c r="AI32" s="210"/>
      <c r="AJ32" s="210"/>
      <c r="AK32" s="210"/>
      <c r="AL32" s="210"/>
      <c r="AM32" s="214" t="s">
        <v>193</v>
      </c>
      <c r="AN32" s="210"/>
      <c r="AO32" s="210"/>
      <c r="AP32" s="210"/>
      <c r="AQ32" s="210"/>
      <c r="AR32" s="210"/>
      <c r="AS32" s="214"/>
      <c r="AT32" s="214"/>
      <c r="AU32" s="214"/>
      <c r="AV32" s="214"/>
      <c r="AW32" s="214"/>
      <c r="AX32" s="214"/>
      <c r="AY32" s="214"/>
      <c r="AZ32" s="214"/>
      <c r="BA32" s="214"/>
      <c r="BB32" s="210"/>
      <c r="BC32" s="214"/>
      <c r="BD32" s="210"/>
      <c r="BE32" s="214" t="s">
        <v>194</v>
      </c>
      <c r="BF32" s="210"/>
      <c r="BG32" s="210"/>
      <c r="BH32" s="210"/>
      <c r="BI32" s="210"/>
      <c r="BJ32" s="214"/>
      <c r="BK32" s="214"/>
      <c r="BL32" s="214"/>
      <c r="BM32" s="214"/>
      <c r="BN32" s="214"/>
      <c r="BO32" s="214"/>
      <c r="BP32" s="214"/>
      <c r="BQ32" s="214"/>
      <c r="BR32" s="210"/>
      <c r="BS32" s="210"/>
      <c r="BT32" s="210"/>
      <c r="BU32" s="210"/>
      <c r="BV32" s="210"/>
      <c r="BW32" s="210" t="s">
        <v>195</v>
      </c>
      <c r="BX32" s="210"/>
      <c r="BY32" s="210"/>
      <c r="BZ32" s="210"/>
      <c r="CA32" s="210"/>
      <c r="CB32" s="214"/>
      <c r="CC32" s="214"/>
      <c r="CD32" s="214"/>
      <c r="CE32" s="214"/>
      <c r="CF32" s="214"/>
      <c r="CG32" s="214"/>
      <c r="CH32" s="214"/>
      <c r="CI32" s="214"/>
      <c r="CJ32" s="214"/>
      <c r="CK32" s="214"/>
      <c r="CL32" s="214"/>
      <c r="CM32" s="214"/>
      <c r="CN32" s="214"/>
      <c r="CO32" s="214" t="s">
        <v>196</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15">
      <c r="A33" s="186"/>
      <c r="B33" s="212"/>
      <c r="C33" s="428" t="s">
        <v>197</v>
      </c>
      <c r="D33" s="428"/>
      <c r="E33" s="427" t="s">
        <v>198</v>
      </c>
      <c r="F33" s="427"/>
      <c r="G33" s="427"/>
      <c r="H33" s="427"/>
      <c r="I33" s="427"/>
      <c r="J33" s="427"/>
      <c r="K33" s="427"/>
      <c r="L33" s="427"/>
      <c r="M33" s="427"/>
      <c r="N33" s="427"/>
      <c r="O33" s="427"/>
      <c r="P33" s="427"/>
      <c r="Q33" s="427"/>
      <c r="R33" s="427"/>
      <c r="S33" s="427"/>
      <c r="T33" s="215"/>
      <c r="U33" s="428" t="s">
        <v>197</v>
      </c>
      <c r="V33" s="428"/>
      <c r="W33" s="427" t="s">
        <v>198</v>
      </c>
      <c r="X33" s="427"/>
      <c r="Y33" s="427"/>
      <c r="Z33" s="427"/>
      <c r="AA33" s="427"/>
      <c r="AB33" s="427"/>
      <c r="AC33" s="427"/>
      <c r="AD33" s="427"/>
      <c r="AE33" s="427"/>
      <c r="AF33" s="427"/>
      <c r="AG33" s="427"/>
      <c r="AH33" s="427"/>
      <c r="AI33" s="427"/>
      <c r="AJ33" s="427"/>
      <c r="AK33" s="427"/>
      <c r="AL33" s="215"/>
      <c r="AM33" s="428" t="s">
        <v>197</v>
      </c>
      <c r="AN33" s="428"/>
      <c r="AO33" s="427" t="s">
        <v>198</v>
      </c>
      <c r="AP33" s="427"/>
      <c r="AQ33" s="427"/>
      <c r="AR33" s="427"/>
      <c r="AS33" s="427"/>
      <c r="AT33" s="427"/>
      <c r="AU33" s="427"/>
      <c r="AV33" s="427"/>
      <c r="AW33" s="427"/>
      <c r="AX33" s="427"/>
      <c r="AY33" s="427"/>
      <c r="AZ33" s="427"/>
      <c r="BA33" s="427"/>
      <c r="BB33" s="427"/>
      <c r="BC33" s="427"/>
      <c r="BD33" s="216"/>
      <c r="BE33" s="427" t="s">
        <v>199</v>
      </c>
      <c r="BF33" s="427"/>
      <c r="BG33" s="427" t="s">
        <v>200</v>
      </c>
      <c r="BH33" s="427"/>
      <c r="BI33" s="427"/>
      <c r="BJ33" s="427"/>
      <c r="BK33" s="427"/>
      <c r="BL33" s="427"/>
      <c r="BM33" s="427"/>
      <c r="BN33" s="427"/>
      <c r="BO33" s="427"/>
      <c r="BP33" s="427"/>
      <c r="BQ33" s="427"/>
      <c r="BR33" s="427"/>
      <c r="BS33" s="427"/>
      <c r="BT33" s="427"/>
      <c r="BU33" s="427"/>
      <c r="BV33" s="216"/>
      <c r="BW33" s="428" t="s">
        <v>199</v>
      </c>
      <c r="BX33" s="428"/>
      <c r="BY33" s="427" t="s">
        <v>201</v>
      </c>
      <c r="BZ33" s="427"/>
      <c r="CA33" s="427"/>
      <c r="CB33" s="427"/>
      <c r="CC33" s="427"/>
      <c r="CD33" s="427"/>
      <c r="CE33" s="427"/>
      <c r="CF33" s="427"/>
      <c r="CG33" s="427"/>
      <c r="CH33" s="427"/>
      <c r="CI33" s="427"/>
      <c r="CJ33" s="427"/>
      <c r="CK33" s="427"/>
      <c r="CL33" s="427"/>
      <c r="CM33" s="427"/>
      <c r="CN33" s="215"/>
      <c r="CO33" s="428" t="s">
        <v>202</v>
      </c>
      <c r="CP33" s="428"/>
      <c r="CQ33" s="427" t="s">
        <v>203</v>
      </c>
      <c r="CR33" s="427"/>
      <c r="CS33" s="427"/>
      <c r="CT33" s="427"/>
      <c r="CU33" s="427"/>
      <c r="CV33" s="427"/>
      <c r="CW33" s="427"/>
      <c r="CX33" s="427"/>
      <c r="CY33" s="427"/>
      <c r="CZ33" s="427"/>
      <c r="DA33" s="427"/>
      <c r="DB33" s="427"/>
      <c r="DC33" s="427"/>
      <c r="DD33" s="427"/>
      <c r="DE33" s="427"/>
      <c r="DF33" s="215"/>
      <c r="DG33" s="426" t="s">
        <v>204</v>
      </c>
      <c r="DH33" s="426"/>
      <c r="DI33" s="217"/>
      <c r="DJ33" s="185"/>
      <c r="DK33" s="185"/>
      <c r="DL33" s="185"/>
      <c r="DM33" s="185"/>
      <c r="DN33" s="185"/>
      <c r="DO33" s="185"/>
    </row>
    <row r="34" spans="1:119" ht="32.25" customHeight="1" x14ac:dyDescent="0.15">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5</v>
      </c>
      <c r="V34" s="424"/>
      <c r="W34" s="423" t="str">
        <f>IF('各会計、関係団体の財政状況及び健全化判断比率'!B28="","",'各会計、関係団体の財政状況及び健全化判断比率'!B28)</f>
        <v>嬉野市国民健康保険特別会計</v>
      </c>
      <c r="X34" s="423"/>
      <c r="Y34" s="423"/>
      <c r="Z34" s="423"/>
      <c r="AA34" s="423"/>
      <c r="AB34" s="423"/>
      <c r="AC34" s="423"/>
      <c r="AD34" s="423"/>
      <c r="AE34" s="423"/>
      <c r="AF34" s="423"/>
      <c r="AG34" s="423"/>
      <c r="AH34" s="423"/>
      <c r="AI34" s="423"/>
      <c r="AJ34" s="423"/>
      <c r="AK34" s="423"/>
      <c r="AL34" s="213"/>
      <c r="AM34" s="424">
        <f>IF(AO34="","",MAX(C34:D43,U34:V43)+1)</f>
        <v>7</v>
      </c>
      <c r="AN34" s="424"/>
      <c r="AO34" s="423" t="str">
        <f>IF('各会計、関係団体の財政状況及び健全化判断比率'!B30="","",'各会計、関係団体の財政状況及び健全化判断比率'!B30)</f>
        <v>嬉野市水道事業会計</v>
      </c>
      <c r="AP34" s="423"/>
      <c r="AQ34" s="423"/>
      <c r="AR34" s="423"/>
      <c r="AS34" s="423"/>
      <c r="AT34" s="423"/>
      <c r="AU34" s="423"/>
      <c r="AV34" s="423"/>
      <c r="AW34" s="423"/>
      <c r="AX34" s="423"/>
      <c r="AY34" s="423"/>
      <c r="AZ34" s="423"/>
      <c r="BA34" s="423"/>
      <c r="BB34" s="423"/>
      <c r="BC34" s="423"/>
      <c r="BD34" s="213"/>
      <c r="BE34" s="424">
        <f>IF(BG34="","",MAX(C34:D43,U34:V43,AM34:AN43)+1)</f>
        <v>8</v>
      </c>
      <c r="BF34" s="424"/>
      <c r="BG34" s="423" t="str">
        <f>IF('各会計、関係団体の財政状況及び健全化判断比率'!B31="","",'各会計、関係団体の財政状況及び健全化判断比率'!B31)</f>
        <v>嬉野市農業集落排水特別会計</v>
      </c>
      <c r="BH34" s="423"/>
      <c r="BI34" s="423"/>
      <c r="BJ34" s="423"/>
      <c r="BK34" s="423"/>
      <c r="BL34" s="423"/>
      <c r="BM34" s="423"/>
      <c r="BN34" s="423"/>
      <c r="BO34" s="423"/>
      <c r="BP34" s="423"/>
      <c r="BQ34" s="423"/>
      <c r="BR34" s="423"/>
      <c r="BS34" s="423"/>
      <c r="BT34" s="423"/>
      <c r="BU34" s="423"/>
      <c r="BV34" s="213"/>
      <c r="BW34" s="424">
        <f>IF(BY34="","",MAX(C34:D43,U34:V43,AM34:AN43,BE34:BF43)+1)</f>
        <v>11</v>
      </c>
      <c r="BX34" s="424"/>
      <c r="BY34" s="423" t="str">
        <f>IF('各会計、関係団体の財政状況及び健全化判断比率'!B68="","",'各会計、関係団体の財政状況及び健全化判断比率'!B68)</f>
        <v>鹿島・藤津地区衛生施設組合</v>
      </c>
      <c r="BZ34" s="423"/>
      <c r="CA34" s="423"/>
      <c r="CB34" s="423"/>
      <c r="CC34" s="423"/>
      <c r="CD34" s="423"/>
      <c r="CE34" s="423"/>
      <c r="CF34" s="423"/>
      <c r="CG34" s="423"/>
      <c r="CH34" s="423"/>
      <c r="CI34" s="423"/>
      <c r="CJ34" s="423"/>
      <c r="CK34" s="423"/>
      <c r="CL34" s="423"/>
      <c r="CM34" s="423"/>
      <c r="CN34" s="213"/>
      <c r="CO34" s="424">
        <f>IF(CQ34="","",MAX(C34:D43,U34:V43,AM34:AN43,BE34:BF43,BW34:BX43)+1)</f>
        <v>20</v>
      </c>
      <c r="CP34" s="424"/>
      <c r="CQ34" s="423" t="str">
        <f>IF('各会計、関係団体の財政状況及び健全化判断比率'!BS7="","",'各会計、関係団体の財政状況及び健全化判断比率'!BS7)</f>
        <v>嬉野市土地開発公社</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15">
      <c r="A35" s="186"/>
      <c r="B35" s="212"/>
      <c r="C35" s="424">
        <f>IF(E35="","",C34+1)</f>
        <v>2</v>
      </c>
      <c r="D35" s="424"/>
      <c r="E35" s="423" t="str">
        <f>IF('各会計、関係団体の財政状況及び健全化判断比率'!B8="","",'各会計、関係団体の財政状況及び健全化判断比率'!B8)</f>
        <v>嬉野市嬉野都市計画事業嬉野第七土地区画整理事業費特別会計</v>
      </c>
      <c r="F35" s="423"/>
      <c r="G35" s="423"/>
      <c r="H35" s="423"/>
      <c r="I35" s="423"/>
      <c r="J35" s="423"/>
      <c r="K35" s="423"/>
      <c r="L35" s="423"/>
      <c r="M35" s="423"/>
      <c r="N35" s="423"/>
      <c r="O35" s="423"/>
      <c r="P35" s="423"/>
      <c r="Q35" s="423"/>
      <c r="R35" s="423"/>
      <c r="S35" s="423"/>
      <c r="T35" s="213"/>
      <c r="U35" s="424">
        <f>IF(W35="","",U34+1)</f>
        <v>6</v>
      </c>
      <c r="V35" s="424"/>
      <c r="W35" s="423" t="str">
        <f>IF('各会計、関係団体の財政状況及び健全化判断比率'!B29="","",'各会計、関係団体の財政状況及び健全化判断比率'!B29)</f>
        <v>嬉野市後期高齢者医療特別会計</v>
      </c>
      <c r="X35" s="423"/>
      <c r="Y35" s="423"/>
      <c r="Z35" s="423"/>
      <c r="AA35" s="423"/>
      <c r="AB35" s="423"/>
      <c r="AC35" s="423"/>
      <c r="AD35" s="423"/>
      <c r="AE35" s="423"/>
      <c r="AF35" s="423"/>
      <c r="AG35" s="423"/>
      <c r="AH35" s="423"/>
      <c r="AI35" s="423"/>
      <c r="AJ35" s="423"/>
      <c r="AK35" s="423"/>
      <c r="AL35" s="213"/>
      <c r="AM35" s="424" t="str">
        <f t="shared" ref="AM35:AM43" si="0">IF(AO35="","",AM34+1)</f>
        <v/>
      </c>
      <c r="AN35" s="424"/>
      <c r="AO35" s="423"/>
      <c r="AP35" s="423"/>
      <c r="AQ35" s="423"/>
      <c r="AR35" s="423"/>
      <c r="AS35" s="423"/>
      <c r="AT35" s="423"/>
      <c r="AU35" s="423"/>
      <c r="AV35" s="423"/>
      <c r="AW35" s="423"/>
      <c r="AX35" s="423"/>
      <c r="AY35" s="423"/>
      <c r="AZ35" s="423"/>
      <c r="BA35" s="423"/>
      <c r="BB35" s="423"/>
      <c r="BC35" s="423"/>
      <c r="BD35" s="213"/>
      <c r="BE35" s="424">
        <f t="shared" ref="BE35:BE43" si="1">IF(BG35="","",BE34+1)</f>
        <v>9</v>
      </c>
      <c r="BF35" s="424"/>
      <c r="BG35" s="423" t="str">
        <f>IF('各会計、関係団体の財政状況及び健全化判断比率'!B32="","",'各会計、関係団体の財政状況及び健全化判断比率'!B32)</f>
        <v>嬉野都市計画下水道事業嬉野市公共下水道事業費特別会計</v>
      </c>
      <c r="BH35" s="423"/>
      <c r="BI35" s="423"/>
      <c r="BJ35" s="423"/>
      <c r="BK35" s="423"/>
      <c r="BL35" s="423"/>
      <c r="BM35" s="423"/>
      <c r="BN35" s="423"/>
      <c r="BO35" s="423"/>
      <c r="BP35" s="423"/>
      <c r="BQ35" s="423"/>
      <c r="BR35" s="423"/>
      <c r="BS35" s="423"/>
      <c r="BT35" s="423"/>
      <c r="BU35" s="423"/>
      <c r="BV35" s="213"/>
      <c r="BW35" s="424">
        <f t="shared" ref="BW35:BW43" si="2">IF(BY35="","",BW34+1)</f>
        <v>12</v>
      </c>
      <c r="BX35" s="424"/>
      <c r="BY35" s="423" t="str">
        <f>IF('各会計、関係団体の財政状況及び健全化判断比率'!B69="","",'各会計、関係団体の財政状況及び健全化判断比率'!B69)</f>
        <v>杵藤地区広域市町村圏組合</v>
      </c>
      <c r="BZ35" s="423"/>
      <c r="CA35" s="423"/>
      <c r="CB35" s="423"/>
      <c r="CC35" s="423"/>
      <c r="CD35" s="423"/>
      <c r="CE35" s="423"/>
      <c r="CF35" s="423"/>
      <c r="CG35" s="423"/>
      <c r="CH35" s="423"/>
      <c r="CI35" s="423"/>
      <c r="CJ35" s="423"/>
      <c r="CK35" s="423"/>
      <c r="CL35" s="423"/>
      <c r="CM35" s="423"/>
      <c r="CN35" s="213"/>
      <c r="CO35" s="424" t="str">
        <f t="shared" ref="CO35:CO43" si="3">IF(CQ35="","",CO34+1)</f>
        <v/>
      </c>
      <c r="CP35" s="424"/>
      <c r="CQ35" s="423" t="str">
        <f>IF('各会計、関係団体の財政状況及び健全化判断比率'!BS8="","",'各会計、関係団体の財政状況及び健全化判断比率'!BS8)</f>
        <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15">
      <c r="A36" s="186"/>
      <c r="B36" s="212"/>
      <c r="C36" s="424">
        <f>IF(E36="","",C35+1)</f>
        <v>3</v>
      </c>
      <c r="D36" s="424"/>
      <c r="E36" s="423" t="str">
        <f>IF('各会計、関係団体の財政状況及び健全化判断比率'!B9="","",'各会計、関係団体の財政状況及び健全化判断比率'!B9)</f>
        <v>嬉野市嬉野都市計画事業嬉野第八土地区画整理事業費特別会計</v>
      </c>
      <c r="F36" s="423"/>
      <c r="G36" s="423"/>
      <c r="H36" s="423"/>
      <c r="I36" s="423"/>
      <c r="J36" s="423"/>
      <c r="K36" s="423"/>
      <c r="L36" s="423"/>
      <c r="M36" s="423"/>
      <c r="N36" s="423"/>
      <c r="O36" s="423"/>
      <c r="P36" s="423"/>
      <c r="Q36" s="423"/>
      <c r="R36" s="423"/>
      <c r="S36" s="423"/>
      <c r="T36" s="213"/>
      <c r="U36" s="424" t="str">
        <f t="shared" ref="U36:U43" si="4">IF(W36="","",U35+1)</f>
        <v/>
      </c>
      <c r="V36" s="424"/>
      <c r="W36" s="423"/>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f t="shared" si="1"/>
        <v>10</v>
      </c>
      <c r="BF36" s="424"/>
      <c r="BG36" s="423" t="str">
        <f>IF('各会計、関係団体の財政状況及び健全化判断比率'!B33="","",'各会計、関係団体の財政状況及び健全化判断比率'!B33)</f>
        <v>嬉野市浄化槽特別会計</v>
      </c>
      <c r="BH36" s="423"/>
      <c r="BI36" s="423"/>
      <c r="BJ36" s="423"/>
      <c r="BK36" s="423"/>
      <c r="BL36" s="423"/>
      <c r="BM36" s="423"/>
      <c r="BN36" s="423"/>
      <c r="BO36" s="423"/>
      <c r="BP36" s="423"/>
      <c r="BQ36" s="423"/>
      <c r="BR36" s="423"/>
      <c r="BS36" s="423"/>
      <c r="BT36" s="423"/>
      <c r="BU36" s="423"/>
      <c r="BV36" s="213"/>
      <c r="BW36" s="424">
        <f t="shared" si="2"/>
        <v>13</v>
      </c>
      <c r="BX36" s="424"/>
      <c r="BY36" s="423" t="str">
        <f>IF('各会計、関係団体の財政状況及び健全化判断比率'!B70="","",'各会計、関係団体の財政状況及び健全化判断比率'!B70)</f>
        <v>杵藤地区広域市町村圏組合(特別会計)</v>
      </c>
      <c r="BZ36" s="423"/>
      <c r="CA36" s="423"/>
      <c r="CB36" s="423"/>
      <c r="CC36" s="423"/>
      <c r="CD36" s="423"/>
      <c r="CE36" s="423"/>
      <c r="CF36" s="423"/>
      <c r="CG36" s="423"/>
      <c r="CH36" s="423"/>
      <c r="CI36" s="423"/>
      <c r="CJ36" s="423"/>
      <c r="CK36" s="423"/>
      <c r="CL36" s="423"/>
      <c r="CM36" s="423"/>
      <c r="CN36" s="213"/>
      <c r="CO36" s="424" t="str">
        <f t="shared" si="3"/>
        <v/>
      </c>
      <c r="CP36" s="424"/>
      <c r="CQ36" s="423" t="str">
        <f>IF('各会計、関係団体の財政状況及び健全化判断比率'!BS9="","",'各会計、関係団体の財政状況及び健全化判断比率'!BS9)</f>
        <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15">
      <c r="A37" s="186"/>
      <c r="B37" s="212"/>
      <c r="C37" s="424">
        <f>IF(E37="","",C36+1)</f>
        <v>4</v>
      </c>
      <c r="D37" s="424"/>
      <c r="E37" s="423" t="str">
        <f>IF('各会計、関係団体の財政状況及び健全化判断比率'!B10="","",'各会計、関係団体の財政状況及び健全化判断比率'!B10)</f>
        <v>嬉野市嬉野都市計画事業嬉野温泉駅周辺土地区画整理事業費特別会計</v>
      </c>
      <c r="F37" s="423"/>
      <c r="G37" s="423"/>
      <c r="H37" s="423"/>
      <c r="I37" s="423"/>
      <c r="J37" s="423"/>
      <c r="K37" s="423"/>
      <c r="L37" s="423"/>
      <c r="M37" s="423"/>
      <c r="N37" s="423"/>
      <c r="O37" s="423"/>
      <c r="P37" s="423"/>
      <c r="Q37" s="423"/>
      <c r="R37" s="423"/>
      <c r="S37" s="423"/>
      <c r="T37" s="213"/>
      <c r="U37" s="424" t="str">
        <f t="shared" si="4"/>
        <v/>
      </c>
      <c r="V37" s="424"/>
      <c r="W37" s="423"/>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14</v>
      </c>
      <c r="BX37" s="424"/>
      <c r="BY37" s="423" t="str">
        <f>IF('各会計、関係団体の財政状況及び健全化判断比率'!B71="","",'各会計、関係団体の財政状況及び健全化判断比率'!B71)</f>
        <v>佐賀県後期高齢者医療広域連合</v>
      </c>
      <c r="BZ37" s="423"/>
      <c r="CA37" s="423"/>
      <c r="CB37" s="423"/>
      <c r="CC37" s="423"/>
      <c r="CD37" s="423"/>
      <c r="CE37" s="423"/>
      <c r="CF37" s="423"/>
      <c r="CG37" s="423"/>
      <c r="CH37" s="423"/>
      <c r="CI37" s="423"/>
      <c r="CJ37" s="423"/>
      <c r="CK37" s="423"/>
      <c r="CL37" s="423"/>
      <c r="CM37" s="423"/>
      <c r="CN37" s="213"/>
      <c r="CO37" s="424" t="str">
        <f t="shared" si="3"/>
        <v/>
      </c>
      <c r="CP37" s="424"/>
      <c r="CQ37" s="423" t="str">
        <f>IF('各会計、関係団体の財政状況及び健全化判断比率'!BS10="","",'各会計、関係団体の財政状況及び健全化判断比率'!BS10)</f>
        <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15">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t="str">
        <f t="shared" si="4"/>
        <v/>
      </c>
      <c r="V38" s="424"/>
      <c r="W38" s="423"/>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15</v>
      </c>
      <c r="BX38" s="424"/>
      <c r="BY38" s="423" t="str">
        <f>IF('各会計、関係団体の財政状況及び健全化判断比率'!B72="","",'各会計、関係団体の財政状況及び健全化判断比率'!B72)</f>
        <v>佐賀県後期高齢者医療広域連合(特別会計)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15">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16</v>
      </c>
      <c r="BX39" s="424"/>
      <c r="BY39" s="423" t="str">
        <f>IF('各会計、関係団体の財政状況及び健全化判断比率'!B73="","",'各会計、関係団体の財政状況及び健全化判断比率'!B73)</f>
        <v>佐賀県市町総合事務組合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15">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f t="shared" si="2"/>
        <v>17</v>
      </c>
      <c r="BX40" s="424"/>
      <c r="BY40" s="423" t="str">
        <f>IF('各会計、関係団体の財政状況及び健全化判断比率'!B74="","",'各会計、関係団体の財政状況及び健全化判断比率'!B74)</f>
        <v>佐賀県市町総合事務組合（交通災害）</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15">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f t="shared" si="2"/>
        <v>18</v>
      </c>
      <c r="BX41" s="424"/>
      <c r="BY41" s="423" t="str">
        <f>IF('各会計、関係団体の財政状況及び健全化判断比率'!B75="","",'各会計、関係団体の財政状況及び健全化判断比率'!B75)</f>
        <v>佐賀県西部広域環境組合</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15">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f t="shared" si="2"/>
        <v>19</v>
      </c>
      <c r="BX42" s="424"/>
      <c r="BY42" s="423" t="str">
        <f>IF('各会計、関係団体の財政状況及び健全化判断比率'!B76="","",'各会計、関係団体の財政状況及び健全化判断比率'!B76)</f>
        <v>佐賀西部広域水道企業団</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15">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15">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15">
      <c r="B46" s="185" t="s">
        <v>205</v>
      </c>
      <c r="C46" s="185"/>
      <c r="D46" s="185"/>
      <c r="E46" s="185" t="s">
        <v>206</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15">
      <c r="B47" s="185"/>
      <c r="C47" s="185"/>
      <c r="D47" s="185"/>
      <c r="E47" s="185" t="s">
        <v>207</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15">
      <c r="B48" s="185"/>
      <c r="C48" s="185"/>
      <c r="D48" s="185"/>
      <c r="E48" s="185" t="s">
        <v>208</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15">
      <c r="E49" s="221" t="s">
        <v>209</v>
      </c>
    </row>
    <row r="50" spans="5:5" x14ac:dyDescent="0.15">
      <c r="E50" s="187" t="s">
        <v>210</v>
      </c>
    </row>
    <row r="51" spans="5:5" x14ac:dyDescent="0.15">
      <c r="E51" s="187" t="s">
        <v>211</v>
      </c>
    </row>
    <row r="52" spans="5:5" x14ac:dyDescent="0.15">
      <c r="E52" s="187" t="s">
        <v>212</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algorithmName="SHA-512" hashValue="2o3VrOAdhhR6kxG1+j+82ei3ggsOZJkLJbsfkrDykel1AOscH3+DwPy8M6+ky0sPOJjCi6WBakPE2jD/qZ0FaQ==" saltValue="1P8fq1ufFnQ0CB9aqfKDq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552</v>
      </c>
      <c r="G33" s="29" t="s">
        <v>553</v>
      </c>
      <c r="H33" s="29" t="s">
        <v>554</v>
      </c>
      <c r="I33" s="29" t="s">
        <v>555</v>
      </c>
      <c r="J33" s="30" t="s">
        <v>556</v>
      </c>
      <c r="K33" s="22"/>
      <c r="L33" s="22"/>
      <c r="M33" s="22"/>
      <c r="N33" s="22"/>
      <c r="O33" s="22"/>
      <c r="P33" s="22"/>
    </row>
    <row r="34" spans="1:16" ht="39" customHeight="1" x14ac:dyDescent="0.15">
      <c r="A34" s="22"/>
      <c r="B34" s="31"/>
      <c r="C34" s="1244" t="s">
        <v>559</v>
      </c>
      <c r="D34" s="1244"/>
      <c r="E34" s="1245"/>
      <c r="F34" s="32">
        <v>14.12</v>
      </c>
      <c r="G34" s="33">
        <v>15.66</v>
      </c>
      <c r="H34" s="33">
        <v>16.96</v>
      </c>
      <c r="I34" s="33">
        <v>17.690000000000001</v>
      </c>
      <c r="J34" s="34">
        <v>16.28</v>
      </c>
      <c r="K34" s="22"/>
      <c r="L34" s="22"/>
      <c r="M34" s="22"/>
      <c r="N34" s="22"/>
      <c r="O34" s="22"/>
      <c r="P34" s="22"/>
    </row>
    <row r="35" spans="1:16" ht="39" customHeight="1" x14ac:dyDescent="0.15">
      <c r="A35" s="22"/>
      <c r="B35" s="35"/>
      <c r="C35" s="1238" t="s">
        <v>560</v>
      </c>
      <c r="D35" s="1239"/>
      <c r="E35" s="1240"/>
      <c r="F35" s="36">
        <v>5.6</v>
      </c>
      <c r="G35" s="37">
        <v>5.4</v>
      </c>
      <c r="H35" s="37">
        <v>6.68</v>
      </c>
      <c r="I35" s="37">
        <v>5.5</v>
      </c>
      <c r="J35" s="38">
        <v>4.71</v>
      </c>
      <c r="K35" s="22"/>
      <c r="L35" s="22"/>
      <c r="M35" s="22"/>
      <c r="N35" s="22"/>
      <c r="O35" s="22"/>
      <c r="P35" s="22"/>
    </row>
    <row r="36" spans="1:16" ht="39" customHeight="1" x14ac:dyDescent="0.15">
      <c r="A36" s="22"/>
      <c r="B36" s="35"/>
      <c r="C36" s="1238" t="s">
        <v>561</v>
      </c>
      <c r="D36" s="1239"/>
      <c r="E36" s="1240"/>
      <c r="F36" s="36" t="s">
        <v>562</v>
      </c>
      <c r="G36" s="37" t="s">
        <v>563</v>
      </c>
      <c r="H36" s="37" t="s">
        <v>564</v>
      </c>
      <c r="I36" s="37">
        <v>0.87</v>
      </c>
      <c r="J36" s="38">
        <v>1.79</v>
      </c>
      <c r="K36" s="22"/>
      <c r="L36" s="22"/>
      <c r="M36" s="22"/>
      <c r="N36" s="22"/>
      <c r="O36" s="22"/>
      <c r="P36" s="22"/>
    </row>
    <row r="37" spans="1:16" ht="39" customHeight="1" x14ac:dyDescent="0.15">
      <c r="A37" s="22"/>
      <c r="B37" s="35"/>
      <c r="C37" s="1238" t="s">
        <v>565</v>
      </c>
      <c r="D37" s="1239"/>
      <c r="E37" s="1240"/>
      <c r="F37" s="36">
        <v>0.35</v>
      </c>
      <c r="G37" s="37">
        <v>0.09</v>
      </c>
      <c r="H37" s="37">
        <v>0</v>
      </c>
      <c r="I37" s="37">
        <v>0.16</v>
      </c>
      <c r="J37" s="38">
        <v>0.38</v>
      </c>
      <c r="K37" s="22"/>
      <c r="L37" s="22"/>
      <c r="M37" s="22"/>
      <c r="N37" s="22"/>
      <c r="O37" s="22"/>
      <c r="P37" s="22"/>
    </row>
    <row r="38" spans="1:16" ht="39" customHeight="1" x14ac:dyDescent="0.15">
      <c r="A38" s="22"/>
      <c r="B38" s="35"/>
      <c r="C38" s="1238" t="s">
        <v>566</v>
      </c>
      <c r="D38" s="1239"/>
      <c r="E38" s="1240"/>
      <c r="F38" s="36" t="s">
        <v>510</v>
      </c>
      <c r="G38" s="37">
        <v>0.03</v>
      </c>
      <c r="H38" s="37">
        <v>0.03</v>
      </c>
      <c r="I38" s="37">
        <v>0.08</v>
      </c>
      <c r="J38" s="38">
        <v>7.0000000000000007E-2</v>
      </c>
      <c r="K38" s="22"/>
      <c r="L38" s="22"/>
      <c r="M38" s="22"/>
      <c r="N38" s="22"/>
      <c r="O38" s="22"/>
      <c r="P38" s="22"/>
    </row>
    <row r="39" spans="1:16" ht="39" customHeight="1" x14ac:dyDescent="0.15">
      <c r="A39" s="22"/>
      <c r="B39" s="35"/>
      <c r="C39" s="1238" t="s">
        <v>567</v>
      </c>
      <c r="D39" s="1239"/>
      <c r="E39" s="1240"/>
      <c r="F39" s="36">
        <v>0.09</v>
      </c>
      <c r="G39" s="37">
        <v>0.12</v>
      </c>
      <c r="H39" s="37">
        <v>0.12</v>
      </c>
      <c r="I39" s="37">
        <v>0.11</v>
      </c>
      <c r="J39" s="38">
        <v>0.06</v>
      </c>
      <c r="K39" s="22"/>
      <c r="L39" s="22"/>
      <c r="M39" s="22"/>
      <c r="N39" s="22"/>
      <c r="O39" s="22"/>
      <c r="P39" s="22"/>
    </row>
    <row r="40" spans="1:16" ht="39" customHeight="1" x14ac:dyDescent="0.15">
      <c r="A40" s="22"/>
      <c r="B40" s="35"/>
      <c r="C40" s="1238" t="s">
        <v>568</v>
      </c>
      <c r="D40" s="1239"/>
      <c r="E40" s="1240"/>
      <c r="F40" s="36">
        <v>1.55</v>
      </c>
      <c r="G40" s="37">
        <v>0.14000000000000001</v>
      </c>
      <c r="H40" s="37">
        <v>0.11</v>
      </c>
      <c r="I40" s="37">
        <v>0.16</v>
      </c>
      <c r="J40" s="38">
        <v>0.04</v>
      </c>
      <c r="K40" s="22"/>
      <c r="L40" s="22"/>
      <c r="M40" s="22"/>
      <c r="N40" s="22"/>
      <c r="O40" s="22"/>
      <c r="P40" s="22"/>
    </row>
    <row r="41" spans="1:16" ht="39" customHeight="1" x14ac:dyDescent="0.15">
      <c r="A41" s="22"/>
      <c r="B41" s="35"/>
      <c r="C41" s="1238" t="s">
        <v>569</v>
      </c>
      <c r="D41" s="1239"/>
      <c r="E41" s="1240"/>
      <c r="F41" s="36">
        <v>0</v>
      </c>
      <c r="G41" s="37">
        <v>0.01</v>
      </c>
      <c r="H41" s="37">
        <v>0.01</v>
      </c>
      <c r="I41" s="37">
        <v>0</v>
      </c>
      <c r="J41" s="38">
        <v>0.03</v>
      </c>
      <c r="K41" s="22"/>
      <c r="L41" s="22"/>
      <c r="M41" s="22"/>
      <c r="N41" s="22"/>
      <c r="O41" s="22"/>
      <c r="P41" s="22"/>
    </row>
    <row r="42" spans="1:16" ht="39" customHeight="1" x14ac:dyDescent="0.15">
      <c r="A42" s="22"/>
      <c r="B42" s="39"/>
      <c r="C42" s="1238" t="s">
        <v>570</v>
      </c>
      <c r="D42" s="1239"/>
      <c r="E42" s="1240"/>
      <c r="F42" s="36" t="s">
        <v>510</v>
      </c>
      <c r="G42" s="37" t="s">
        <v>510</v>
      </c>
      <c r="H42" s="37" t="s">
        <v>510</v>
      </c>
      <c r="I42" s="37" t="s">
        <v>510</v>
      </c>
      <c r="J42" s="38" t="s">
        <v>510</v>
      </c>
      <c r="K42" s="22"/>
      <c r="L42" s="22"/>
      <c r="M42" s="22"/>
      <c r="N42" s="22"/>
      <c r="O42" s="22"/>
      <c r="P42" s="22"/>
    </row>
    <row r="43" spans="1:16" ht="39" customHeight="1" thickBot="1" x14ac:dyDescent="0.2">
      <c r="A43" s="22"/>
      <c r="B43" s="40"/>
      <c r="C43" s="1241" t="s">
        <v>571</v>
      </c>
      <c r="D43" s="1242"/>
      <c r="E43" s="1243"/>
      <c r="F43" s="41">
        <v>0.27</v>
      </c>
      <c r="G43" s="42">
        <v>0.48</v>
      </c>
      <c r="H43" s="42">
        <v>0.31</v>
      </c>
      <c r="I43" s="42">
        <v>0.04</v>
      </c>
      <c r="J43" s="43">
        <v>0.03</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ibZsSQ3N6qxPtgUk0NLA4xwrfLPWtxFU7syqWSH5DqKDhXl2DT/qECdF7S7y22Mudmu5drsl3lg3QhvO68d7Rw==" saltValue="awQTQXftsJ9kzZr+cF8l+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topLeftCell="J44"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552</v>
      </c>
      <c r="L44" s="56" t="s">
        <v>553</v>
      </c>
      <c r="M44" s="56" t="s">
        <v>554</v>
      </c>
      <c r="N44" s="56" t="s">
        <v>555</v>
      </c>
      <c r="O44" s="57" t="s">
        <v>556</v>
      </c>
      <c r="P44" s="48"/>
      <c r="Q44" s="48"/>
      <c r="R44" s="48"/>
      <c r="S44" s="48"/>
      <c r="T44" s="48"/>
      <c r="U44" s="48"/>
    </row>
    <row r="45" spans="1:21" ht="30.75" customHeight="1" x14ac:dyDescent="0.15">
      <c r="A45" s="48"/>
      <c r="B45" s="1264" t="s">
        <v>11</v>
      </c>
      <c r="C45" s="1265"/>
      <c r="D45" s="58"/>
      <c r="E45" s="1270" t="s">
        <v>12</v>
      </c>
      <c r="F45" s="1270"/>
      <c r="G45" s="1270"/>
      <c r="H45" s="1270"/>
      <c r="I45" s="1270"/>
      <c r="J45" s="1271"/>
      <c r="K45" s="59">
        <v>1257</v>
      </c>
      <c r="L45" s="60">
        <v>1340</v>
      </c>
      <c r="M45" s="60">
        <v>1498</v>
      </c>
      <c r="N45" s="60">
        <v>1540</v>
      </c>
      <c r="O45" s="61">
        <v>1492</v>
      </c>
      <c r="P45" s="48"/>
      <c r="Q45" s="48"/>
      <c r="R45" s="48"/>
      <c r="S45" s="48"/>
      <c r="T45" s="48"/>
      <c r="U45" s="48"/>
    </row>
    <row r="46" spans="1:21" ht="30.75" customHeight="1" x14ac:dyDescent="0.15">
      <c r="A46" s="48"/>
      <c r="B46" s="1266"/>
      <c r="C46" s="1267"/>
      <c r="D46" s="62"/>
      <c r="E46" s="1248" t="s">
        <v>13</v>
      </c>
      <c r="F46" s="1248"/>
      <c r="G46" s="1248"/>
      <c r="H46" s="1248"/>
      <c r="I46" s="1248"/>
      <c r="J46" s="1249"/>
      <c r="K46" s="63" t="s">
        <v>510</v>
      </c>
      <c r="L46" s="64" t="s">
        <v>510</v>
      </c>
      <c r="M46" s="64" t="s">
        <v>510</v>
      </c>
      <c r="N46" s="64" t="s">
        <v>510</v>
      </c>
      <c r="O46" s="65" t="s">
        <v>510</v>
      </c>
      <c r="P46" s="48"/>
      <c r="Q46" s="48"/>
      <c r="R46" s="48"/>
      <c r="S46" s="48"/>
      <c r="T46" s="48"/>
      <c r="U46" s="48"/>
    </row>
    <row r="47" spans="1:21" ht="30.75" customHeight="1" x14ac:dyDescent="0.15">
      <c r="A47" s="48"/>
      <c r="B47" s="1266"/>
      <c r="C47" s="1267"/>
      <c r="D47" s="62"/>
      <c r="E47" s="1248" t="s">
        <v>14</v>
      </c>
      <c r="F47" s="1248"/>
      <c r="G47" s="1248"/>
      <c r="H47" s="1248"/>
      <c r="I47" s="1248"/>
      <c r="J47" s="1249"/>
      <c r="K47" s="63" t="s">
        <v>510</v>
      </c>
      <c r="L47" s="64" t="s">
        <v>510</v>
      </c>
      <c r="M47" s="64" t="s">
        <v>510</v>
      </c>
      <c r="N47" s="64" t="s">
        <v>510</v>
      </c>
      <c r="O47" s="65" t="s">
        <v>510</v>
      </c>
      <c r="P47" s="48"/>
      <c r="Q47" s="48"/>
      <c r="R47" s="48"/>
      <c r="S47" s="48"/>
      <c r="T47" s="48"/>
      <c r="U47" s="48"/>
    </row>
    <row r="48" spans="1:21" ht="30.75" customHeight="1" x14ac:dyDescent="0.15">
      <c r="A48" s="48"/>
      <c r="B48" s="1266"/>
      <c r="C48" s="1267"/>
      <c r="D48" s="62"/>
      <c r="E48" s="1248" t="s">
        <v>15</v>
      </c>
      <c r="F48" s="1248"/>
      <c r="G48" s="1248"/>
      <c r="H48" s="1248"/>
      <c r="I48" s="1248"/>
      <c r="J48" s="1249"/>
      <c r="K48" s="63">
        <v>446</v>
      </c>
      <c r="L48" s="64">
        <v>408</v>
      </c>
      <c r="M48" s="64">
        <v>415</v>
      </c>
      <c r="N48" s="64">
        <v>437</v>
      </c>
      <c r="O48" s="65">
        <v>423</v>
      </c>
      <c r="P48" s="48"/>
      <c r="Q48" s="48"/>
      <c r="R48" s="48"/>
      <c r="S48" s="48"/>
      <c r="T48" s="48"/>
      <c r="U48" s="48"/>
    </row>
    <row r="49" spans="1:21" ht="30.75" customHeight="1" x14ac:dyDescent="0.15">
      <c r="A49" s="48"/>
      <c r="B49" s="1266"/>
      <c r="C49" s="1267"/>
      <c r="D49" s="62"/>
      <c r="E49" s="1248" t="s">
        <v>16</v>
      </c>
      <c r="F49" s="1248"/>
      <c r="G49" s="1248"/>
      <c r="H49" s="1248"/>
      <c r="I49" s="1248"/>
      <c r="J49" s="1249"/>
      <c r="K49" s="63">
        <v>10</v>
      </c>
      <c r="L49" s="64">
        <v>9</v>
      </c>
      <c r="M49" s="64">
        <v>27</v>
      </c>
      <c r="N49" s="64">
        <v>43</v>
      </c>
      <c r="O49" s="65">
        <v>94</v>
      </c>
      <c r="P49" s="48"/>
      <c r="Q49" s="48"/>
      <c r="R49" s="48"/>
      <c r="S49" s="48"/>
      <c r="T49" s="48"/>
      <c r="U49" s="48"/>
    </row>
    <row r="50" spans="1:21" ht="30.75" customHeight="1" x14ac:dyDescent="0.15">
      <c r="A50" s="48"/>
      <c r="B50" s="1266"/>
      <c r="C50" s="1267"/>
      <c r="D50" s="62"/>
      <c r="E50" s="1248" t="s">
        <v>17</v>
      </c>
      <c r="F50" s="1248"/>
      <c r="G50" s="1248"/>
      <c r="H50" s="1248"/>
      <c r="I50" s="1248"/>
      <c r="J50" s="1249"/>
      <c r="K50" s="63">
        <v>0</v>
      </c>
      <c r="L50" s="64">
        <v>0</v>
      </c>
      <c r="M50" s="64">
        <v>0</v>
      </c>
      <c r="N50" s="64">
        <v>0</v>
      </c>
      <c r="O50" s="65">
        <v>0</v>
      </c>
      <c r="P50" s="48"/>
      <c r="Q50" s="48"/>
      <c r="R50" s="48"/>
      <c r="S50" s="48"/>
      <c r="T50" s="48"/>
      <c r="U50" s="48"/>
    </row>
    <row r="51" spans="1:21" ht="30.75" customHeight="1" x14ac:dyDescent="0.15">
      <c r="A51" s="48"/>
      <c r="B51" s="1268"/>
      <c r="C51" s="1269"/>
      <c r="D51" s="66"/>
      <c r="E51" s="1248" t="s">
        <v>18</v>
      </c>
      <c r="F51" s="1248"/>
      <c r="G51" s="1248"/>
      <c r="H51" s="1248"/>
      <c r="I51" s="1248"/>
      <c r="J51" s="1249"/>
      <c r="K51" s="63" t="s">
        <v>510</v>
      </c>
      <c r="L51" s="64" t="s">
        <v>510</v>
      </c>
      <c r="M51" s="64" t="s">
        <v>510</v>
      </c>
      <c r="N51" s="64" t="s">
        <v>510</v>
      </c>
      <c r="O51" s="65" t="s">
        <v>510</v>
      </c>
      <c r="P51" s="48"/>
      <c r="Q51" s="48"/>
      <c r="R51" s="48"/>
      <c r="S51" s="48"/>
      <c r="T51" s="48"/>
      <c r="U51" s="48"/>
    </row>
    <row r="52" spans="1:21" ht="30.75" customHeight="1" x14ac:dyDescent="0.15">
      <c r="A52" s="48"/>
      <c r="B52" s="1246" t="s">
        <v>19</v>
      </c>
      <c r="C52" s="1247"/>
      <c r="D52" s="66"/>
      <c r="E52" s="1248" t="s">
        <v>20</v>
      </c>
      <c r="F52" s="1248"/>
      <c r="G52" s="1248"/>
      <c r="H52" s="1248"/>
      <c r="I52" s="1248"/>
      <c r="J52" s="1249"/>
      <c r="K52" s="63">
        <v>1200</v>
      </c>
      <c r="L52" s="64">
        <v>1274</v>
      </c>
      <c r="M52" s="64">
        <v>1410</v>
      </c>
      <c r="N52" s="64">
        <v>1407</v>
      </c>
      <c r="O52" s="65">
        <v>1400</v>
      </c>
      <c r="P52" s="48"/>
      <c r="Q52" s="48"/>
      <c r="R52" s="48"/>
      <c r="S52" s="48"/>
      <c r="T52" s="48"/>
      <c r="U52" s="48"/>
    </row>
    <row r="53" spans="1:21" ht="30.75" customHeight="1" thickBot="1" x14ac:dyDescent="0.2">
      <c r="A53" s="48"/>
      <c r="B53" s="1250" t="s">
        <v>21</v>
      </c>
      <c r="C53" s="1251"/>
      <c r="D53" s="67"/>
      <c r="E53" s="1252" t="s">
        <v>22</v>
      </c>
      <c r="F53" s="1252"/>
      <c r="G53" s="1252"/>
      <c r="H53" s="1252"/>
      <c r="I53" s="1252"/>
      <c r="J53" s="1253"/>
      <c r="K53" s="68">
        <v>513</v>
      </c>
      <c r="L53" s="69">
        <v>483</v>
      </c>
      <c r="M53" s="69">
        <v>530</v>
      </c>
      <c r="N53" s="69">
        <v>613</v>
      </c>
      <c r="O53" s="70">
        <v>609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
      <c r="A56" s="48"/>
      <c r="B56" s="75"/>
      <c r="C56" s="76"/>
      <c r="D56" s="76"/>
      <c r="E56" s="77"/>
      <c r="F56" s="77"/>
      <c r="G56" s="77"/>
      <c r="H56" s="77"/>
      <c r="I56" s="77"/>
      <c r="J56" s="78" t="s">
        <v>2</v>
      </c>
      <c r="K56" s="79" t="s">
        <v>572</v>
      </c>
      <c r="L56" s="80" t="s">
        <v>573</v>
      </c>
      <c r="M56" s="80" t="s">
        <v>574</v>
      </c>
      <c r="N56" s="80" t="s">
        <v>575</v>
      </c>
      <c r="O56" s="81" t="s">
        <v>576</v>
      </c>
      <c r="P56" s="48"/>
      <c r="Q56" s="48"/>
      <c r="R56" s="48"/>
      <c r="S56" s="48"/>
      <c r="T56" s="48"/>
      <c r="U56" s="48"/>
    </row>
    <row r="57" spans="1:21" ht="31.5" customHeight="1" x14ac:dyDescent="0.15">
      <c r="B57" s="1254" t="s">
        <v>25</v>
      </c>
      <c r="C57" s="1255"/>
      <c r="D57" s="1258" t="s">
        <v>26</v>
      </c>
      <c r="E57" s="1259"/>
      <c r="F57" s="1259"/>
      <c r="G57" s="1259"/>
      <c r="H57" s="1259"/>
      <c r="I57" s="1259"/>
      <c r="J57" s="1260"/>
      <c r="K57" s="82" t="s">
        <v>597</v>
      </c>
      <c r="L57" s="83" t="s">
        <v>598</v>
      </c>
      <c r="M57" s="83" t="s">
        <v>597</v>
      </c>
      <c r="N57" s="83" t="s">
        <v>598</v>
      </c>
      <c r="O57" s="84" t="s">
        <v>599</v>
      </c>
    </row>
    <row r="58" spans="1:21" ht="31.5" customHeight="1" thickBot="1" x14ac:dyDescent="0.2">
      <c r="B58" s="1256"/>
      <c r="C58" s="1257"/>
      <c r="D58" s="1261" t="s">
        <v>27</v>
      </c>
      <c r="E58" s="1262"/>
      <c r="F58" s="1262"/>
      <c r="G58" s="1262"/>
      <c r="H58" s="1262"/>
      <c r="I58" s="1262"/>
      <c r="J58" s="1263"/>
      <c r="K58" s="85" t="s">
        <v>597</v>
      </c>
      <c r="L58" s="86" t="s">
        <v>597</v>
      </c>
      <c r="M58" s="86" t="s">
        <v>597</v>
      </c>
      <c r="N58" s="86" t="s">
        <v>597</v>
      </c>
      <c r="O58" s="87" t="s">
        <v>599</v>
      </c>
    </row>
    <row r="59" spans="1:21" ht="24" customHeight="1" x14ac:dyDescent="0.15">
      <c r="B59" s="88"/>
      <c r="C59" s="88"/>
      <c r="D59" s="89" t="s">
        <v>28</v>
      </c>
      <c r="E59" s="90"/>
      <c r="F59" s="90"/>
      <c r="G59" s="90"/>
      <c r="H59" s="90"/>
      <c r="I59" s="90"/>
      <c r="J59" s="90"/>
      <c r="K59" s="90"/>
      <c r="L59" s="90"/>
      <c r="M59" s="90"/>
      <c r="N59" s="90"/>
      <c r="O59" s="90"/>
    </row>
    <row r="60" spans="1:21" ht="24" customHeight="1" x14ac:dyDescent="0.15">
      <c r="B60" s="91"/>
      <c r="C60" s="91"/>
      <c r="D60" s="89" t="s">
        <v>29</v>
      </c>
      <c r="E60" s="90"/>
      <c r="F60" s="90"/>
      <c r="G60" s="90"/>
      <c r="H60" s="90"/>
      <c r="I60" s="90"/>
      <c r="J60" s="90"/>
      <c r="K60" s="90"/>
      <c r="L60" s="90"/>
      <c r="M60" s="90"/>
      <c r="N60" s="90"/>
      <c r="O60" s="90"/>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d05F6dEZdbXcnacoWcuB+zADmTRZWqLHjnC23+YNBcSPI0/NaxDhWuyydiY7NeVWaCPsIQevP/Cig/x7jMDEOw==" saltValue="N3/IyJXHT2DoPREaaYSVYA=="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15"/>
  <cols>
    <col min="1" max="1" width="6.625" style="92" customWidth="1"/>
    <col min="2" max="3" width="12.625" style="92" customWidth="1"/>
    <col min="4" max="4" width="11.625" style="92" customWidth="1"/>
    <col min="5" max="8" width="10.375" style="92" customWidth="1"/>
    <col min="9" max="13" width="16.375" style="92" customWidth="1"/>
    <col min="14" max="19" width="12.625" style="92" customWidth="1"/>
    <col min="20" max="16384" width="0" style="9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3" t="s">
        <v>9</v>
      </c>
    </row>
    <row r="40" spans="2:13" ht="27.75" customHeight="1" thickBot="1" x14ac:dyDescent="0.2">
      <c r="B40" s="94" t="s">
        <v>10</v>
      </c>
      <c r="C40" s="95"/>
      <c r="D40" s="95"/>
      <c r="E40" s="96"/>
      <c r="F40" s="96"/>
      <c r="G40" s="96"/>
      <c r="H40" s="97" t="s">
        <v>2</v>
      </c>
      <c r="I40" s="98" t="s">
        <v>552</v>
      </c>
      <c r="J40" s="99" t="s">
        <v>553</v>
      </c>
      <c r="K40" s="99" t="s">
        <v>554</v>
      </c>
      <c r="L40" s="99" t="s">
        <v>555</v>
      </c>
      <c r="M40" s="100" t="s">
        <v>556</v>
      </c>
    </row>
    <row r="41" spans="2:13" ht="27.75" customHeight="1" x14ac:dyDescent="0.15">
      <c r="B41" s="1284" t="s">
        <v>30</v>
      </c>
      <c r="C41" s="1285"/>
      <c r="D41" s="101"/>
      <c r="E41" s="1286" t="s">
        <v>31</v>
      </c>
      <c r="F41" s="1286"/>
      <c r="G41" s="1286"/>
      <c r="H41" s="1287"/>
      <c r="I41" s="102">
        <v>13398</v>
      </c>
      <c r="J41" s="103">
        <v>13098</v>
      </c>
      <c r="K41" s="103">
        <v>12744</v>
      </c>
      <c r="L41" s="103">
        <v>12527</v>
      </c>
      <c r="M41" s="104">
        <v>12672</v>
      </c>
    </row>
    <row r="42" spans="2:13" ht="27.75" customHeight="1" x14ac:dyDescent="0.15">
      <c r="B42" s="1274"/>
      <c r="C42" s="1275"/>
      <c r="D42" s="105"/>
      <c r="E42" s="1278" t="s">
        <v>32</v>
      </c>
      <c r="F42" s="1278"/>
      <c r="G42" s="1278"/>
      <c r="H42" s="1279"/>
      <c r="I42" s="106">
        <v>1599</v>
      </c>
      <c r="J42" s="107">
        <v>1767</v>
      </c>
      <c r="K42" s="107">
        <v>1720</v>
      </c>
      <c r="L42" s="107">
        <v>1803</v>
      </c>
      <c r="M42" s="108">
        <v>1765</v>
      </c>
    </row>
    <row r="43" spans="2:13" ht="27.75" customHeight="1" x14ac:dyDescent="0.15">
      <c r="B43" s="1274"/>
      <c r="C43" s="1275"/>
      <c r="D43" s="105"/>
      <c r="E43" s="1278" t="s">
        <v>33</v>
      </c>
      <c r="F43" s="1278"/>
      <c r="G43" s="1278"/>
      <c r="H43" s="1279"/>
      <c r="I43" s="106">
        <v>6384</v>
      </c>
      <c r="J43" s="107">
        <v>6165</v>
      </c>
      <c r="K43" s="107">
        <v>6067</v>
      </c>
      <c r="L43" s="107">
        <v>6071</v>
      </c>
      <c r="M43" s="108">
        <v>5749</v>
      </c>
    </row>
    <row r="44" spans="2:13" ht="27.75" customHeight="1" x14ac:dyDescent="0.15">
      <c r="B44" s="1274"/>
      <c r="C44" s="1275"/>
      <c r="D44" s="105"/>
      <c r="E44" s="1278" t="s">
        <v>34</v>
      </c>
      <c r="F44" s="1278"/>
      <c r="G44" s="1278"/>
      <c r="H44" s="1279"/>
      <c r="I44" s="106">
        <v>1059</v>
      </c>
      <c r="J44" s="107">
        <v>1662</v>
      </c>
      <c r="K44" s="107">
        <v>1607</v>
      </c>
      <c r="L44" s="107">
        <v>1542</v>
      </c>
      <c r="M44" s="108">
        <v>1508</v>
      </c>
    </row>
    <row r="45" spans="2:13" ht="27.75" customHeight="1" x14ac:dyDescent="0.15">
      <c r="B45" s="1274"/>
      <c r="C45" s="1275"/>
      <c r="D45" s="105"/>
      <c r="E45" s="1278" t="s">
        <v>35</v>
      </c>
      <c r="F45" s="1278"/>
      <c r="G45" s="1278"/>
      <c r="H45" s="1279"/>
      <c r="I45" s="106">
        <v>2364</v>
      </c>
      <c r="J45" s="107">
        <v>2094</v>
      </c>
      <c r="K45" s="107">
        <v>1994</v>
      </c>
      <c r="L45" s="107">
        <v>1964</v>
      </c>
      <c r="M45" s="108">
        <v>1844</v>
      </c>
    </row>
    <row r="46" spans="2:13" ht="27.75" customHeight="1" x14ac:dyDescent="0.15">
      <c r="B46" s="1274"/>
      <c r="C46" s="1275"/>
      <c r="D46" s="109"/>
      <c r="E46" s="1278" t="s">
        <v>36</v>
      </c>
      <c r="F46" s="1278"/>
      <c r="G46" s="1278"/>
      <c r="H46" s="1279"/>
      <c r="I46" s="106" t="s">
        <v>510</v>
      </c>
      <c r="J46" s="107" t="s">
        <v>510</v>
      </c>
      <c r="K46" s="107" t="s">
        <v>510</v>
      </c>
      <c r="L46" s="107" t="s">
        <v>510</v>
      </c>
      <c r="M46" s="108" t="s">
        <v>510</v>
      </c>
    </row>
    <row r="47" spans="2:13" ht="27.75" customHeight="1" x14ac:dyDescent="0.15">
      <c r="B47" s="1274"/>
      <c r="C47" s="1275"/>
      <c r="D47" s="110"/>
      <c r="E47" s="1288" t="s">
        <v>37</v>
      </c>
      <c r="F47" s="1289"/>
      <c r="G47" s="1289"/>
      <c r="H47" s="1290"/>
      <c r="I47" s="106" t="s">
        <v>510</v>
      </c>
      <c r="J47" s="107" t="s">
        <v>510</v>
      </c>
      <c r="K47" s="107" t="s">
        <v>510</v>
      </c>
      <c r="L47" s="107" t="s">
        <v>510</v>
      </c>
      <c r="M47" s="108" t="s">
        <v>510</v>
      </c>
    </row>
    <row r="48" spans="2:13" ht="27.75" customHeight="1" x14ac:dyDescent="0.15">
      <c r="B48" s="1274"/>
      <c r="C48" s="1275"/>
      <c r="D48" s="105"/>
      <c r="E48" s="1278" t="s">
        <v>38</v>
      </c>
      <c r="F48" s="1278"/>
      <c r="G48" s="1278"/>
      <c r="H48" s="1279"/>
      <c r="I48" s="106" t="s">
        <v>510</v>
      </c>
      <c r="J48" s="107" t="s">
        <v>510</v>
      </c>
      <c r="K48" s="107" t="s">
        <v>510</v>
      </c>
      <c r="L48" s="107" t="s">
        <v>510</v>
      </c>
      <c r="M48" s="108" t="s">
        <v>510</v>
      </c>
    </row>
    <row r="49" spans="2:13" ht="27.75" customHeight="1" x14ac:dyDescent="0.15">
      <c r="B49" s="1276"/>
      <c r="C49" s="1277"/>
      <c r="D49" s="105"/>
      <c r="E49" s="1278" t="s">
        <v>39</v>
      </c>
      <c r="F49" s="1278"/>
      <c r="G49" s="1278"/>
      <c r="H49" s="1279"/>
      <c r="I49" s="106" t="s">
        <v>510</v>
      </c>
      <c r="J49" s="107" t="s">
        <v>510</v>
      </c>
      <c r="K49" s="107" t="s">
        <v>510</v>
      </c>
      <c r="L49" s="107" t="s">
        <v>510</v>
      </c>
      <c r="M49" s="108" t="s">
        <v>510</v>
      </c>
    </row>
    <row r="50" spans="2:13" ht="27.75" customHeight="1" x14ac:dyDescent="0.15">
      <c r="B50" s="1272" t="s">
        <v>40</v>
      </c>
      <c r="C50" s="1273"/>
      <c r="D50" s="111"/>
      <c r="E50" s="1278" t="s">
        <v>41</v>
      </c>
      <c r="F50" s="1278"/>
      <c r="G50" s="1278"/>
      <c r="H50" s="1279"/>
      <c r="I50" s="106">
        <v>4848</v>
      </c>
      <c r="J50" s="107">
        <v>5410</v>
      </c>
      <c r="K50" s="107">
        <v>5814</v>
      </c>
      <c r="L50" s="107">
        <v>6037</v>
      </c>
      <c r="M50" s="108">
        <v>6052</v>
      </c>
    </row>
    <row r="51" spans="2:13" ht="27.75" customHeight="1" x14ac:dyDescent="0.15">
      <c r="B51" s="1274"/>
      <c r="C51" s="1275"/>
      <c r="D51" s="105"/>
      <c r="E51" s="1278" t="s">
        <v>42</v>
      </c>
      <c r="F51" s="1278"/>
      <c r="G51" s="1278"/>
      <c r="H51" s="1279"/>
      <c r="I51" s="106">
        <v>455</v>
      </c>
      <c r="J51" s="107">
        <v>262</v>
      </c>
      <c r="K51" s="107">
        <v>195</v>
      </c>
      <c r="L51" s="107">
        <v>158</v>
      </c>
      <c r="M51" s="108">
        <v>127</v>
      </c>
    </row>
    <row r="52" spans="2:13" ht="27.75" customHeight="1" x14ac:dyDescent="0.15">
      <c r="B52" s="1276"/>
      <c r="C52" s="1277"/>
      <c r="D52" s="105"/>
      <c r="E52" s="1278" t="s">
        <v>43</v>
      </c>
      <c r="F52" s="1278"/>
      <c r="G52" s="1278"/>
      <c r="H52" s="1279"/>
      <c r="I52" s="106">
        <v>13987</v>
      </c>
      <c r="J52" s="107">
        <v>13903</v>
      </c>
      <c r="K52" s="107">
        <v>13527</v>
      </c>
      <c r="L52" s="107">
        <v>13263</v>
      </c>
      <c r="M52" s="108">
        <v>12978</v>
      </c>
    </row>
    <row r="53" spans="2:13" ht="27.75" customHeight="1" thickBot="1" x14ac:dyDescent="0.2">
      <c r="B53" s="1280" t="s">
        <v>44</v>
      </c>
      <c r="C53" s="1281"/>
      <c r="D53" s="112"/>
      <c r="E53" s="1282" t="s">
        <v>45</v>
      </c>
      <c r="F53" s="1282"/>
      <c r="G53" s="1282"/>
      <c r="H53" s="1283"/>
      <c r="I53" s="113">
        <v>5514</v>
      </c>
      <c r="J53" s="114">
        <v>5211</v>
      </c>
      <c r="K53" s="114">
        <v>4596</v>
      </c>
      <c r="L53" s="114">
        <v>4448</v>
      </c>
      <c r="M53" s="115">
        <v>4382</v>
      </c>
    </row>
    <row r="54" spans="2:13" ht="27.75" customHeight="1" x14ac:dyDescent="0.15">
      <c r="B54" s="116" t="s">
        <v>46</v>
      </c>
      <c r="C54" s="117"/>
      <c r="D54" s="117"/>
      <c r="E54" s="118"/>
      <c r="F54" s="118"/>
      <c r="G54" s="118"/>
      <c r="H54" s="118"/>
      <c r="I54" s="119"/>
      <c r="J54" s="119"/>
      <c r="K54" s="119"/>
      <c r="L54" s="119"/>
      <c r="M54" s="11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1WTNvotqeUfIXzusVgg/ddjZyWAWGwCv9vzE/k4aYDpfiJ3xc7Rf3TPMW8slpULrdRb3g23TviLwpzzQ2mLE9Q==" saltValue="UekvLB7/Fp5GMCHiQB6ru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0" t="s">
        <v>47</v>
      </c>
    </row>
    <row r="54" spans="2:8" ht="29.25" customHeight="1" thickBot="1" x14ac:dyDescent="0.25">
      <c r="B54" s="121" t="s">
        <v>1</v>
      </c>
      <c r="C54" s="122"/>
      <c r="D54" s="122"/>
      <c r="E54" s="123" t="s">
        <v>2</v>
      </c>
      <c r="F54" s="124" t="s">
        <v>554</v>
      </c>
      <c r="G54" s="124" t="s">
        <v>555</v>
      </c>
      <c r="H54" s="125" t="s">
        <v>556</v>
      </c>
    </row>
    <row r="55" spans="2:8" ht="52.5" customHeight="1" x14ac:dyDescent="0.15">
      <c r="B55" s="126"/>
      <c r="C55" s="1299" t="s">
        <v>48</v>
      </c>
      <c r="D55" s="1299"/>
      <c r="E55" s="1300"/>
      <c r="F55" s="127">
        <v>2670</v>
      </c>
      <c r="G55" s="127">
        <v>2953</v>
      </c>
      <c r="H55" s="128">
        <v>3174</v>
      </c>
    </row>
    <row r="56" spans="2:8" ht="52.5" customHeight="1" x14ac:dyDescent="0.15">
      <c r="B56" s="129"/>
      <c r="C56" s="1301" t="s">
        <v>49</v>
      </c>
      <c r="D56" s="1301"/>
      <c r="E56" s="1302"/>
      <c r="F56" s="130">
        <v>1159</v>
      </c>
      <c r="G56" s="130">
        <v>1271</v>
      </c>
      <c r="H56" s="131">
        <v>1259</v>
      </c>
    </row>
    <row r="57" spans="2:8" ht="53.25" customHeight="1" x14ac:dyDescent="0.15">
      <c r="B57" s="129"/>
      <c r="C57" s="1303" t="s">
        <v>50</v>
      </c>
      <c r="D57" s="1303"/>
      <c r="E57" s="1304"/>
      <c r="F57" s="132">
        <v>3240</v>
      </c>
      <c r="G57" s="132">
        <v>3073</v>
      </c>
      <c r="H57" s="133">
        <v>2876</v>
      </c>
    </row>
    <row r="58" spans="2:8" ht="45.75" customHeight="1" x14ac:dyDescent="0.15">
      <c r="B58" s="134"/>
      <c r="C58" s="1291" t="s">
        <v>592</v>
      </c>
      <c r="D58" s="1292"/>
      <c r="E58" s="1293"/>
      <c r="F58" s="135">
        <v>1385</v>
      </c>
      <c r="G58" s="135">
        <v>1389</v>
      </c>
      <c r="H58" s="136">
        <v>1389</v>
      </c>
    </row>
    <row r="59" spans="2:8" ht="45.75" customHeight="1" x14ac:dyDescent="0.15">
      <c r="B59" s="134"/>
      <c r="C59" s="1291" t="s">
        <v>594</v>
      </c>
      <c r="D59" s="1292"/>
      <c r="E59" s="1293"/>
      <c r="F59" s="135">
        <v>415</v>
      </c>
      <c r="G59" s="135">
        <v>416</v>
      </c>
      <c r="H59" s="136">
        <v>417</v>
      </c>
    </row>
    <row r="60" spans="2:8" ht="45.75" customHeight="1" x14ac:dyDescent="0.15">
      <c r="B60" s="134"/>
      <c r="C60" s="1291" t="s">
        <v>593</v>
      </c>
      <c r="D60" s="1292"/>
      <c r="E60" s="1293"/>
      <c r="F60" s="135">
        <v>469</v>
      </c>
      <c r="G60" s="135">
        <v>545</v>
      </c>
      <c r="H60" s="136">
        <v>323</v>
      </c>
    </row>
    <row r="61" spans="2:8" ht="45.75" customHeight="1" x14ac:dyDescent="0.15">
      <c r="B61" s="134"/>
      <c r="C61" s="1291" t="s">
        <v>595</v>
      </c>
      <c r="D61" s="1292"/>
      <c r="E61" s="1293"/>
      <c r="F61" s="135">
        <v>239</v>
      </c>
      <c r="G61" s="135">
        <v>238</v>
      </c>
      <c r="H61" s="136">
        <v>239</v>
      </c>
    </row>
    <row r="62" spans="2:8" ht="45.75" customHeight="1" thickBot="1" x14ac:dyDescent="0.2">
      <c r="B62" s="137"/>
      <c r="C62" s="1294" t="s">
        <v>596</v>
      </c>
      <c r="D62" s="1295"/>
      <c r="E62" s="1296"/>
      <c r="F62" s="138">
        <v>464</v>
      </c>
      <c r="G62" s="138">
        <v>214</v>
      </c>
      <c r="H62" s="139">
        <v>214</v>
      </c>
    </row>
    <row r="63" spans="2:8" ht="52.5" customHeight="1" thickBot="1" x14ac:dyDescent="0.2">
      <c r="B63" s="140"/>
      <c r="C63" s="1297" t="s">
        <v>51</v>
      </c>
      <c r="D63" s="1297"/>
      <c r="E63" s="1298"/>
      <c r="F63" s="141">
        <v>7069</v>
      </c>
      <c r="G63" s="141">
        <v>7296</v>
      </c>
      <c r="H63" s="142">
        <v>7309</v>
      </c>
    </row>
    <row r="64" spans="2:8" ht="15" customHeight="1" x14ac:dyDescent="0.15"/>
    <row r="65" ht="0" hidden="1" customHeight="1" x14ac:dyDescent="0.15"/>
    <row r="66" ht="0" hidden="1" customHeight="1" x14ac:dyDescent="0.15"/>
  </sheetData>
  <sheetProtection algorithmName="SHA-512" hashValue="iBJJP0QQcUaPcWRzLMcJpQXoLz+XphD+7GW32O2Yj6CftZuH2ZKc4J2j+IrE4pnvu4AAoEPJa/c4DkBZlpZ4bQ==" saltValue="Vcgg93T+FrOqt4bCvWVz/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91"/>
  <sheetViews>
    <sheetView showGridLines="0" topLeftCell="T1" zoomScaleNormal="100" zoomScaleSheetLayoutView="55" workbookViewId="0">
      <selection activeCell="BY15" sqref="BY15"/>
    </sheetView>
  </sheetViews>
  <sheetFormatPr defaultColWidth="0" defaultRowHeight="13.5" customHeight="1" zeroHeight="1" x14ac:dyDescent="0.15"/>
  <cols>
    <col min="1" max="1" width="6.375" style="387" customWidth="1"/>
    <col min="2" max="107" width="2.5" style="387" customWidth="1"/>
    <col min="108" max="108" width="6.125" style="395" customWidth="1"/>
    <col min="109" max="109" width="5.875" style="394" customWidth="1"/>
    <col min="110" max="110" width="19.125" style="387" hidden="1"/>
    <col min="111" max="115" width="12.625" style="387" hidden="1"/>
    <col min="116" max="349" width="8.625" style="387" hidden="1"/>
    <col min="350" max="355" width="14.875" style="387" hidden="1"/>
    <col min="356" max="357" width="15.875" style="387" hidden="1"/>
    <col min="358" max="363" width="16.125" style="387" hidden="1"/>
    <col min="364" max="364" width="6.125" style="387" hidden="1"/>
    <col min="365" max="365" width="3" style="387" hidden="1"/>
    <col min="366" max="605" width="8.625" style="387" hidden="1"/>
    <col min="606" max="611" width="14.875" style="387" hidden="1"/>
    <col min="612" max="613" width="15.875" style="387" hidden="1"/>
    <col min="614" max="619" width="16.125" style="387" hidden="1"/>
    <col min="620" max="620" width="6.125" style="387" hidden="1"/>
    <col min="621" max="621" width="3" style="387" hidden="1"/>
    <col min="622" max="861" width="8.625" style="387" hidden="1"/>
    <col min="862" max="867" width="14.875" style="387" hidden="1"/>
    <col min="868" max="869" width="15.875" style="387" hidden="1"/>
    <col min="870" max="875" width="16.125" style="387" hidden="1"/>
    <col min="876" max="876" width="6.125" style="387" hidden="1"/>
    <col min="877" max="877" width="3" style="387" hidden="1"/>
    <col min="878" max="1117" width="8.625" style="387" hidden="1"/>
    <col min="1118" max="1123" width="14.875" style="387" hidden="1"/>
    <col min="1124" max="1125" width="15.875" style="387" hidden="1"/>
    <col min="1126" max="1131" width="16.125" style="387" hidden="1"/>
    <col min="1132" max="1132" width="6.125" style="387" hidden="1"/>
    <col min="1133" max="1133" width="3" style="387" hidden="1"/>
    <col min="1134" max="1373" width="8.625" style="387" hidden="1"/>
    <col min="1374" max="1379" width="14.875" style="387" hidden="1"/>
    <col min="1380" max="1381" width="15.875" style="387" hidden="1"/>
    <col min="1382" max="1387" width="16.125" style="387" hidden="1"/>
    <col min="1388" max="1388" width="6.125" style="387" hidden="1"/>
    <col min="1389" max="1389" width="3" style="387" hidden="1"/>
    <col min="1390" max="1629" width="8.625" style="387" hidden="1"/>
    <col min="1630" max="1635" width="14.875" style="387" hidden="1"/>
    <col min="1636" max="1637" width="15.875" style="387" hidden="1"/>
    <col min="1638" max="1643" width="16.125" style="387" hidden="1"/>
    <col min="1644" max="1644" width="6.125" style="387" hidden="1"/>
    <col min="1645" max="1645" width="3" style="387" hidden="1"/>
    <col min="1646" max="1885" width="8.625" style="387" hidden="1"/>
    <col min="1886" max="1891" width="14.875" style="387" hidden="1"/>
    <col min="1892" max="1893" width="15.875" style="387" hidden="1"/>
    <col min="1894" max="1899" width="16.125" style="387" hidden="1"/>
    <col min="1900" max="1900" width="6.125" style="387" hidden="1"/>
    <col min="1901" max="1901" width="3" style="387" hidden="1"/>
    <col min="1902" max="2141" width="8.625" style="387" hidden="1"/>
    <col min="2142" max="2147" width="14.875" style="387" hidden="1"/>
    <col min="2148" max="2149" width="15.875" style="387" hidden="1"/>
    <col min="2150" max="2155" width="16.125" style="387" hidden="1"/>
    <col min="2156" max="2156" width="6.125" style="387" hidden="1"/>
    <col min="2157" max="2157" width="3" style="387" hidden="1"/>
    <col min="2158" max="2397" width="8.625" style="387" hidden="1"/>
    <col min="2398" max="2403" width="14.875" style="387" hidden="1"/>
    <col min="2404" max="2405" width="15.875" style="387" hidden="1"/>
    <col min="2406" max="2411" width="16.125" style="387" hidden="1"/>
    <col min="2412" max="2412" width="6.125" style="387" hidden="1"/>
    <col min="2413" max="2413" width="3" style="387" hidden="1"/>
    <col min="2414" max="2653" width="8.625" style="387" hidden="1"/>
    <col min="2654" max="2659" width="14.875" style="387" hidden="1"/>
    <col min="2660" max="2661" width="15.875" style="387" hidden="1"/>
    <col min="2662" max="2667" width="16.125" style="387" hidden="1"/>
    <col min="2668" max="2668" width="6.125" style="387" hidden="1"/>
    <col min="2669" max="2669" width="3" style="387" hidden="1"/>
    <col min="2670" max="2909" width="8.625" style="387" hidden="1"/>
    <col min="2910" max="2915" width="14.875" style="387" hidden="1"/>
    <col min="2916" max="2917" width="15.875" style="387" hidden="1"/>
    <col min="2918" max="2923" width="16.125" style="387" hidden="1"/>
    <col min="2924" max="2924" width="6.125" style="387" hidden="1"/>
    <col min="2925" max="2925" width="3" style="387" hidden="1"/>
    <col min="2926" max="3165" width="8.625" style="387" hidden="1"/>
    <col min="3166" max="3171" width="14.875" style="387" hidden="1"/>
    <col min="3172" max="3173" width="15.875" style="387" hidden="1"/>
    <col min="3174" max="3179" width="16.125" style="387" hidden="1"/>
    <col min="3180" max="3180" width="6.125" style="387" hidden="1"/>
    <col min="3181" max="3181" width="3" style="387" hidden="1"/>
    <col min="3182" max="3421" width="8.625" style="387" hidden="1"/>
    <col min="3422" max="3427" width="14.875" style="387" hidden="1"/>
    <col min="3428" max="3429" width="15.875" style="387" hidden="1"/>
    <col min="3430" max="3435" width="16.125" style="387" hidden="1"/>
    <col min="3436" max="3436" width="6.125" style="387" hidden="1"/>
    <col min="3437" max="3437" width="3" style="387" hidden="1"/>
    <col min="3438" max="3677" width="8.625" style="387" hidden="1"/>
    <col min="3678" max="3683" width="14.875" style="387" hidden="1"/>
    <col min="3684" max="3685" width="15.875" style="387" hidden="1"/>
    <col min="3686" max="3691" width="16.125" style="387" hidden="1"/>
    <col min="3692" max="3692" width="6.125" style="387" hidden="1"/>
    <col min="3693" max="3693" width="3" style="387" hidden="1"/>
    <col min="3694" max="3933" width="8.625" style="387" hidden="1"/>
    <col min="3934" max="3939" width="14.875" style="387" hidden="1"/>
    <col min="3940" max="3941" width="15.875" style="387" hidden="1"/>
    <col min="3942" max="3947" width="16.125" style="387" hidden="1"/>
    <col min="3948" max="3948" width="6.125" style="387" hidden="1"/>
    <col min="3949" max="3949" width="3" style="387" hidden="1"/>
    <col min="3950" max="4189" width="8.625" style="387" hidden="1"/>
    <col min="4190" max="4195" width="14.875" style="387" hidden="1"/>
    <col min="4196" max="4197" width="15.875" style="387" hidden="1"/>
    <col min="4198" max="4203" width="16.125" style="387" hidden="1"/>
    <col min="4204" max="4204" width="6.125" style="387" hidden="1"/>
    <col min="4205" max="4205" width="3" style="387" hidden="1"/>
    <col min="4206" max="4445" width="8.625" style="387" hidden="1"/>
    <col min="4446" max="4451" width="14.875" style="387" hidden="1"/>
    <col min="4452" max="4453" width="15.875" style="387" hidden="1"/>
    <col min="4454" max="4459" width="16.125" style="387" hidden="1"/>
    <col min="4460" max="4460" width="6.125" style="387" hidden="1"/>
    <col min="4461" max="4461" width="3" style="387" hidden="1"/>
    <col min="4462" max="4701" width="8.625" style="387" hidden="1"/>
    <col min="4702" max="4707" width="14.875" style="387" hidden="1"/>
    <col min="4708" max="4709" width="15.875" style="387" hidden="1"/>
    <col min="4710" max="4715" width="16.125" style="387" hidden="1"/>
    <col min="4716" max="4716" width="6.125" style="387" hidden="1"/>
    <col min="4717" max="4717" width="3" style="387" hidden="1"/>
    <col min="4718" max="4957" width="8.625" style="387" hidden="1"/>
    <col min="4958" max="4963" width="14.875" style="387" hidden="1"/>
    <col min="4964" max="4965" width="15.875" style="387" hidden="1"/>
    <col min="4966" max="4971" width="16.125" style="387" hidden="1"/>
    <col min="4972" max="4972" width="6.125" style="387" hidden="1"/>
    <col min="4973" max="4973" width="3" style="387" hidden="1"/>
    <col min="4974" max="5213" width="8.625" style="387" hidden="1"/>
    <col min="5214" max="5219" width="14.875" style="387" hidden="1"/>
    <col min="5220" max="5221" width="15.875" style="387" hidden="1"/>
    <col min="5222" max="5227" width="16.125" style="387" hidden="1"/>
    <col min="5228" max="5228" width="6.125" style="387" hidden="1"/>
    <col min="5229" max="5229" width="3" style="387" hidden="1"/>
    <col min="5230" max="5469" width="8.625" style="387" hidden="1"/>
    <col min="5470" max="5475" width="14.875" style="387" hidden="1"/>
    <col min="5476" max="5477" width="15.875" style="387" hidden="1"/>
    <col min="5478" max="5483" width="16.125" style="387" hidden="1"/>
    <col min="5484" max="5484" width="6.125" style="387" hidden="1"/>
    <col min="5485" max="5485" width="3" style="387" hidden="1"/>
    <col min="5486" max="5725" width="8.625" style="387" hidden="1"/>
    <col min="5726" max="5731" width="14.875" style="387" hidden="1"/>
    <col min="5732" max="5733" width="15.875" style="387" hidden="1"/>
    <col min="5734" max="5739" width="16.125" style="387" hidden="1"/>
    <col min="5740" max="5740" width="6.125" style="387" hidden="1"/>
    <col min="5741" max="5741" width="3" style="387" hidden="1"/>
    <col min="5742" max="5981" width="8.625" style="387" hidden="1"/>
    <col min="5982" max="5987" width="14.875" style="387" hidden="1"/>
    <col min="5988" max="5989" width="15.875" style="387" hidden="1"/>
    <col min="5990" max="5995" width="16.125" style="387" hidden="1"/>
    <col min="5996" max="5996" width="6.125" style="387" hidden="1"/>
    <col min="5997" max="5997" width="3" style="387" hidden="1"/>
    <col min="5998" max="6237" width="8.625" style="387" hidden="1"/>
    <col min="6238" max="6243" width="14.875" style="387" hidden="1"/>
    <col min="6244" max="6245" width="15.875" style="387" hidden="1"/>
    <col min="6246" max="6251" width="16.125" style="387" hidden="1"/>
    <col min="6252" max="6252" width="6.125" style="387" hidden="1"/>
    <col min="6253" max="6253" width="3" style="387" hidden="1"/>
    <col min="6254" max="6493" width="8.625" style="387" hidden="1"/>
    <col min="6494" max="6499" width="14.875" style="387" hidden="1"/>
    <col min="6500" max="6501" width="15.875" style="387" hidden="1"/>
    <col min="6502" max="6507" width="16.125" style="387" hidden="1"/>
    <col min="6508" max="6508" width="6.125" style="387" hidden="1"/>
    <col min="6509" max="6509" width="3" style="387" hidden="1"/>
    <col min="6510" max="6749" width="8.625" style="387" hidden="1"/>
    <col min="6750" max="6755" width="14.875" style="387" hidden="1"/>
    <col min="6756" max="6757" width="15.875" style="387" hidden="1"/>
    <col min="6758" max="6763" width="16.125" style="387" hidden="1"/>
    <col min="6764" max="6764" width="6.125" style="387" hidden="1"/>
    <col min="6765" max="6765" width="3" style="387" hidden="1"/>
    <col min="6766" max="7005" width="8.625" style="387" hidden="1"/>
    <col min="7006" max="7011" width="14.875" style="387" hidden="1"/>
    <col min="7012" max="7013" width="15.875" style="387" hidden="1"/>
    <col min="7014" max="7019" width="16.125" style="387" hidden="1"/>
    <col min="7020" max="7020" width="6.125" style="387" hidden="1"/>
    <col min="7021" max="7021" width="3" style="387" hidden="1"/>
    <col min="7022" max="7261" width="8.625" style="387" hidden="1"/>
    <col min="7262" max="7267" width="14.875" style="387" hidden="1"/>
    <col min="7268" max="7269" width="15.875" style="387" hidden="1"/>
    <col min="7270" max="7275" width="16.125" style="387" hidden="1"/>
    <col min="7276" max="7276" width="6.125" style="387" hidden="1"/>
    <col min="7277" max="7277" width="3" style="387" hidden="1"/>
    <col min="7278" max="7517" width="8.625" style="387" hidden="1"/>
    <col min="7518" max="7523" width="14.875" style="387" hidden="1"/>
    <col min="7524" max="7525" width="15.875" style="387" hidden="1"/>
    <col min="7526" max="7531" width="16.125" style="387" hidden="1"/>
    <col min="7532" max="7532" width="6.125" style="387" hidden="1"/>
    <col min="7533" max="7533" width="3" style="387" hidden="1"/>
    <col min="7534" max="7773" width="8.625" style="387" hidden="1"/>
    <col min="7774" max="7779" width="14.875" style="387" hidden="1"/>
    <col min="7780" max="7781" width="15.875" style="387" hidden="1"/>
    <col min="7782" max="7787" width="16.125" style="387" hidden="1"/>
    <col min="7788" max="7788" width="6.125" style="387" hidden="1"/>
    <col min="7789" max="7789" width="3" style="387" hidden="1"/>
    <col min="7790" max="8029" width="8.625" style="387" hidden="1"/>
    <col min="8030" max="8035" width="14.875" style="387" hidden="1"/>
    <col min="8036" max="8037" width="15.875" style="387" hidden="1"/>
    <col min="8038" max="8043" width="16.125" style="387" hidden="1"/>
    <col min="8044" max="8044" width="6.125" style="387" hidden="1"/>
    <col min="8045" max="8045" width="3" style="387" hidden="1"/>
    <col min="8046" max="8285" width="8.625" style="387" hidden="1"/>
    <col min="8286" max="8291" width="14.875" style="387" hidden="1"/>
    <col min="8292" max="8293" width="15.875" style="387" hidden="1"/>
    <col min="8294" max="8299" width="16.125" style="387" hidden="1"/>
    <col min="8300" max="8300" width="6.125" style="387" hidden="1"/>
    <col min="8301" max="8301" width="3" style="387" hidden="1"/>
    <col min="8302" max="8541" width="8.625" style="387" hidden="1"/>
    <col min="8542" max="8547" width="14.875" style="387" hidden="1"/>
    <col min="8548" max="8549" width="15.875" style="387" hidden="1"/>
    <col min="8550" max="8555" width="16.125" style="387" hidden="1"/>
    <col min="8556" max="8556" width="6.125" style="387" hidden="1"/>
    <col min="8557" max="8557" width="3" style="387" hidden="1"/>
    <col min="8558" max="8797" width="8.625" style="387" hidden="1"/>
    <col min="8798" max="8803" width="14.875" style="387" hidden="1"/>
    <col min="8804" max="8805" width="15.875" style="387" hidden="1"/>
    <col min="8806" max="8811" width="16.125" style="387" hidden="1"/>
    <col min="8812" max="8812" width="6.125" style="387" hidden="1"/>
    <col min="8813" max="8813" width="3" style="387" hidden="1"/>
    <col min="8814" max="9053" width="8.625" style="387" hidden="1"/>
    <col min="9054" max="9059" width="14.875" style="387" hidden="1"/>
    <col min="9060" max="9061" width="15.875" style="387" hidden="1"/>
    <col min="9062" max="9067" width="16.125" style="387" hidden="1"/>
    <col min="9068" max="9068" width="6.125" style="387" hidden="1"/>
    <col min="9069" max="9069" width="3" style="387" hidden="1"/>
    <col min="9070" max="9309" width="8.625" style="387" hidden="1"/>
    <col min="9310" max="9315" width="14.875" style="387" hidden="1"/>
    <col min="9316" max="9317" width="15.875" style="387" hidden="1"/>
    <col min="9318" max="9323" width="16.125" style="387" hidden="1"/>
    <col min="9324" max="9324" width="6.125" style="387" hidden="1"/>
    <col min="9325" max="9325" width="3" style="387" hidden="1"/>
    <col min="9326" max="9565" width="8.625" style="387" hidden="1"/>
    <col min="9566" max="9571" width="14.875" style="387" hidden="1"/>
    <col min="9572" max="9573" width="15.875" style="387" hidden="1"/>
    <col min="9574" max="9579" width="16.125" style="387" hidden="1"/>
    <col min="9580" max="9580" width="6.125" style="387" hidden="1"/>
    <col min="9581" max="9581" width="3" style="387" hidden="1"/>
    <col min="9582" max="9821" width="8.625" style="387" hidden="1"/>
    <col min="9822" max="9827" width="14.875" style="387" hidden="1"/>
    <col min="9828" max="9829" width="15.875" style="387" hidden="1"/>
    <col min="9830" max="9835" width="16.125" style="387" hidden="1"/>
    <col min="9836" max="9836" width="6.125" style="387" hidden="1"/>
    <col min="9837" max="9837" width="3" style="387" hidden="1"/>
    <col min="9838" max="10077" width="8.625" style="387" hidden="1"/>
    <col min="10078" max="10083" width="14.875" style="387" hidden="1"/>
    <col min="10084" max="10085" width="15.875" style="387" hidden="1"/>
    <col min="10086" max="10091" width="16.125" style="387" hidden="1"/>
    <col min="10092" max="10092" width="6.125" style="387" hidden="1"/>
    <col min="10093" max="10093" width="3" style="387" hidden="1"/>
    <col min="10094" max="10333" width="8.625" style="387" hidden="1"/>
    <col min="10334" max="10339" width="14.875" style="387" hidden="1"/>
    <col min="10340" max="10341" width="15.875" style="387" hidden="1"/>
    <col min="10342" max="10347" width="16.125" style="387" hidden="1"/>
    <col min="10348" max="10348" width="6.125" style="387" hidden="1"/>
    <col min="10349" max="10349" width="3" style="387" hidden="1"/>
    <col min="10350" max="10589" width="8.625" style="387" hidden="1"/>
    <col min="10590" max="10595" width="14.875" style="387" hidden="1"/>
    <col min="10596" max="10597" width="15.875" style="387" hidden="1"/>
    <col min="10598" max="10603" width="16.125" style="387" hidden="1"/>
    <col min="10604" max="10604" width="6.125" style="387" hidden="1"/>
    <col min="10605" max="10605" width="3" style="387" hidden="1"/>
    <col min="10606" max="10845" width="8.625" style="387" hidden="1"/>
    <col min="10846" max="10851" width="14.875" style="387" hidden="1"/>
    <col min="10852" max="10853" width="15.875" style="387" hidden="1"/>
    <col min="10854" max="10859" width="16.125" style="387" hidden="1"/>
    <col min="10860" max="10860" width="6.125" style="387" hidden="1"/>
    <col min="10861" max="10861" width="3" style="387" hidden="1"/>
    <col min="10862" max="11101" width="8.625" style="387" hidden="1"/>
    <col min="11102" max="11107" width="14.875" style="387" hidden="1"/>
    <col min="11108" max="11109" width="15.875" style="387" hidden="1"/>
    <col min="11110" max="11115" width="16.125" style="387" hidden="1"/>
    <col min="11116" max="11116" width="6.125" style="387" hidden="1"/>
    <col min="11117" max="11117" width="3" style="387" hidden="1"/>
    <col min="11118" max="11357" width="8.625" style="387" hidden="1"/>
    <col min="11358" max="11363" width="14.875" style="387" hidden="1"/>
    <col min="11364" max="11365" width="15.875" style="387" hidden="1"/>
    <col min="11366" max="11371" width="16.125" style="387" hidden="1"/>
    <col min="11372" max="11372" width="6.125" style="387" hidden="1"/>
    <col min="11373" max="11373" width="3" style="387" hidden="1"/>
    <col min="11374" max="11613" width="8.625" style="387" hidden="1"/>
    <col min="11614" max="11619" width="14.875" style="387" hidden="1"/>
    <col min="11620" max="11621" width="15.875" style="387" hidden="1"/>
    <col min="11622" max="11627" width="16.125" style="387" hidden="1"/>
    <col min="11628" max="11628" width="6.125" style="387" hidden="1"/>
    <col min="11629" max="11629" width="3" style="387" hidden="1"/>
    <col min="11630" max="11869" width="8.625" style="387" hidden="1"/>
    <col min="11870" max="11875" width="14.875" style="387" hidden="1"/>
    <col min="11876" max="11877" width="15.875" style="387" hidden="1"/>
    <col min="11878" max="11883" width="16.125" style="387" hidden="1"/>
    <col min="11884" max="11884" width="6.125" style="387" hidden="1"/>
    <col min="11885" max="11885" width="3" style="387" hidden="1"/>
    <col min="11886" max="12125" width="8.625" style="387" hidden="1"/>
    <col min="12126" max="12131" width="14.875" style="387" hidden="1"/>
    <col min="12132" max="12133" width="15.875" style="387" hidden="1"/>
    <col min="12134" max="12139" width="16.125" style="387" hidden="1"/>
    <col min="12140" max="12140" width="6.125" style="387" hidden="1"/>
    <col min="12141" max="12141" width="3" style="387" hidden="1"/>
    <col min="12142" max="12381" width="8.625" style="387" hidden="1"/>
    <col min="12382" max="12387" width="14.875" style="387" hidden="1"/>
    <col min="12388" max="12389" width="15.875" style="387" hidden="1"/>
    <col min="12390" max="12395" width="16.125" style="387" hidden="1"/>
    <col min="12396" max="12396" width="6.125" style="387" hidden="1"/>
    <col min="12397" max="12397" width="3" style="387" hidden="1"/>
    <col min="12398" max="12637" width="8.625" style="387" hidden="1"/>
    <col min="12638" max="12643" width="14.875" style="387" hidden="1"/>
    <col min="12644" max="12645" width="15.875" style="387" hidden="1"/>
    <col min="12646" max="12651" width="16.125" style="387" hidden="1"/>
    <col min="12652" max="12652" width="6.125" style="387" hidden="1"/>
    <col min="12653" max="12653" width="3" style="387" hidden="1"/>
    <col min="12654" max="12893" width="8.625" style="387" hidden="1"/>
    <col min="12894" max="12899" width="14.875" style="387" hidden="1"/>
    <col min="12900" max="12901" width="15.875" style="387" hidden="1"/>
    <col min="12902" max="12907" width="16.125" style="387" hidden="1"/>
    <col min="12908" max="12908" width="6.125" style="387" hidden="1"/>
    <col min="12909" max="12909" width="3" style="387" hidden="1"/>
    <col min="12910" max="13149" width="8.625" style="387" hidden="1"/>
    <col min="13150" max="13155" width="14.875" style="387" hidden="1"/>
    <col min="13156" max="13157" width="15.875" style="387" hidden="1"/>
    <col min="13158" max="13163" width="16.125" style="387" hidden="1"/>
    <col min="13164" max="13164" width="6.125" style="387" hidden="1"/>
    <col min="13165" max="13165" width="3" style="387" hidden="1"/>
    <col min="13166" max="13405" width="8.625" style="387" hidden="1"/>
    <col min="13406" max="13411" width="14.875" style="387" hidden="1"/>
    <col min="13412" max="13413" width="15.875" style="387" hidden="1"/>
    <col min="13414" max="13419" width="16.125" style="387" hidden="1"/>
    <col min="13420" max="13420" width="6.125" style="387" hidden="1"/>
    <col min="13421" max="13421" width="3" style="387" hidden="1"/>
    <col min="13422" max="13661" width="8.625" style="387" hidden="1"/>
    <col min="13662" max="13667" width="14.875" style="387" hidden="1"/>
    <col min="13668" max="13669" width="15.875" style="387" hidden="1"/>
    <col min="13670" max="13675" width="16.125" style="387" hidden="1"/>
    <col min="13676" max="13676" width="6.125" style="387" hidden="1"/>
    <col min="13677" max="13677" width="3" style="387" hidden="1"/>
    <col min="13678" max="13917" width="8.625" style="387" hidden="1"/>
    <col min="13918" max="13923" width="14.875" style="387" hidden="1"/>
    <col min="13924" max="13925" width="15.875" style="387" hidden="1"/>
    <col min="13926" max="13931" width="16.125" style="387" hidden="1"/>
    <col min="13932" max="13932" width="6.125" style="387" hidden="1"/>
    <col min="13933" max="13933" width="3" style="387" hidden="1"/>
    <col min="13934" max="14173" width="8.625" style="387" hidden="1"/>
    <col min="14174" max="14179" width="14.875" style="387" hidden="1"/>
    <col min="14180" max="14181" width="15.875" style="387" hidden="1"/>
    <col min="14182" max="14187" width="16.125" style="387" hidden="1"/>
    <col min="14188" max="14188" width="6.125" style="387" hidden="1"/>
    <col min="14189" max="14189" width="3" style="387" hidden="1"/>
    <col min="14190" max="14429" width="8.625" style="387" hidden="1"/>
    <col min="14430" max="14435" width="14.875" style="387" hidden="1"/>
    <col min="14436" max="14437" width="15.875" style="387" hidden="1"/>
    <col min="14438" max="14443" width="16.125" style="387" hidden="1"/>
    <col min="14444" max="14444" width="6.125" style="387" hidden="1"/>
    <col min="14445" max="14445" width="3" style="387" hidden="1"/>
    <col min="14446" max="14685" width="8.625" style="387" hidden="1"/>
    <col min="14686" max="14691" width="14.875" style="387" hidden="1"/>
    <col min="14692" max="14693" width="15.875" style="387" hidden="1"/>
    <col min="14694" max="14699" width="16.125" style="387" hidden="1"/>
    <col min="14700" max="14700" width="6.125" style="387" hidden="1"/>
    <col min="14701" max="14701" width="3" style="387" hidden="1"/>
    <col min="14702" max="14941" width="8.625" style="387" hidden="1"/>
    <col min="14942" max="14947" width="14.875" style="387" hidden="1"/>
    <col min="14948" max="14949" width="15.875" style="387" hidden="1"/>
    <col min="14950" max="14955" width="16.125" style="387" hidden="1"/>
    <col min="14956" max="14956" width="6.125" style="387" hidden="1"/>
    <col min="14957" max="14957" width="3" style="387" hidden="1"/>
    <col min="14958" max="15197" width="8.625" style="387" hidden="1"/>
    <col min="15198" max="15203" width="14.875" style="387" hidden="1"/>
    <col min="15204" max="15205" width="15.875" style="387" hidden="1"/>
    <col min="15206" max="15211" width="16.125" style="387" hidden="1"/>
    <col min="15212" max="15212" width="6.125" style="387" hidden="1"/>
    <col min="15213" max="15213" width="3" style="387" hidden="1"/>
    <col min="15214" max="15453" width="8.625" style="387" hidden="1"/>
    <col min="15454" max="15459" width="14.875" style="387" hidden="1"/>
    <col min="15460" max="15461" width="15.875" style="387" hidden="1"/>
    <col min="15462" max="15467" width="16.125" style="387" hidden="1"/>
    <col min="15468" max="15468" width="6.125" style="387" hidden="1"/>
    <col min="15469" max="15469" width="3" style="387" hidden="1"/>
    <col min="15470" max="15709" width="8.625" style="387" hidden="1"/>
    <col min="15710" max="15715" width="14.875" style="387" hidden="1"/>
    <col min="15716" max="15717" width="15.875" style="387" hidden="1"/>
    <col min="15718" max="15723" width="16.125" style="387" hidden="1"/>
    <col min="15724" max="15724" width="6.125" style="387" hidden="1"/>
    <col min="15725" max="15725" width="3" style="387" hidden="1"/>
    <col min="15726" max="15965" width="8.625" style="387" hidden="1"/>
    <col min="15966" max="15971" width="14.875" style="387" hidden="1"/>
    <col min="15972" max="15973" width="15.875" style="387" hidden="1"/>
    <col min="15974" max="15979" width="16.125" style="387" hidden="1"/>
    <col min="15980" max="15980" width="6.125" style="387" hidden="1"/>
    <col min="15981" max="15981" width="3" style="387" hidden="1"/>
    <col min="15982" max="16221" width="8.625" style="387" hidden="1"/>
    <col min="16222" max="16227" width="14.875" style="387" hidden="1"/>
    <col min="16228" max="16229" width="15.875" style="387" hidden="1"/>
    <col min="16230" max="16235" width="16.125" style="387" hidden="1"/>
    <col min="16236" max="16236" width="6.125" style="387" hidden="1"/>
    <col min="16237" max="16237" width="3" style="387" hidden="1"/>
    <col min="16238" max="16384" width="8.625" style="387" hidden="1"/>
  </cols>
  <sheetData>
    <row r="1" spans="1:143" ht="42.75" customHeight="1" x14ac:dyDescent="0.15">
      <c r="A1" s="385"/>
      <c r="B1" s="386"/>
      <c r="DD1" s="387"/>
      <c r="DE1" s="387"/>
    </row>
    <row r="2" spans="1:143" ht="25.5" customHeight="1" x14ac:dyDescent="0.15">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15">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x14ac:dyDescent="0.15">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x14ac:dyDescent="0.15">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x14ac:dyDescent="0.15">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x14ac:dyDescent="0.15">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x14ac:dyDescent="0.15">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x14ac:dyDescent="0.15">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x14ac:dyDescent="0.15">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600</v>
      </c>
    </row>
    <row r="11" spans="1:143" s="290" customFormat="1" x14ac:dyDescent="0.15">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x14ac:dyDescent="0.15">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600</v>
      </c>
    </row>
    <row r="13" spans="1:143" s="290" customFormat="1" x14ac:dyDescent="0.15">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x14ac:dyDescent="0.15">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x14ac:dyDescent="0.15">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x14ac:dyDescent="0.15">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x14ac:dyDescent="0.15">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x14ac:dyDescent="0.15">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x14ac:dyDescent="0.15">
      <c r="DD19" s="387"/>
      <c r="DE19" s="387"/>
    </row>
    <row r="20" spans="1:351" x14ac:dyDescent="0.15">
      <c r="DD20" s="387"/>
      <c r="DE20" s="387"/>
    </row>
    <row r="21" spans="1:351" ht="17.25" x14ac:dyDescent="0.15">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7.25" x14ac:dyDescent="0.15">
      <c r="B22" s="394"/>
      <c r="MM22" s="393"/>
    </row>
    <row r="23" spans="1:351" x14ac:dyDescent="0.15">
      <c r="B23" s="394"/>
    </row>
    <row r="24" spans="1:351" x14ac:dyDescent="0.15">
      <c r="B24" s="394"/>
    </row>
    <row r="25" spans="1:351" x14ac:dyDescent="0.15">
      <c r="B25" s="394"/>
    </row>
    <row r="26" spans="1:351" x14ac:dyDescent="0.15">
      <c r="B26" s="394"/>
    </row>
    <row r="27" spans="1:351" x14ac:dyDescent="0.15">
      <c r="B27" s="394"/>
    </row>
    <row r="28" spans="1:351" x14ac:dyDescent="0.15">
      <c r="B28" s="394"/>
    </row>
    <row r="29" spans="1:351" x14ac:dyDescent="0.15">
      <c r="B29" s="394"/>
    </row>
    <row r="30" spans="1:351" x14ac:dyDescent="0.15">
      <c r="B30" s="394"/>
    </row>
    <row r="31" spans="1:351" x14ac:dyDescent="0.15">
      <c r="B31" s="394"/>
    </row>
    <row r="32" spans="1:351" x14ac:dyDescent="0.15">
      <c r="B32" s="394"/>
    </row>
    <row r="33" spans="2:109" x14ac:dyDescent="0.15">
      <c r="B33" s="394"/>
    </row>
    <row r="34" spans="2:109" x14ac:dyDescent="0.15">
      <c r="B34" s="394"/>
    </row>
    <row r="35" spans="2:109" x14ac:dyDescent="0.15">
      <c r="B35" s="394"/>
    </row>
    <row r="36" spans="2:109" x14ac:dyDescent="0.15">
      <c r="B36" s="394"/>
    </row>
    <row r="37" spans="2:109" x14ac:dyDescent="0.15">
      <c r="B37" s="394"/>
    </row>
    <row r="38" spans="2:109" x14ac:dyDescent="0.15">
      <c r="B38" s="394"/>
    </row>
    <row r="39" spans="2:109" x14ac:dyDescent="0.15">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x14ac:dyDescent="0.15">
      <c r="B40" s="399"/>
      <c r="DD40" s="399"/>
      <c r="DE40" s="387"/>
    </row>
    <row r="41" spans="2:109" ht="17.25" x14ac:dyDescent="0.15">
      <c r="B41" s="400" t="s">
        <v>601</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x14ac:dyDescent="0.15">
      <c r="B42" s="394"/>
      <c r="G42" s="401"/>
      <c r="I42" s="402"/>
      <c r="J42" s="402"/>
      <c r="K42" s="402"/>
      <c r="AM42" s="401"/>
      <c r="AN42" s="401" t="s">
        <v>602</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15">
      <c r="B43" s="394"/>
      <c r="AN43" s="1328" t="s">
        <v>603</v>
      </c>
      <c r="AO43" s="1329"/>
      <c r="AP43" s="1329"/>
      <c r="AQ43" s="1329"/>
      <c r="AR43" s="1329"/>
      <c r="AS43" s="1329"/>
      <c r="AT43" s="1329"/>
      <c r="AU43" s="1329"/>
      <c r="AV43" s="1329"/>
      <c r="AW43" s="1329"/>
      <c r="AX43" s="1329"/>
      <c r="AY43" s="1329"/>
      <c r="AZ43" s="1329"/>
      <c r="BA43" s="1329"/>
      <c r="BB43" s="1329"/>
      <c r="BC43" s="1329"/>
      <c r="BD43" s="1329"/>
      <c r="BE43" s="1329"/>
      <c r="BF43" s="1329"/>
      <c r="BG43" s="1329"/>
      <c r="BH43" s="1329"/>
      <c r="BI43" s="1329"/>
      <c r="BJ43" s="1329"/>
      <c r="BK43" s="1329"/>
      <c r="BL43" s="1329"/>
      <c r="BM43" s="1329"/>
      <c r="BN43" s="1329"/>
      <c r="BO43" s="1329"/>
      <c r="BP43" s="1329"/>
      <c r="BQ43" s="1329"/>
      <c r="BR43" s="1329"/>
      <c r="BS43" s="1329"/>
      <c r="BT43" s="1329"/>
      <c r="BU43" s="1329"/>
      <c r="BV43" s="1329"/>
      <c r="BW43" s="1329"/>
      <c r="BX43" s="1329"/>
      <c r="BY43" s="1329"/>
      <c r="BZ43" s="1329"/>
      <c r="CA43" s="1329"/>
      <c r="CB43" s="1329"/>
      <c r="CC43" s="1329"/>
      <c r="CD43" s="1329"/>
      <c r="CE43" s="1329"/>
      <c r="CF43" s="1329"/>
      <c r="CG43" s="1329"/>
      <c r="CH43" s="1329"/>
      <c r="CI43" s="1329"/>
      <c r="CJ43" s="1329"/>
      <c r="CK43" s="1329"/>
      <c r="CL43" s="1329"/>
      <c r="CM43" s="1329"/>
      <c r="CN43" s="1329"/>
      <c r="CO43" s="1329"/>
      <c r="CP43" s="1329"/>
      <c r="CQ43" s="1329"/>
      <c r="CR43" s="1329"/>
      <c r="CS43" s="1329"/>
      <c r="CT43" s="1329"/>
      <c r="CU43" s="1329"/>
      <c r="CV43" s="1329"/>
      <c r="CW43" s="1329"/>
      <c r="CX43" s="1329"/>
      <c r="CY43" s="1329"/>
      <c r="CZ43" s="1329"/>
      <c r="DA43" s="1329"/>
      <c r="DB43" s="1329"/>
      <c r="DC43" s="1330"/>
    </row>
    <row r="44" spans="2:109" x14ac:dyDescent="0.15">
      <c r="B44" s="394"/>
      <c r="AN44" s="1331"/>
      <c r="AO44" s="1332"/>
      <c r="AP44" s="1332"/>
      <c r="AQ44" s="1332"/>
      <c r="AR44" s="1332"/>
      <c r="AS44" s="1332"/>
      <c r="AT44" s="1332"/>
      <c r="AU44" s="1332"/>
      <c r="AV44" s="1332"/>
      <c r="AW44" s="1332"/>
      <c r="AX44" s="1332"/>
      <c r="AY44" s="1332"/>
      <c r="AZ44" s="1332"/>
      <c r="BA44" s="1332"/>
      <c r="BB44" s="1332"/>
      <c r="BC44" s="1332"/>
      <c r="BD44" s="1332"/>
      <c r="BE44" s="1332"/>
      <c r="BF44" s="1332"/>
      <c r="BG44" s="1332"/>
      <c r="BH44" s="1332"/>
      <c r="BI44" s="1332"/>
      <c r="BJ44" s="1332"/>
      <c r="BK44" s="1332"/>
      <c r="BL44" s="1332"/>
      <c r="BM44" s="1332"/>
      <c r="BN44" s="1332"/>
      <c r="BO44" s="1332"/>
      <c r="BP44" s="1332"/>
      <c r="BQ44" s="1332"/>
      <c r="BR44" s="1332"/>
      <c r="BS44" s="1332"/>
      <c r="BT44" s="1332"/>
      <c r="BU44" s="1332"/>
      <c r="BV44" s="1332"/>
      <c r="BW44" s="1332"/>
      <c r="BX44" s="1332"/>
      <c r="BY44" s="1332"/>
      <c r="BZ44" s="1332"/>
      <c r="CA44" s="1332"/>
      <c r="CB44" s="1332"/>
      <c r="CC44" s="1332"/>
      <c r="CD44" s="1332"/>
      <c r="CE44" s="1332"/>
      <c r="CF44" s="1332"/>
      <c r="CG44" s="1332"/>
      <c r="CH44" s="1332"/>
      <c r="CI44" s="1332"/>
      <c r="CJ44" s="1332"/>
      <c r="CK44" s="1332"/>
      <c r="CL44" s="1332"/>
      <c r="CM44" s="1332"/>
      <c r="CN44" s="1332"/>
      <c r="CO44" s="1332"/>
      <c r="CP44" s="1332"/>
      <c r="CQ44" s="1332"/>
      <c r="CR44" s="1332"/>
      <c r="CS44" s="1332"/>
      <c r="CT44" s="1332"/>
      <c r="CU44" s="1332"/>
      <c r="CV44" s="1332"/>
      <c r="CW44" s="1332"/>
      <c r="CX44" s="1332"/>
      <c r="CY44" s="1332"/>
      <c r="CZ44" s="1332"/>
      <c r="DA44" s="1332"/>
      <c r="DB44" s="1332"/>
      <c r="DC44" s="1333"/>
    </row>
    <row r="45" spans="2:109" x14ac:dyDescent="0.15">
      <c r="B45" s="394"/>
      <c r="AN45" s="1331"/>
      <c r="AO45" s="1332"/>
      <c r="AP45" s="1332"/>
      <c r="AQ45" s="1332"/>
      <c r="AR45" s="1332"/>
      <c r="AS45" s="1332"/>
      <c r="AT45" s="1332"/>
      <c r="AU45" s="1332"/>
      <c r="AV45" s="1332"/>
      <c r="AW45" s="1332"/>
      <c r="AX45" s="1332"/>
      <c r="AY45" s="1332"/>
      <c r="AZ45" s="1332"/>
      <c r="BA45" s="1332"/>
      <c r="BB45" s="1332"/>
      <c r="BC45" s="1332"/>
      <c r="BD45" s="1332"/>
      <c r="BE45" s="1332"/>
      <c r="BF45" s="1332"/>
      <c r="BG45" s="1332"/>
      <c r="BH45" s="1332"/>
      <c r="BI45" s="1332"/>
      <c r="BJ45" s="1332"/>
      <c r="BK45" s="1332"/>
      <c r="BL45" s="1332"/>
      <c r="BM45" s="1332"/>
      <c r="BN45" s="1332"/>
      <c r="BO45" s="1332"/>
      <c r="BP45" s="1332"/>
      <c r="BQ45" s="1332"/>
      <c r="BR45" s="1332"/>
      <c r="BS45" s="1332"/>
      <c r="BT45" s="1332"/>
      <c r="BU45" s="1332"/>
      <c r="BV45" s="1332"/>
      <c r="BW45" s="1332"/>
      <c r="BX45" s="1332"/>
      <c r="BY45" s="1332"/>
      <c r="BZ45" s="1332"/>
      <c r="CA45" s="1332"/>
      <c r="CB45" s="1332"/>
      <c r="CC45" s="1332"/>
      <c r="CD45" s="1332"/>
      <c r="CE45" s="1332"/>
      <c r="CF45" s="1332"/>
      <c r="CG45" s="1332"/>
      <c r="CH45" s="1332"/>
      <c r="CI45" s="1332"/>
      <c r="CJ45" s="1332"/>
      <c r="CK45" s="1332"/>
      <c r="CL45" s="1332"/>
      <c r="CM45" s="1332"/>
      <c r="CN45" s="1332"/>
      <c r="CO45" s="1332"/>
      <c r="CP45" s="1332"/>
      <c r="CQ45" s="1332"/>
      <c r="CR45" s="1332"/>
      <c r="CS45" s="1332"/>
      <c r="CT45" s="1332"/>
      <c r="CU45" s="1332"/>
      <c r="CV45" s="1332"/>
      <c r="CW45" s="1332"/>
      <c r="CX45" s="1332"/>
      <c r="CY45" s="1332"/>
      <c r="CZ45" s="1332"/>
      <c r="DA45" s="1332"/>
      <c r="DB45" s="1332"/>
      <c r="DC45" s="1333"/>
    </row>
    <row r="46" spans="2:109" x14ac:dyDescent="0.15">
      <c r="B46" s="394"/>
      <c r="AN46" s="1331"/>
      <c r="AO46" s="1332"/>
      <c r="AP46" s="1332"/>
      <c r="AQ46" s="1332"/>
      <c r="AR46" s="1332"/>
      <c r="AS46" s="1332"/>
      <c r="AT46" s="1332"/>
      <c r="AU46" s="1332"/>
      <c r="AV46" s="1332"/>
      <c r="AW46" s="1332"/>
      <c r="AX46" s="1332"/>
      <c r="AY46" s="1332"/>
      <c r="AZ46" s="1332"/>
      <c r="BA46" s="1332"/>
      <c r="BB46" s="1332"/>
      <c r="BC46" s="1332"/>
      <c r="BD46" s="1332"/>
      <c r="BE46" s="1332"/>
      <c r="BF46" s="1332"/>
      <c r="BG46" s="1332"/>
      <c r="BH46" s="1332"/>
      <c r="BI46" s="1332"/>
      <c r="BJ46" s="1332"/>
      <c r="BK46" s="1332"/>
      <c r="BL46" s="1332"/>
      <c r="BM46" s="1332"/>
      <c r="BN46" s="1332"/>
      <c r="BO46" s="1332"/>
      <c r="BP46" s="1332"/>
      <c r="BQ46" s="1332"/>
      <c r="BR46" s="1332"/>
      <c r="BS46" s="1332"/>
      <c r="BT46" s="1332"/>
      <c r="BU46" s="1332"/>
      <c r="BV46" s="1332"/>
      <c r="BW46" s="1332"/>
      <c r="BX46" s="1332"/>
      <c r="BY46" s="1332"/>
      <c r="BZ46" s="1332"/>
      <c r="CA46" s="1332"/>
      <c r="CB46" s="1332"/>
      <c r="CC46" s="1332"/>
      <c r="CD46" s="1332"/>
      <c r="CE46" s="1332"/>
      <c r="CF46" s="1332"/>
      <c r="CG46" s="1332"/>
      <c r="CH46" s="1332"/>
      <c r="CI46" s="1332"/>
      <c r="CJ46" s="1332"/>
      <c r="CK46" s="1332"/>
      <c r="CL46" s="1332"/>
      <c r="CM46" s="1332"/>
      <c r="CN46" s="1332"/>
      <c r="CO46" s="1332"/>
      <c r="CP46" s="1332"/>
      <c r="CQ46" s="1332"/>
      <c r="CR46" s="1332"/>
      <c r="CS46" s="1332"/>
      <c r="CT46" s="1332"/>
      <c r="CU46" s="1332"/>
      <c r="CV46" s="1332"/>
      <c r="CW46" s="1332"/>
      <c r="CX46" s="1332"/>
      <c r="CY46" s="1332"/>
      <c r="CZ46" s="1332"/>
      <c r="DA46" s="1332"/>
      <c r="DB46" s="1332"/>
      <c r="DC46" s="1333"/>
    </row>
    <row r="47" spans="2:109" x14ac:dyDescent="0.15">
      <c r="B47" s="394"/>
      <c r="AN47" s="1334"/>
      <c r="AO47" s="1335"/>
      <c r="AP47" s="1335"/>
      <c r="AQ47" s="1335"/>
      <c r="AR47" s="1335"/>
      <c r="AS47" s="1335"/>
      <c r="AT47" s="1335"/>
      <c r="AU47" s="1335"/>
      <c r="AV47" s="1335"/>
      <c r="AW47" s="1335"/>
      <c r="AX47" s="1335"/>
      <c r="AY47" s="1335"/>
      <c r="AZ47" s="1335"/>
      <c r="BA47" s="1335"/>
      <c r="BB47" s="1335"/>
      <c r="BC47" s="1335"/>
      <c r="BD47" s="1335"/>
      <c r="BE47" s="1335"/>
      <c r="BF47" s="1335"/>
      <c r="BG47" s="1335"/>
      <c r="BH47" s="1335"/>
      <c r="BI47" s="1335"/>
      <c r="BJ47" s="1335"/>
      <c r="BK47" s="1335"/>
      <c r="BL47" s="1335"/>
      <c r="BM47" s="1335"/>
      <c r="BN47" s="1335"/>
      <c r="BO47" s="1335"/>
      <c r="BP47" s="1335"/>
      <c r="BQ47" s="1335"/>
      <c r="BR47" s="1335"/>
      <c r="BS47" s="1335"/>
      <c r="BT47" s="1335"/>
      <c r="BU47" s="1335"/>
      <c r="BV47" s="1335"/>
      <c r="BW47" s="1335"/>
      <c r="BX47" s="1335"/>
      <c r="BY47" s="1335"/>
      <c r="BZ47" s="1335"/>
      <c r="CA47" s="1335"/>
      <c r="CB47" s="1335"/>
      <c r="CC47" s="1335"/>
      <c r="CD47" s="1335"/>
      <c r="CE47" s="1335"/>
      <c r="CF47" s="1335"/>
      <c r="CG47" s="1335"/>
      <c r="CH47" s="1335"/>
      <c r="CI47" s="1335"/>
      <c r="CJ47" s="1335"/>
      <c r="CK47" s="1335"/>
      <c r="CL47" s="1335"/>
      <c r="CM47" s="1335"/>
      <c r="CN47" s="1335"/>
      <c r="CO47" s="1335"/>
      <c r="CP47" s="1335"/>
      <c r="CQ47" s="1335"/>
      <c r="CR47" s="1335"/>
      <c r="CS47" s="1335"/>
      <c r="CT47" s="1335"/>
      <c r="CU47" s="1335"/>
      <c r="CV47" s="1335"/>
      <c r="CW47" s="1335"/>
      <c r="CX47" s="1335"/>
      <c r="CY47" s="1335"/>
      <c r="CZ47" s="1335"/>
      <c r="DA47" s="1335"/>
      <c r="DB47" s="1335"/>
      <c r="DC47" s="1336"/>
    </row>
    <row r="48" spans="2:109" x14ac:dyDescent="0.15">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x14ac:dyDescent="0.15">
      <c r="B49" s="394"/>
      <c r="AN49" s="387" t="s">
        <v>604</v>
      </c>
    </row>
    <row r="50" spans="1:109" x14ac:dyDescent="0.15">
      <c r="B50" s="394"/>
      <c r="G50" s="1305"/>
      <c r="H50" s="1305"/>
      <c r="I50" s="1305"/>
      <c r="J50" s="1305"/>
      <c r="K50" s="404"/>
      <c r="L50" s="404"/>
      <c r="M50" s="405"/>
      <c r="N50" s="405"/>
      <c r="AN50" s="1323"/>
      <c r="AO50" s="1324"/>
      <c r="AP50" s="1324"/>
      <c r="AQ50" s="1324"/>
      <c r="AR50" s="1324"/>
      <c r="AS50" s="1324"/>
      <c r="AT50" s="1324"/>
      <c r="AU50" s="1324"/>
      <c r="AV50" s="1324"/>
      <c r="AW50" s="1324"/>
      <c r="AX50" s="1324"/>
      <c r="AY50" s="1324"/>
      <c r="AZ50" s="1324"/>
      <c r="BA50" s="1324"/>
      <c r="BB50" s="1324"/>
      <c r="BC50" s="1324"/>
      <c r="BD50" s="1324"/>
      <c r="BE50" s="1324"/>
      <c r="BF50" s="1324"/>
      <c r="BG50" s="1324"/>
      <c r="BH50" s="1324"/>
      <c r="BI50" s="1324"/>
      <c r="BJ50" s="1324"/>
      <c r="BK50" s="1324"/>
      <c r="BL50" s="1324"/>
      <c r="BM50" s="1324"/>
      <c r="BN50" s="1324"/>
      <c r="BO50" s="1325"/>
      <c r="BP50" s="1311" t="s">
        <v>552</v>
      </c>
      <c r="BQ50" s="1311"/>
      <c r="BR50" s="1311"/>
      <c r="BS50" s="1311"/>
      <c r="BT50" s="1311"/>
      <c r="BU50" s="1311"/>
      <c r="BV50" s="1311"/>
      <c r="BW50" s="1311"/>
      <c r="BX50" s="1311" t="s">
        <v>553</v>
      </c>
      <c r="BY50" s="1311"/>
      <c r="BZ50" s="1311"/>
      <c r="CA50" s="1311"/>
      <c r="CB50" s="1311"/>
      <c r="CC50" s="1311"/>
      <c r="CD50" s="1311"/>
      <c r="CE50" s="1311"/>
      <c r="CF50" s="1311" t="s">
        <v>554</v>
      </c>
      <c r="CG50" s="1311"/>
      <c r="CH50" s="1311"/>
      <c r="CI50" s="1311"/>
      <c r="CJ50" s="1311"/>
      <c r="CK50" s="1311"/>
      <c r="CL50" s="1311"/>
      <c r="CM50" s="1311"/>
      <c r="CN50" s="1311" t="s">
        <v>555</v>
      </c>
      <c r="CO50" s="1311"/>
      <c r="CP50" s="1311"/>
      <c r="CQ50" s="1311"/>
      <c r="CR50" s="1311"/>
      <c r="CS50" s="1311"/>
      <c r="CT50" s="1311"/>
      <c r="CU50" s="1311"/>
      <c r="CV50" s="1311" t="s">
        <v>556</v>
      </c>
      <c r="CW50" s="1311"/>
      <c r="CX50" s="1311"/>
      <c r="CY50" s="1311"/>
      <c r="CZ50" s="1311"/>
      <c r="DA50" s="1311"/>
      <c r="DB50" s="1311"/>
      <c r="DC50" s="1311"/>
    </row>
    <row r="51" spans="1:109" ht="13.5" customHeight="1" x14ac:dyDescent="0.15">
      <c r="B51" s="394"/>
      <c r="G51" s="1322"/>
      <c r="H51" s="1322"/>
      <c r="I51" s="1326"/>
      <c r="J51" s="1326"/>
      <c r="K51" s="1312"/>
      <c r="L51" s="1312"/>
      <c r="M51" s="1312"/>
      <c r="N51" s="1312"/>
      <c r="AM51" s="403"/>
      <c r="AN51" s="1310" t="s">
        <v>605</v>
      </c>
      <c r="AO51" s="1310"/>
      <c r="AP51" s="1310"/>
      <c r="AQ51" s="1310"/>
      <c r="AR51" s="1310"/>
      <c r="AS51" s="1310"/>
      <c r="AT51" s="1310"/>
      <c r="AU51" s="1310"/>
      <c r="AV51" s="1310"/>
      <c r="AW51" s="1310"/>
      <c r="AX51" s="1310"/>
      <c r="AY51" s="1310"/>
      <c r="AZ51" s="1310"/>
      <c r="BA51" s="1310"/>
      <c r="BB51" s="1310" t="s">
        <v>606</v>
      </c>
      <c r="BC51" s="1310"/>
      <c r="BD51" s="1310"/>
      <c r="BE51" s="1310"/>
      <c r="BF51" s="1310"/>
      <c r="BG51" s="1310"/>
      <c r="BH51" s="1310"/>
      <c r="BI51" s="1310"/>
      <c r="BJ51" s="1310"/>
      <c r="BK51" s="1310"/>
      <c r="BL51" s="1310"/>
      <c r="BM51" s="1310"/>
      <c r="BN51" s="1310"/>
      <c r="BO51" s="1310"/>
      <c r="BP51" s="1327"/>
      <c r="BQ51" s="1307"/>
      <c r="BR51" s="1307"/>
      <c r="BS51" s="1307"/>
      <c r="BT51" s="1307"/>
      <c r="BU51" s="1307"/>
      <c r="BV51" s="1307"/>
      <c r="BW51" s="1307"/>
      <c r="BX51" s="1307">
        <v>78.400000000000006</v>
      </c>
      <c r="BY51" s="1307"/>
      <c r="BZ51" s="1307"/>
      <c r="CA51" s="1307"/>
      <c r="CB51" s="1307"/>
      <c r="CC51" s="1307"/>
      <c r="CD51" s="1307"/>
      <c r="CE51" s="1307"/>
      <c r="CF51" s="1307">
        <v>70.7</v>
      </c>
      <c r="CG51" s="1307"/>
      <c r="CH51" s="1307"/>
      <c r="CI51" s="1307"/>
      <c r="CJ51" s="1307"/>
      <c r="CK51" s="1307"/>
      <c r="CL51" s="1307"/>
      <c r="CM51" s="1307"/>
      <c r="CN51" s="1307">
        <v>69.3</v>
      </c>
      <c r="CO51" s="1307"/>
      <c r="CP51" s="1307"/>
      <c r="CQ51" s="1307"/>
      <c r="CR51" s="1307"/>
      <c r="CS51" s="1307"/>
      <c r="CT51" s="1307"/>
      <c r="CU51" s="1307"/>
      <c r="CV51" s="1307">
        <v>68.5</v>
      </c>
      <c r="CW51" s="1307"/>
      <c r="CX51" s="1307"/>
      <c r="CY51" s="1307"/>
      <c r="CZ51" s="1307"/>
      <c r="DA51" s="1307"/>
      <c r="DB51" s="1307"/>
      <c r="DC51" s="1307"/>
    </row>
    <row r="52" spans="1:109" x14ac:dyDescent="0.15">
      <c r="B52" s="394"/>
      <c r="G52" s="1322"/>
      <c r="H52" s="1322"/>
      <c r="I52" s="1326"/>
      <c r="J52" s="1326"/>
      <c r="K52" s="1312"/>
      <c r="L52" s="1312"/>
      <c r="M52" s="1312"/>
      <c r="N52" s="1312"/>
      <c r="AM52" s="403"/>
      <c r="AN52" s="1310"/>
      <c r="AO52" s="1310"/>
      <c r="AP52" s="1310"/>
      <c r="AQ52" s="1310"/>
      <c r="AR52" s="1310"/>
      <c r="AS52" s="1310"/>
      <c r="AT52" s="1310"/>
      <c r="AU52" s="1310"/>
      <c r="AV52" s="1310"/>
      <c r="AW52" s="1310"/>
      <c r="AX52" s="1310"/>
      <c r="AY52" s="1310"/>
      <c r="AZ52" s="1310"/>
      <c r="BA52" s="1310"/>
      <c r="BB52" s="1310"/>
      <c r="BC52" s="1310"/>
      <c r="BD52" s="1310"/>
      <c r="BE52" s="1310"/>
      <c r="BF52" s="1310"/>
      <c r="BG52" s="1310"/>
      <c r="BH52" s="1310"/>
      <c r="BI52" s="1310"/>
      <c r="BJ52" s="1310"/>
      <c r="BK52" s="1310"/>
      <c r="BL52" s="1310"/>
      <c r="BM52" s="1310"/>
      <c r="BN52" s="1310"/>
      <c r="BO52" s="1310"/>
      <c r="BP52" s="1307"/>
      <c r="BQ52" s="1307"/>
      <c r="BR52" s="1307"/>
      <c r="BS52" s="1307"/>
      <c r="BT52" s="1307"/>
      <c r="BU52" s="1307"/>
      <c r="BV52" s="1307"/>
      <c r="BW52" s="1307"/>
      <c r="BX52" s="1307"/>
      <c r="BY52" s="1307"/>
      <c r="BZ52" s="1307"/>
      <c r="CA52" s="1307"/>
      <c r="CB52" s="1307"/>
      <c r="CC52" s="1307"/>
      <c r="CD52" s="1307"/>
      <c r="CE52" s="1307"/>
      <c r="CF52" s="1307"/>
      <c r="CG52" s="1307"/>
      <c r="CH52" s="1307"/>
      <c r="CI52" s="1307"/>
      <c r="CJ52" s="1307"/>
      <c r="CK52" s="1307"/>
      <c r="CL52" s="1307"/>
      <c r="CM52" s="1307"/>
      <c r="CN52" s="1307"/>
      <c r="CO52" s="1307"/>
      <c r="CP52" s="1307"/>
      <c r="CQ52" s="1307"/>
      <c r="CR52" s="1307"/>
      <c r="CS52" s="1307"/>
      <c r="CT52" s="1307"/>
      <c r="CU52" s="1307"/>
      <c r="CV52" s="1307"/>
      <c r="CW52" s="1307"/>
      <c r="CX52" s="1307"/>
      <c r="CY52" s="1307"/>
      <c r="CZ52" s="1307"/>
      <c r="DA52" s="1307"/>
      <c r="DB52" s="1307"/>
      <c r="DC52" s="1307"/>
    </row>
    <row r="53" spans="1:109" x14ac:dyDescent="0.15">
      <c r="A53" s="402"/>
      <c r="B53" s="394"/>
      <c r="G53" s="1322"/>
      <c r="H53" s="1322"/>
      <c r="I53" s="1305"/>
      <c r="J53" s="1305"/>
      <c r="K53" s="1312"/>
      <c r="L53" s="1312"/>
      <c r="M53" s="1312"/>
      <c r="N53" s="1312"/>
      <c r="AM53" s="403"/>
      <c r="AN53" s="1310"/>
      <c r="AO53" s="1310"/>
      <c r="AP53" s="1310"/>
      <c r="AQ53" s="1310"/>
      <c r="AR53" s="1310"/>
      <c r="AS53" s="1310"/>
      <c r="AT53" s="1310"/>
      <c r="AU53" s="1310"/>
      <c r="AV53" s="1310"/>
      <c r="AW53" s="1310"/>
      <c r="AX53" s="1310"/>
      <c r="AY53" s="1310"/>
      <c r="AZ53" s="1310"/>
      <c r="BA53" s="1310"/>
      <c r="BB53" s="1310" t="s">
        <v>607</v>
      </c>
      <c r="BC53" s="1310"/>
      <c r="BD53" s="1310"/>
      <c r="BE53" s="1310"/>
      <c r="BF53" s="1310"/>
      <c r="BG53" s="1310"/>
      <c r="BH53" s="1310"/>
      <c r="BI53" s="1310"/>
      <c r="BJ53" s="1310"/>
      <c r="BK53" s="1310"/>
      <c r="BL53" s="1310"/>
      <c r="BM53" s="1310"/>
      <c r="BN53" s="1310"/>
      <c r="BO53" s="1310"/>
      <c r="BP53" s="1327"/>
      <c r="BQ53" s="1307"/>
      <c r="BR53" s="1307"/>
      <c r="BS53" s="1307"/>
      <c r="BT53" s="1307"/>
      <c r="BU53" s="1307"/>
      <c r="BV53" s="1307"/>
      <c r="BW53" s="1307"/>
      <c r="BX53" s="1307">
        <v>56.5</v>
      </c>
      <c r="BY53" s="1307"/>
      <c r="BZ53" s="1307"/>
      <c r="CA53" s="1307"/>
      <c r="CB53" s="1307"/>
      <c r="CC53" s="1307"/>
      <c r="CD53" s="1307"/>
      <c r="CE53" s="1307"/>
      <c r="CF53" s="1307">
        <v>56.9</v>
      </c>
      <c r="CG53" s="1307"/>
      <c r="CH53" s="1307"/>
      <c r="CI53" s="1307"/>
      <c r="CJ53" s="1307"/>
      <c r="CK53" s="1307"/>
      <c r="CL53" s="1307"/>
      <c r="CM53" s="1307"/>
      <c r="CN53" s="1307">
        <v>57.7</v>
      </c>
      <c r="CO53" s="1307"/>
      <c r="CP53" s="1307"/>
      <c r="CQ53" s="1307"/>
      <c r="CR53" s="1307"/>
      <c r="CS53" s="1307"/>
      <c r="CT53" s="1307"/>
      <c r="CU53" s="1307"/>
      <c r="CV53" s="1307">
        <v>57.7</v>
      </c>
      <c r="CW53" s="1307"/>
      <c r="CX53" s="1307"/>
      <c r="CY53" s="1307"/>
      <c r="CZ53" s="1307"/>
      <c r="DA53" s="1307"/>
      <c r="DB53" s="1307"/>
      <c r="DC53" s="1307"/>
    </row>
    <row r="54" spans="1:109" x14ac:dyDescent="0.15">
      <c r="A54" s="402"/>
      <c r="B54" s="394"/>
      <c r="G54" s="1322"/>
      <c r="H54" s="1322"/>
      <c r="I54" s="1305"/>
      <c r="J54" s="1305"/>
      <c r="K54" s="1312"/>
      <c r="L54" s="1312"/>
      <c r="M54" s="1312"/>
      <c r="N54" s="1312"/>
      <c r="AM54" s="403"/>
      <c r="AN54" s="1310"/>
      <c r="AO54" s="1310"/>
      <c r="AP54" s="1310"/>
      <c r="AQ54" s="1310"/>
      <c r="AR54" s="1310"/>
      <c r="AS54" s="1310"/>
      <c r="AT54" s="1310"/>
      <c r="AU54" s="1310"/>
      <c r="AV54" s="1310"/>
      <c r="AW54" s="1310"/>
      <c r="AX54" s="1310"/>
      <c r="AY54" s="1310"/>
      <c r="AZ54" s="1310"/>
      <c r="BA54" s="1310"/>
      <c r="BB54" s="1310"/>
      <c r="BC54" s="1310"/>
      <c r="BD54" s="1310"/>
      <c r="BE54" s="1310"/>
      <c r="BF54" s="1310"/>
      <c r="BG54" s="1310"/>
      <c r="BH54" s="1310"/>
      <c r="BI54" s="1310"/>
      <c r="BJ54" s="1310"/>
      <c r="BK54" s="1310"/>
      <c r="BL54" s="1310"/>
      <c r="BM54" s="1310"/>
      <c r="BN54" s="1310"/>
      <c r="BO54" s="1310"/>
      <c r="BP54" s="1307"/>
      <c r="BQ54" s="1307"/>
      <c r="BR54" s="1307"/>
      <c r="BS54" s="1307"/>
      <c r="BT54" s="1307"/>
      <c r="BU54" s="1307"/>
      <c r="BV54" s="1307"/>
      <c r="BW54" s="1307"/>
      <c r="BX54" s="1307"/>
      <c r="BY54" s="1307"/>
      <c r="BZ54" s="1307"/>
      <c r="CA54" s="1307"/>
      <c r="CB54" s="1307"/>
      <c r="CC54" s="1307"/>
      <c r="CD54" s="1307"/>
      <c r="CE54" s="1307"/>
      <c r="CF54" s="1307"/>
      <c r="CG54" s="1307"/>
      <c r="CH54" s="1307"/>
      <c r="CI54" s="1307"/>
      <c r="CJ54" s="1307"/>
      <c r="CK54" s="1307"/>
      <c r="CL54" s="1307"/>
      <c r="CM54" s="1307"/>
      <c r="CN54" s="1307"/>
      <c r="CO54" s="1307"/>
      <c r="CP54" s="1307"/>
      <c r="CQ54" s="1307"/>
      <c r="CR54" s="1307"/>
      <c r="CS54" s="1307"/>
      <c r="CT54" s="1307"/>
      <c r="CU54" s="1307"/>
      <c r="CV54" s="1307"/>
      <c r="CW54" s="1307"/>
      <c r="CX54" s="1307"/>
      <c r="CY54" s="1307"/>
      <c r="CZ54" s="1307"/>
      <c r="DA54" s="1307"/>
      <c r="DB54" s="1307"/>
      <c r="DC54" s="1307"/>
    </row>
    <row r="55" spans="1:109" x14ac:dyDescent="0.15">
      <c r="A55" s="402"/>
      <c r="B55" s="394"/>
      <c r="G55" s="1305"/>
      <c r="H55" s="1305"/>
      <c r="I55" s="1305"/>
      <c r="J55" s="1305"/>
      <c r="K55" s="1312"/>
      <c r="L55" s="1312"/>
      <c r="M55" s="1312"/>
      <c r="N55" s="1312"/>
      <c r="AN55" s="1311" t="s">
        <v>608</v>
      </c>
      <c r="AO55" s="1311"/>
      <c r="AP55" s="1311"/>
      <c r="AQ55" s="1311"/>
      <c r="AR55" s="1311"/>
      <c r="AS55" s="1311"/>
      <c r="AT55" s="1311"/>
      <c r="AU55" s="1311"/>
      <c r="AV55" s="1311"/>
      <c r="AW55" s="1311"/>
      <c r="AX55" s="1311"/>
      <c r="AY55" s="1311"/>
      <c r="AZ55" s="1311"/>
      <c r="BA55" s="1311"/>
      <c r="BB55" s="1310" t="s">
        <v>606</v>
      </c>
      <c r="BC55" s="1310"/>
      <c r="BD55" s="1310"/>
      <c r="BE55" s="1310"/>
      <c r="BF55" s="1310"/>
      <c r="BG55" s="1310"/>
      <c r="BH55" s="1310"/>
      <c r="BI55" s="1310"/>
      <c r="BJ55" s="1310"/>
      <c r="BK55" s="1310"/>
      <c r="BL55" s="1310"/>
      <c r="BM55" s="1310"/>
      <c r="BN55" s="1310"/>
      <c r="BO55" s="1310"/>
      <c r="BP55" s="1327"/>
      <c r="BQ55" s="1307"/>
      <c r="BR55" s="1307"/>
      <c r="BS55" s="1307"/>
      <c r="BT55" s="1307"/>
      <c r="BU55" s="1307"/>
      <c r="BV55" s="1307"/>
      <c r="BW55" s="1307"/>
      <c r="BX55" s="1307">
        <v>58.5</v>
      </c>
      <c r="BY55" s="1307"/>
      <c r="BZ55" s="1307"/>
      <c r="CA55" s="1307"/>
      <c r="CB55" s="1307"/>
      <c r="CC55" s="1307"/>
      <c r="CD55" s="1307"/>
      <c r="CE55" s="1307"/>
      <c r="CF55" s="1307">
        <v>54.6</v>
      </c>
      <c r="CG55" s="1307"/>
      <c r="CH55" s="1307"/>
      <c r="CI55" s="1307"/>
      <c r="CJ55" s="1307"/>
      <c r="CK55" s="1307"/>
      <c r="CL55" s="1307"/>
      <c r="CM55" s="1307"/>
      <c r="CN55" s="1307">
        <v>53.2</v>
      </c>
      <c r="CO55" s="1307"/>
      <c r="CP55" s="1307"/>
      <c r="CQ55" s="1307"/>
      <c r="CR55" s="1307"/>
      <c r="CS55" s="1307"/>
      <c r="CT55" s="1307"/>
      <c r="CU55" s="1307"/>
      <c r="CV55" s="1307">
        <v>47.9</v>
      </c>
      <c r="CW55" s="1307"/>
      <c r="CX55" s="1307"/>
      <c r="CY55" s="1307"/>
      <c r="CZ55" s="1307"/>
      <c r="DA55" s="1307"/>
      <c r="DB55" s="1307"/>
      <c r="DC55" s="1307"/>
    </row>
    <row r="56" spans="1:109" x14ac:dyDescent="0.15">
      <c r="A56" s="402"/>
      <c r="B56" s="394"/>
      <c r="G56" s="1305"/>
      <c r="H56" s="1305"/>
      <c r="I56" s="1305"/>
      <c r="J56" s="1305"/>
      <c r="K56" s="1312"/>
      <c r="L56" s="1312"/>
      <c r="M56" s="1312"/>
      <c r="N56" s="1312"/>
      <c r="AN56" s="1311"/>
      <c r="AO56" s="1311"/>
      <c r="AP56" s="1311"/>
      <c r="AQ56" s="1311"/>
      <c r="AR56" s="1311"/>
      <c r="AS56" s="1311"/>
      <c r="AT56" s="1311"/>
      <c r="AU56" s="1311"/>
      <c r="AV56" s="1311"/>
      <c r="AW56" s="1311"/>
      <c r="AX56" s="1311"/>
      <c r="AY56" s="1311"/>
      <c r="AZ56" s="1311"/>
      <c r="BA56" s="1311"/>
      <c r="BB56" s="1310"/>
      <c r="BC56" s="1310"/>
      <c r="BD56" s="1310"/>
      <c r="BE56" s="1310"/>
      <c r="BF56" s="1310"/>
      <c r="BG56" s="1310"/>
      <c r="BH56" s="1310"/>
      <c r="BI56" s="1310"/>
      <c r="BJ56" s="1310"/>
      <c r="BK56" s="1310"/>
      <c r="BL56" s="1310"/>
      <c r="BM56" s="1310"/>
      <c r="BN56" s="1310"/>
      <c r="BO56" s="1310"/>
      <c r="BP56" s="1307"/>
      <c r="BQ56" s="1307"/>
      <c r="BR56" s="1307"/>
      <c r="BS56" s="1307"/>
      <c r="BT56" s="1307"/>
      <c r="BU56" s="1307"/>
      <c r="BV56" s="1307"/>
      <c r="BW56" s="1307"/>
      <c r="BX56" s="1307"/>
      <c r="BY56" s="1307"/>
      <c r="BZ56" s="1307"/>
      <c r="CA56" s="1307"/>
      <c r="CB56" s="1307"/>
      <c r="CC56" s="1307"/>
      <c r="CD56" s="1307"/>
      <c r="CE56" s="1307"/>
      <c r="CF56" s="1307"/>
      <c r="CG56" s="1307"/>
      <c r="CH56" s="1307"/>
      <c r="CI56" s="1307"/>
      <c r="CJ56" s="1307"/>
      <c r="CK56" s="1307"/>
      <c r="CL56" s="1307"/>
      <c r="CM56" s="1307"/>
      <c r="CN56" s="1307"/>
      <c r="CO56" s="1307"/>
      <c r="CP56" s="1307"/>
      <c r="CQ56" s="1307"/>
      <c r="CR56" s="1307"/>
      <c r="CS56" s="1307"/>
      <c r="CT56" s="1307"/>
      <c r="CU56" s="1307"/>
      <c r="CV56" s="1307"/>
      <c r="CW56" s="1307"/>
      <c r="CX56" s="1307"/>
      <c r="CY56" s="1307"/>
      <c r="CZ56" s="1307"/>
      <c r="DA56" s="1307"/>
      <c r="DB56" s="1307"/>
      <c r="DC56" s="1307"/>
    </row>
    <row r="57" spans="1:109" s="402" customFormat="1" x14ac:dyDescent="0.15">
      <c r="B57" s="406"/>
      <c r="G57" s="1305"/>
      <c r="H57" s="1305"/>
      <c r="I57" s="1308"/>
      <c r="J57" s="1308"/>
      <c r="K57" s="1312"/>
      <c r="L57" s="1312"/>
      <c r="M57" s="1312"/>
      <c r="N57" s="1312"/>
      <c r="AM57" s="387"/>
      <c r="AN57" s="1311"/>
      <c r="AO57" s="1311"/>
      <c r="AP57" s="1311"/>
      <c r="AQ57" s="1311"/>
      <c r="AR57" s="1311"/>
      <c r="AS57" s="1311"/>
      <c r="AT57" s="1311"/>
      <c r="AU57" s="1311"/>
      <c r="AV57" s="1311"/>
      <c r="AW57" s="1311"/>
      <c r="AX57" s="1311"/>
      <c r="AY57" s="1311"/>
      <c r="AZ57" s="1311"/>
      <c r="BA57" s="1311"/>
      <c r="BB57" s="1310" t="s">
        <v>607</v>
      </c>
      <c r="BC57" s="1310"/>
      <c r="BD57" s="1310"/>
      <c r="BE57" s="1310"/>
      <c r="BF57" s="1310"/>
      <c r="BG57" s="1310"/>
      <c r="BH57" s="1310"/>
      <c r="BI57" s="1310"/>
      <c r="BJ57" s="1310"/>
      <c r="BK57" s="1310"/>
      <c r="BL57" s="1310"/>
      <c r="BM57" s="1310"/>
      <c r="BN57" s="1310"/>
      <c r="BO57" s="1310"/>
      <c r="BP57" s="1327"/>
      <c r="BQ57" s="1307"/>
      <c r="BR57" s="1307"/>
      <c r="BS57" s="1307"/>
      <c r="BT57" s="1307"/>
      <c r="BU57" s="1307"/>
      <c r="BV57" s="1307"/>
      <c r="BW57" s="1307"/>
      <c r="BX57" s="1307">
        <v>52.9</v>
      </c>
      <c r="BY57" s="1307"/>
      <c r="BZ57" s="1307"/>
      <c r="CA57" s="1307"/>
      <c r="CB57" s="1307"/>
      <c r="CC57" s="1307"/>
      <c r="CD57" s="1307"/>
      <c r="CE57" s="1307"/>
      <c r="CF57" s="1307">
        <v>58.3</v>
      </c>
      <c r="CG57" s="1307"/>
      <c r="CH57" s="1307"/>
      <c r="CI57" s="1307"/>
      <c r="CJ57" s="1307"/>
      <c r="CK57" s="1307"/>
      <c r="CL57" s="1307"/>
      <c r="CM57" s="1307"/>
      <c r="CN57" s="1307">
        <v>59.6</v>
      </c>
      <c r="CO57" s="1307"/>
      <c r="CP57" s="1307"/>
      <c r="CQ57" s="1307"/>
      <c r="CR57" s="1307"/>
      <c r="CS57" s="1307"/>
      <c r="CT57" s="1307"/>
      <c r="CU57" s="1307"/>
      <c r="CV57" s="1307">
        <v>60.5</v>
      </c>
      <c r="CW57" s="1307"/>
      <c r="CX57" s="1307"/>
      <c r="CY57" s="1307"/>
      <c r="CZ57" s="1307"/>
      <c r="DA57" s="1307"/>
      <c r="DB57" s="1307"/>
      <c r="DC57" s="1307"/>
      <c r="DD57" s="407"/>
      <c r="DE57" s="406"/>
    </row>
    <row r="58" spans="1:109" s="402" customFormat="1" x14ac:dyDescent="0.15">
      <c r="A58" s="387"/>
      <c r="B58" s="406"/>
      <c r="G58" s="1305"/>
      <c r="H58" s="1305"/>
      <c r="I58" s="1308"/>
      <c r="J58" s="1308"/>
      <c r="K58" s="1312"/>
      <c r="L58" s="1312"/>
      <c r="M58" s="1312"/>
      <c r="N58" s="1312"/>
      <c r="AM58" s="387"/>
      <c r="AN58" s="1311"/>
      <c r="AO58" s="1311"/>
      <c r="AP58" s="1311"/>
      <c r="AQ58" s="1311"/>
      <c r="AR58" s="1311"/>
      <c r="AS58" s="1311"/>
      <c r="AT58" s="1311"/>
      <c r="AU58" s="1311"/>
      <c r="AV58" s="1311"/>
      <c r="AW58" s="1311"/>
      <c r="AX58" s="1311"/>
      <c r="AY58" s="1311"/>
      <c r="AZ58" s="1311"/>
      <c r="BA58" s="1311"/>
      <c r="BB58" s="1310"/>
      <c r="BC58" s="1310"/>
      <c r="BD58" s="1310"/>
      <c r="BE58" s="1310"/>
      <c r="BF58" s="1310"/>
      <c r="BG58" s="1310"/>
      <c r="BH58" s="1310"/>
      <c r="BI58" s="1310"/>
      <c r="BJ58" s="1310"/>
      <c r="BK58" s="1310"/>
      <c r="BL58" s="1310"/>
      <c r="BM58" s="1310"/>
      <c r="BN58" s="1310"/>
      <c r="BO58" s="1310"/>
      <c r="BP58" s="1307"/>
      <c r="BQ58" s="1307"/>
      <c r="BR58" s="1307"/>
      <c r="BS58" s="1307"/>
      <c r="BT58" s="1307"/>
      <c r="BU58" s="1307"/>
      <c r="BV58" s="1307"/>
      <c r="BW58" s="1307"/>
      <c r="BX58" s="1307"/>
      <c r="BY58" s="1307"/>
      <c r="BZ58" s="1307"/>
      <c r="CA58" s="1307"/>
      <c r="CB58" s="1307"/>
      <c r="CC58" s="1307"/>
      <c r="CD58" s="1307"/>
      <c r="CE58" s="1307"/>
      <c r="CF58" s="1307"/>
      <c r="CG58" s="1307"/>
      <c r="CH58" s="1307"/>
      <c r="CI58" s="1307"/>
      <c r="CJ58" s="1307"/>
      <c r="CK58" s="1307"/>
      <c r="CL58" s="1307"/>
      <c r="CM58" s="1307"/>
      <c r="CN58" s="1307"/>
      <c r="CO58" s="1307"/>
      <c r="CP58" s="1307"/>
      <c r="CQ58" s="1307"/>
      <c r="CR58" s="1307"/>
      <c r="CS58" s="1307"/>
      <c r="CT58" s="1307"/>
      <c r="CU58" s="1307"/>
      <c r="CV58" s="1307"/>
      <c r="CW58" s="1307"/>
      <c r="CX58" s="1307"/>
      <c r="CY58" s="1307"/>
      <c r="CZ58" s="1307"/>
      <c r="DA58" s="1307"/>
      <c r="DB58" s="1307"/>
      <c r="DC58" s="1307"/>
      <c r="DD58" s="407"/>
      <c r="DE58" s="406"/>
    </row>
    <row r="59" spans="1:109" s="402" customFormat="1" x14ac:dyDescent="0.15">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x14ac:dyDescent="0.15">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x14ac:dyDescent="0.15">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x14ac:dyDescent="0.15">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7.25" x14ac:dyDescent="0.15">
      <c r="B63" s="413" t="s">
        <v>609</v>
      </c>
    </row>
    <row r="64" spans="1:109" x14ac:dyDescent="0.15">
      <c r="B64" s="394"/>
      <c r="G64" s="401"/>
      <c r="I64" s="414"/>
      <c r="J64" s="414"/>
      <c r="K64" s="414"/>
      <c r="L64" s="414"/>
      <c r="M64" s="414"/>
      <c r="N64" s="415"/>
      <c r="AM64" s="401"/>
      <c r="AN64" s="401" t="s">
        <v>602</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x14ac:dyDescent="0.15">
      <c r="B65" s="394"/>
      <c r="AN65" s="1313" t="s">
        <v>612</v>
      </c>
      <c r="AO65" s="1314"/>
      <c r="AP65" s="1314"/>
      <c r="AQ65" s="1314"/>
      <c r="AR65" s="1314"/>
      <c r="AS65" s="1314"/>
      <c r="AT65" s="1314"/>
      <c r="AU65" s="1314"/>
      <c r="AV65" s="1314"/>
      <c r="AW65" s="1314"/>
      <c r="AX65" s="1314"/>
      <c r="AY65" s="1314"/>
      <c r="AZ65" s="1314"/>
      <c r="BA65" s="1314"/>
      <c r="BB65" s="1314"/>
      <c r="BC65" s="1314"/>
      <c r="BD65" s="1314"/>
      <c r="BE65" s="1314"/>
      <c r="BF65" s="1314"/>
      <c r="BG65" s="1314"/>
      <c r="BH65" s="1314"/>
      <c r="BI65" s="1314"/>
      <c r="BJ65" s="1314"/>
      <c r="BK65" s="1314"/>
      <c r="BL65" s="1314"/>
      <c r="BM65" s="1314"/>
      <c r="BN65" s="1314"/>
      <c r="BO65" s="1314"/>
      <c r="BP65" s="1314"/>
      <c r="BQ65" s="1314"/>
      <c r="BR65" s="1314"/>
      <c r="BS65" s="1314"/>
      <c r="BT65" s="1314"/>
      <c r="BU65" s="1314"/>
      <c r="BV65" s="1314"/>
      <c r="BW65" s="1314"/>
      <c r="BX65" s="1314"/>
      <c r="BY65" s="1314"/>
      <c r="BZ65" s="1314"/>
      <c r="CA65" s="1314"/>
      <c r="CB65" s="1314"/>
      <c r="CC65" s="1314"/>
      <c r="CD65" s="1314"/>
      <c r="CE65" s="1314"/>
      <c r="CF65" s="1314"/>
      <c r="CG65" s="1314"/>
      <c r="CH65" s="1314"/>
      <c r="CI65" s="1314"/>
      <c r="CJ65" s="1314"/>
      <c r="CK65" s="1314"/>
      <c r="CL65" s="1314"/>
      <c r="CM65" s="1314"/>
      <c r="CN65" s="1314"/>
      <c r="CO65" s="1314"/>
      <c r="CP65" s="1314"/>
      <c r="CQ65" s="1314"/>
      <c r="CR65" s="1314"/>
      <c r="CS65" s="1314"/>
      <c r="CT65" s="1314"/>
      <c r="CU65" s="1314"/>
      <c r="CV65" s="1314"/>
      <c r="CW65" s="1314"/>
      <c r="CX65" s="1314"/>
      <c r="CY65" s="1314"/>
      <c r="CZ65" s="1314"/>
      <c r="DA65" s="1314"/>
      <c r="DB65" s="1314"/>
      <c r="DC65" s="1315"/>
    </row>
    <row r="66" spans="2:107" x14ac:dyDescent="0.15">
      <c r="B66" s="394"/>
      <c r="AN66" s="1316"/>
      <c r="AO66" s="1317"/>
      <c r="AP66" s="1317"/>
      <c r="AQ66" s="1317"/>
      <c r="AR66" s="1317"/>
      <c r="AS66" s="1317"/>
      <c r="AT66" s="1317"/>
      <c r="AU66" s="1317"/>
      <c r="AV66" s="1317"/>
      <c r="AW66" s="1317"/>
      <c r="AX66" s="1317"/>
      <c r="AY66" s="1317"/>
      <c r="AZ66" s="1317"/>
      <c r="BA66" s="1317"/>
      <c r="BB66" s="1317"/>
      <c r="BC66" s="1317"/>
      <c r="BD66" s="1317"/>
      <c r="BE66" s="1317"/>
      <c r="BF66" s="1317"/>
      <c r="BG66" s="1317"/>
      <c r="BH66" s="1317"/>
      <c r="BI66" s="1317"/>
      <c r="BJ66" s="1317"/>
      <c r="BK66" s="1317"/>
      <c r="BL66" s="1317"/>
      <c r="BM66" s="1317"/>
      <c r="BN66" s="1317"/>
      <c r="BO66" s="1317"/>
      <c r="BP66" s="1317"/>
      <c r="BQ66" s="1317"/>
      <c r="BR66" s="1317"/>
      <c r="BS66" s="1317"/>
      <c r="BT66" s="1317"/>
      <c r="BU66" s="1317"/>
      <c r="BV66" s="1317"/>
      <c r="BW66" s="1317"/>
      <c r="BX66" s="1317"/>
      <c r="BY66" s="1317"/>
      <c r="BZ66" s="1317"/>
      <c r="CA66" s="1317"/>
      <c r="CB66" s="1317"/>
      <c r="CC66" s="1317"/>
      <c r="CD66" s="1317"/>
      <c r="CE66" s="1317"/>
      <c r="CF66" s="1317"/>
      <c r="CG66" s="1317"/>
      <c r="CH66" s="1317"/>
      <c r="CI66" s="1317"/>
      <c r="CJ66" s="1317"/>
      <c r="CK66" s="1317"/>
      <c r="CL66" s="1317"/>
      <c r="CM66" s="1317"/>
      <c r="CN66" s="1317"/>
      <c r="CO66" s="1317"/>
      <c r="CP66" s="1317"/>
      <c r="CQ66" s="1317"/>
      <c r="CR66" s="1317"/>
      <c r="CS66" s="1317"/>
      <c r="CT66" s="1317"/>
      <c r="CU66" s="1317"/>
      <c r="CV66" s="1317"/>
      <c r="CW66" s="1317"/>
      <c r="CX66" s="1317"/>
      <c r="CY66" s="1317"/>
      <c r="CZ66" s="1317"/>
      <c r="DA66" s="1317"/>
      <c r="DB66" s="1317"/>
      <c r="DC66" s="1318"/>
    </row>
    <row r="67" spans="2:107" x14ac:dyDescent="0.15">
      <c r="B67" s="394"/>
      <c r="AN67" s="1316"/>
      <c r="AO67" s="1317"/>
      <c r="AP67" s="1317"/>
      <c r="AQ67" s="1317"/>
      <c r="AR67" s="1317"/>
      <c r="AS67" s="1317"/>
      <c r="AT67" s="1317"/>
      <c r="AU67" s="1317"/>
      <c r="AV67" s="1317"/>
      <c r="AW67" s="1317"/>
      <c r="AX67" s="1317"/>
      <c r="AY67" s="1317"/>
      <c r="AZ67" s="1317"/>
      <c r="BA67" s="1317"/>
      <c r="BB67" s="1317"/>
      <c r="BC67" s="1317"/>
      <c r="BD67" s="1317"/>
      <c r="BE67" s="1317"/>
      <c r="BF67" s="1317"/>
      <c r="BG67" s="1317"/>
      <c r="BH67" s="1317"/>
      <c r="BI67" s="1317"/>
      <c r="BJ67" s="1317"/>
      <c r="BK67" s="1317"/>
      <c r="BL67" s="1317"/>
      <c r="BM67" s="1317"/>
      <c r="BN67" s="1317"/>
      <c r="BO67" s="1317"/>
      <c r="BP67" s="1317"/>
      <c r="BQ67" s="1317"/>
      <c r="BR67" s="1317"/>
      <c r="BS67" s="1317"/>
      <c r="BT67" s="1317"/>
      <c r="BU67" s="1317"/>
      <c r="BV67" s="1317"/>
      <c r="BW67" s="1317"/>
      <c r="BX67" s="1317"/>
      <c r="BY67" s="1317"/>
      <c r="BZ67" s="1317"/>
      <c r="CA67" s="1317"/>
      <c r="CB67" s="1317"/>
      <c r="CC67" s="1317"/>
      <c r="CD67" s="1317"/>
      <c r="CE67" s="1317"/>
      <c r="CF67" s="1317"/>
      <c r="CG67" s="1317"/>
      <c r="CH67" s="1317"/>
      <c r="CI67" s="1317"/>
      <c r="CJ67" s="1317"/>
      <c r="CK67" s="1317"/>
      <c r="CL67" s="1317"/>
      <c r="CM67" s="1317"/>
      <c r="CN67" s="1317"/>
      <c r="CO67" s="1317"/>
      <c r="CP67" s="1317"/>
      <c r="CQ67" s="1317"/>
      <c r="CR67" s="1317"/>
      <c r="CS67" s="1317"/>
      <c r="CT67" s="1317"/>
      <c r="CU67" s="1317"/>
      <c r="CV67" s="1317"/>
      <c r="CW67" s="1317"/>
      <c r="CX67" s="1317"/>
      <c r="CY67" s="1317"/>
      <c r="CZ67" s="1317"/>
      <c r="DA67" s="1317"/>
      <c r="DB67" s="1317"/>
      <c r="DC67" s="1318"/>
    </row>
    <row r="68" spans="2:107" x14ac:dyDescent="0.15">
      <c r="B68" s="394"/>
      <c r="AN68" s="1316"/>
      <c r="AO68" s="1317"/>
      <c r="AP68" s="1317"/>
      <c r="AQ68" s="1317"/>
      <c r="AR68" s="1317"/>
      <c r="AS68" s="1317"/>
      <c r="AT68" s="1317"/>
      <c r="AU68" s="1317"/>
      <c r="AV68" s="1317"/>
      <c r="AW68" s="1317"/>
      <c r="AX68" s="1317"/>
      <c r="AY68" s="1317"/>
      <c r="AZ68" s="1317"/>
      <c r="BA68" s="1317"/>
      <c r="BB68" s="1317"/>
      <c r="BC68" s="1317"/>
      <c r="BD68" s="1317"/>
      <c r="BE68" s="1317"/>
      <c r="BF68" s="1317"/>
      <c r="BG68" s="1317"/>
      <c r="BH68" s="1317"/>
      <c r="BI68" s="1317"/>
      <c r="BJ68" s="1317"/>
      <c r="BK68" s="1317"/>
      <c r="BL68" s="1317"/>
      <c r="BM68" s="1317"/>
      <c r="BN68" s="1317"/>
      <c r="BO68" s="1317"/>
      <c r="BP68" s="1317"/>
      <c r="BQ68" s="1317"/>
      <c r="BR68" s="1317"/>
      <c r="BS68" s="1317"/>
      <c r="BT68" s="1317"/>
      <c r="BU68" s="1317"/>
      <c r="BV68" s="1317"/>
      <c r="BW68" s="1317"/>
      <c r="BX68" s="1317"/>
      <c r="BY68" s="1317"/>
      <c r="BZ68" s="1317"/>
      <c r="CA68" s="1317"/>
      <c r="CB68" s="1317"/>
      <c r="CC68" s="1317"/>
      <c r="CD68" s="1317"/>
      <c r="CE68" s="1317"/>
      <c r="CF68" s="1317"/>
      <c r="CG68" s="1317"/>
      <c r="CH68" s="1317"/>
      <c r="CI68" s="1317"/>
      <c r="CJ68" s="1317"/>
      <c r="CK68" s="1317"/>
      <c r="CL68" s="1317"/>
      <c r="CM68" s="1317"/>
      <c r="CN68" s="1317"/>
      <c r="CO68" s="1317"/>
      <c r="CP68" s="1317"/>
      <c r="CQ68" s="1317"/>
      <c r="CR68" s="1317"/>
      <c r="CS68" s="1317"/>
      <c r="CT68" s="1317"/>
      <c r="CU68" s="1317"/>
      <c r="CV68" s="1317"/>
      <c r="CW68" s="1317"/>
      <c r="CX68" s="1317"/>
      <c r="CY68" s="1317"/>
      <c r="CZ68" s="1317"/>
      <c r="DA68" s="1317"/>
      <c r="DB68" s="1317"/>
      <c r="DC68" s="1318"/>
    </row>
    <row r="69" spans="2:107" x14ac:dyDescent="0.15">
      <c r="B69" s="394"/>
      <c r="AN69" s="1319"/>
      <c r="AO69" s="1320"/>
      <c r="AP69" s="1320"/>
      <c r="AQ69" s="1320"/>
      <c r="AR69" s="1320"/>
      <c r="AS69" s="1320"/>
      <c r="AT69" s="1320"/>
      <c r="AU69" s="1320"/>
      <c r="AV69" s="1320"/>
      <c r="AW69" s="1320"/>
      <c r="AX69" s="1320"/>
      <c r="AY69" s="1320"/>
      <c r="AZ69" s="1320"/>
      <c r="BA69" s="1320"/>
      <c r="BB69" s="1320"/>
      <c r="BC69" s="1320"/>
      <c r="BD69" s="1320"/>
      <c r="BE69" s="1320"/>
      <c r="BF69" s="1320"/>
      <c r="BG69" s="1320"/>
      <c r="BH69" s="1320"/>
      <c r="BI69" s="1320"/>
      <c r="BJ69" s="1320"/>
      <c r="BK69" s="1320"/>
      <c r="BL69" s="1320"/>
      <c r="BM69" s="1320"/>
      <c r="BN69" s="1320"/>
      <c r="BO69" s="1320"/>
      <c r="BP69" s="1320"/>
      <c r="BQ69" s="1320"/>
      <c r="BR69" s="1320"/>
      <c r="BS69" s="1320"/>
      <c r="BT69" s="1320"/>
      <c r="BU69" s="1320"/>
      <c r="BV69" s="1320"/>
      <c r="BW69" s="1320"/>
      <c r="BX69" s="1320"/>
      <c r="BY69" s="1320"/>
      <c r="BZ69" s="1320"/>
      <c r="CA69" s="1320"/>
      <c r="CB69" s="1320"/>
      <c r="CC69" s="1320"/>
      <c r="CD69" s="1320"/>
      <c r="CE69" s="1320"/>
      <c r="CF69" s="1320"/>
      <c r="CG69" s="1320"/>
      <c r="CH69" s="1320"/>
      <c r="CI69" s="1320"/>
      <c r="CJ69" s="1320"/>
      <c r="CK69" s="1320"/>
      <c r="CL69" s="1320"/>
      <c r="CM69" s="1320"/>
      <c r="CN69" s="1320"/>
      <c r="CO69" s="1320"/>
      <c r="CP69" s="1320"/>
      <c r="CQ69" s="1320"/>
      <c r="CR69" s="1320"/>
      <c r="CS69" s="1320"/>
      <c r="CT69" s="1320"/>
      <c r="CU69" s="1320"/>
      <c r="CV69" s="1320"/>
      <c r="CW69" s="1320"/>
      <c r="CX69" s="1320"/>
      <c r="CY69" s="1320"/>
      <c r="CZ69" s="1320"/>
      <c r="DA69" s="1320"/>
      <c r="DB69" s="1320"/>
      <c r="DC69" s="1321"/>
    </row>
    <row r="70" spans="2:107" x14ac:dyDescent="0.15">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x14ac:dyDescent="0.15">
      <c r="B71" s="394"/>
      <c r="G71" s="419"/>
      <c r="I71" s="420"/>
      <c r="J71" s="417"/>
      <c r="K71" s="417"/>
      <c r="L71" s="418"/>
      <c r="M71" s="417"/>
      <c r="N71" s="418"/>
      <c r="AM71" s="419"/>
      <c r="AN71" s="387" t="s">
        <v>604</v>
      </c>
    </row>
    <row r="72" spans="2:107" x14ac:dyDescent="0.15">
      <c r="B72" s="394"/>
      <c r="G72" s="1305"/>
      <c r="H72" s="1305"/>
      <c r="I72" s="1305"/>
      <c r="J72" s="1305"/>
      <c r="K72" s="404"/>
      <c r="L72" s="404"/>
      <c r="M72" s="405"/>
      <c r="N72" s="405"/>
      <c r="AN72" s="1323"/>
      <c r="AO72" s="1324"/>
      <c r="AP72" s="1324"/>
      <c r="AQ72" s="1324"/>
      <c r="AR72" s="1324"/>
      <c r="AS72" s="1324"/>
      <c r="AT72" s="1324"/>
      <c r="AU72" s="1324"/>
      <c r="AV72" s="1324"/>
      <c r="AW72" s="1324"/>
      <c r="AX72" s="1324"/>
      <c r="AY72" s="1324"/>
      <c r="AZ72" s="1324"/>
      <c r="BA72" s="1324"/>
      <c r="BB72" s="1324"/>
      <c r="BC72" s="1324"/>
      <c r="BD72" s="1324"/>
      <c r="BE72" s="1324"/>
      <c r="BF72" s="1324"/>
      <c r="BG72" s="1324"/>
      <c r="BH72" s="1324"/>
      <c r="BI72" s="1324"/>
      <c r="BJ72" s="1324"/>
      <c r="BK72" s="1324"/>
      <c r="BL72" s="1324"/>
      <c r="BM72" s="1324"/>
      <c r="BN72" s="1324"/>
      <c r="BO72" s="1325"/>
      <c r="BP72" s="1311" t="s">
        <v>552</v>
      </c>
      <c r="BQ72" s="1311"/>
      <c r="BR72" s="1311"/>
      <c r="BS72" s="1311"/>
      <c r="BT72" s="1311"/>
      <c r="BU72" s="1311"/>
      <c r="BV72" s="1311"/>
      <c r="BW72" s="1311"/>
      <c r="BX72" s="1311" t="s">
        <v>553</v>
      </c>
      <c r="BY72" s="1311"/>
      <c r="BZ72" s="1311"/>
      <c r="CA72" s="1311"/>
      <c r="CB72" s="1311"/>
      <c r="CC72" s="1311"/>
      <c r="CD72" s="1311"/>
      <c r="CE72" s="1311"/>
      <c r="CF72" s="1311" t="s">
        <v>554</v>
      </c>
      <c r="CG72" s="1311"/>
      <c r="CH72" s="1311"/>
      <c r="CI72" s="1311"/>
      <c r="CJ72" s="1311"/>
      <c r="CK72" s="1311"/>
      <c r="CL72" s="1311"/>
      <c r="CM72" s="1311"/>
      <c r="CN72" s="1311" t="s">
        <v>555</v>
      </c>
      <c r="CO72" s="1311"/>
      <c r="CP72" s="1311"/>
      <c r="CQ72" s="1311"/>
      <c r="CR72" s="1311"/>
      <c r="CS72" s="1311"/>
      <c r="CT72" s="1311"/>
      <c r="CU72" s="1311"/>
      <c r="CV72" s="1311" t="s">
        <v>556</v>
      </c>
      <c r="CW72" s="1311"/>
      <c r="CX72" s="1311"/>
      <c r="CY72" s="1311"/>
      <c r="CZ72" s="1311"/>
      <c r="DA72" s="1311"/>
      <c r="DB72" s="1311"/>
      <c r="DC72" s="1311"/>
    </row>
    <row r="73" spans="2:107" x14ac:dyDescent="0.15">
      <c r="B73" s="394"/>
      <c r="G73" s="1322"/>
      <c r="H73" s="1322"/>
      <c r="I73" s="1322"/>
      <c r="J73" s="1322"/>
      <c r="K73" s="1306"/>
      <c r="L73" s="1306"/>
      <c r="M73" s="1306"/>
      <c r="N73" s="1306"/>
      <c r="AM73" s="403"/>
      <c r="AN73" s="1310" t="s">
        <v>605</v>
      </c>
      <c r="AO73" s="1310"/>
      <c r="AP73" s="1310"/>
      <c r="AQ73" s="1310"/>
      <c r="AR73" s="1310"/>
      <c r="AS73" s="1310"/>
      <c r="AT73" s="1310"/>
      <c r="AU73" s="1310"/>
      <c r="AV73" s="1310"/>
      <c r="AW73" s="1310"/>
      <c r="AX73" s="1310"/>
      <c r="AY73" s="1310"/>
      <c r="AZ73" s="1310"/>
      <c r="BA73" s="1310"/>
      <c r="BB73" s="1310" t="s">
        <v>606</v>
      </c>
      <c r="BC73" s="1310"/>
      <c r="BD73" s="1310"/>
      <c r="BE73" s="1310"/>
      <c r="BF73" s="1310"/>
      <c r="BG73" s="1310"/>
      <c r="BH73" s="1310"/>
      <c r="BI73" s="1310"/>
      <c r="BJ73" s="1310"/>
      <c r="BK73" s="1310"/>
      <c r="BL73" s="1310"/>
      <c r="BM73" s="1310"/>
      <c r="BN73" s="1310"/>
      <c r="BO73" s="1310"/>
      <c r="BP73" s="1307">
        <v>84.5</v>
      </c>
      <c r="BQ73" s="1307"/>
      <c r="BR73" s="1307"/>
      <c r="BS73" s="1307"/>
      <c r="BT73" s="1307"/>
      <c r="BU73" s="1307"/>
      <c r="BV73" s="1307"/>
      <c r="BW73" s="1307"/>
      <c r="BX73" s="1307">
        <v>78.400000000000006</v>
      </c>
      <c r="BY73" s="1307"/>
      <c r="BZ73" s="1307"/>
      <c r="CA73" s="1307"/>
      <c r="CB73" s="1307"/>
      <c r="CC73" s="1307"/>
      <c r="CD73" s="1307"/>
      <c r="CE73" s="1307"/>
      <c r="CF73" s="1307">
        <v>70.7</v>
      </c>
      <c r="CG73" s="1307"/>
      <c r="CH73" s="1307"/>
      <c r="CI73" s="1307"/>
      <c r="CJ73" s="1307"/>
      <c r="CK73" s="1307"/>
      <c r="CL73" s="1307"/>
      <c r="CM73" s="1307"/>
      <c r="CN73" s="1307">
        <v>69.3</v>
      </c>
      <c r="CO73" s="1307"/>
      <c r="CP73" s="1307"/>
      <c r="CQ73" s="1307"/>
      <c r="CR73" s="1307"/>
      <c r="CS73" s="1307"/>
      <c r="CT73" s="1307"/>
      <c r="CU73" s="1307"/>
      <c r="CV73" s="1307">
        <v>68.5</v>
      </c>
      <c r="CW73" s="1307"/>
      <c r="CX73" s="1307"/>
      <c r="CY73" s="1307"/>
      <c r="CZ73" s="1307"/>
      <c r="DA73" s="1307"/>
      <c r="DB73" s="1307"/>
      <c r="DC73" s="1307"/>
    </row>
    <row r="74" spans="2:107" x14ac:dyDescent="0.15">
      <c r="B74" s="394"/>
      <c r="G74" s="1322"/>
      <c r="H74" s="1322"/>
      <c r="I74" s="1322"/>
      <c r="J74" s="1322"/>
      <c r="K74" s="1306"/>
      <c r="L74" s="1306"/>
      <c r="M74" s="1306"/>
      <c r="N74" s="1306"/>
      <c r="AM74" s="403"/>
      <c r="AN74" s="1310"/>
      <c r="AO74" s="1310"/>
      <c r="AP74" s="1310"/>
      <c r="AQ74" s="1310"/>
      <c r="AR74" s="1310"/>
      <c r="AS74" s="1310"/>
      <c r="AT74" s="1310"/>
      <c r="AU74" s="1310"/>
      <c r="AV74" s="1310"/>
      <c r="AW74" s="1310"/>
      <c r="AX74" s="1310"/>
      <c r="AY74" s="1310"/>
      <c r="AZ74" s="1310"/>
      <c r="BA74" s="1310"/>
      <c r="BB74" s="1310"/>
      <c r="BC74" s="1310"/>
      <c r="BD74" s="1310"/>
      <c r="BE74" s="1310"/>
      <c r="BF74" s="1310"/>
      <c r="BG74" s="1310"/>
      <c r="BH74" s="1310"/>
      <c r="BI74" s="1310"/>
      <c r="BJ74" s="1310"/>
      <c r="BK74" s="1310"/>
      <c r="BL74" s="1310"/>
      <c r="BM74" s="1310"/>
      <c r="BN74" s="1310"/>
      <c r="BO74" s="1310"/>
      <c r="BP74" s="1307"/>
      <c r="BQ74" s="1307"/>
      <c r="BR74" s="1307"/>
      <c r="BS74" s="1307"/>
      <c r="BT74" s="1307"/>
      <c r="BU74" s="1307"/>
      <c r="BV74" s="1307"/>
      <c r="BW74" s="1307"/>
      <c r="BX74" s="1307"/>
      <c r="BY74" s="1307"/>
      <c r="BZ74" s="1307"/>
      <c r="CA74" s="1307"/>
      <c r="CB74" s="1307"/>
      <c r="CC74" s="1307"/>
      <c r="CD74" s="1307"/>
      <c r="CE74" s="1307"/>
      <c r="CF74" s="1307"/>
      <c r="CG74" s="1307"/>
      <c r="CH74" s="1307"/>
      <c r="CI74" s="1307"/>
      <c r="CJ74" s="1307"/>
      <c r="CK74" s="1307"/>
      <c r="CL74" s="1307"/>
      <c r="CM74" s="1307"/>
      <c r="CN74" s="1307"/>
      <c r="CO74" s="1307"/>
      <c r="CP74" s="1307"/>
      <c r="CQ74" s="1307"/>
      <c r="CR74" s="1307"/>
      <c r="CS74" s="1307"/>
      <c r="CT74" s="1307"/>
      <c r="CU74" s="1307"/>
      <c r="CV74" s="1307"/>
      <c r="CW74" s="1307"/>
      <c r="CX74" s="1307"/>
      <c r="CY74" s="1307"/>
      <c r="CZ74" s="1307"/>
      <c r="DA74" s="1307"/>
      <c r="DB74" s="1307"/>
      <c r="DC74" s="1307"/>
    </row>
    <row r="75" spans="2:107" x14ac:dyDescent="0.15">
      <c r="B75" s="394"/>
      <c r="G75" s="1322"/>
      <c r="H75" s="1322"/>
      <c r="I75" s="1305"/>
      <c r="J75" s="1305"/>
      <c r="K75" s="1312"/>
      <c r="L75" s="1312"/>
      <c r="M75" s="1312"/>
      <c r="N75" s="1312"/>
      <c r="AM75" s="403"/>
      <c r="AN75" s="1310"/>
      <c r="AO75" s="1310"/>
      <c r="AP75" s="1310"/>
      <c r="AQ75" s="1310"/>
      <c r="AR75" s="1310"/>
      <c r="AS75" s="1310"/>
      <c r="AT75" s="1310"/>
      <c r="AU75" s="1310"/>
      <c r="AV75" s="1310"/>
      <c r="AW75" s="1310"/>
      <c r="AX75" s="1310"/>
      <c r="AY75" s="1310"/>
      <c r="AZ75" s="1310"/>
      <c r="BA75" s="1310"/>
      <c r="BB75" s="1310" t="s">
        <v>610</v>
      </c>
      <c r="BC75" s="1310"/>
      <c r="BD75" s="1310"/>
      <c r="BE75" s="1310"/>
      <c r="BF75" s="1310"/>
      <c r="BG75" s="1310"/>
      <c r="BH75" s="1310"/>
      <c r="BI75" s="1310"/>
      <c r="BJ75" s="1310"/>
      <c r="BK75" s="1310"/>
      <c r="BL75" s="1310"/>
      <c r="BM75" s="1310"/>
      <c r="BN75" s="1310"/>
      <c r="BO75" s="1310"/>
      <c r="BP75" s="1307">
        <v>8.4</v>
      </c>
      <c r="BQ75" s="1307"/>
      <c r="BR75" s="1307"/>
      <c r="BS75" s="1307"/>
      <c r="BT75" s="1307"/>
      <c r="BU75" s="1307"/>
      <c r="BV75" s="1307"/>
      <c r="BW75" s="1307"/>
      <c r="BX75" s="1307">
        <v>7.7</v>
      </c>
      <c r="BY75" s="1307"/>
      <c r="BZ75" s="1307"/>
      <c r="CA75" s="1307"/>
      <c r="CB75" s="1307"/>
      <c r="CC75" s="1307"/>
      <c r="CD75" s="1307"/>
      <c r="CE75" s="1307"/>
      <c r="CF75" s="1307">
        <v>7.7</v>
      </c>
      <c r="CG75" s="1307"/>
      <c r="CH75" s="1307"/>
      <c r="CI75" s="1307"/>
      <c r="CJ75" s="1307"/>
      <c r="CK75" s="1307"/>
      <c r="CL75" s="1307"/>
      <c r="CM75" s="1307"/>
      <c r="CN75" s="1307">
        <v>8.3000000000000007</v>
      </c>
      <c r="CO75" s="1307"/>
      <c r="CP75" s="1307"/>
      <c r="CQ75" s="1307"/>
      <c r="CR75" s="1307"/>
      <c r="CS75" s="1307"/>
      <c r="CT75" s="1307"/>
      <c r="CU75" s="1307"/>
      <c r="CV75" s="1307">
        <v>9</v>
      </c>
      <c r="CW75" s="1307"/>
      <c r="CX75" s="1307"/>
      <c r="CY75" s="1307"/>
      <c r="CZ75" s="1307"/>
      <c r="DA75" s="1307"/>
      <c r="DB75" s="1307"/>
      <c r="DC75" s="1307"/>
    </row>
    <row r="76" spans="2:107" x14ac:dyDescent="0.15">
      <c r="B76" s="394"/>
      <c r="G76" s="1322"/>
      <c r="H76" s="1322"/>
      <c r="I76" s="1305"/>
      <c r="J76" s="1305"/>
      <c r="K76" s="1312"/>
      <c r="L76" s="1312"/>
      <c r="M76" s="1312"/>
      <c r="N76" s="1312"/>
      <c r="AM76" s="403"/>
      <c r="AN76" s="1310"/>
      <c r="AO76" s="1310"/>
      <c r="AP76" s="1310"/>
      <c r="AQ76" s="1310"/>
      <c r="AR76" s="1310"/>
      <c r="AS76" s="1310"/>
      <c r="AT76" s="1310"/>
      <c r="AU76" s="1310"/>
      <c r="AV76" s="1310"/>
      <c r="AW76" s="1310"/>
      <c r="AX76" s="1310"/>
      <c r="AY76" s="1310"/>
      <c r="AZ76" s="1310"/>
      <c r="BA76" s="1310"/>
      <c r="BB76" s="1310"/>
      <c r="BC76" s="1310"/>
      <c r="BD76" s="1310"/>
      <c r="BE76" s="1310"/>
      <c r="BF76" s="1310"/>
      <c r="BG76" s="1310"/>
      <c r="BH76" s="1310"/>
      <c r="BI76" s="1310"/>
      <c r="BJ76" s="1310"/>
      <c r="BK76" s="1310"/>
      <c r="BL76" s="1310"/>
      <c r="BM76" s="1310"/>
      <c r="BN76" s="1310"/>
      <c r="BO76" s="1310"/>
      <c r="BP76" s="1307"/>
      <c r="BQ76" s="1307"/>
      <c r="BR76" s="1307"/>
      <c r="BS76" s="1307"/>
      <c r="BT76" s="1307"/>
      <c r="BU76" s="1307"/>
      <c r="BV76" s="1307"/>
      <c r="BW76" s="1307"/>
      <c r="BX76" s="1307"/>
      <c r="BY76" s="1307"/>
      <c r="BZ76" s="1307"/>
      <c r="CA76" s="1307"/>
      <c r="CB76" s="1307"/>
      <c r="CC76" s="1307"/>
      <c r="CD76" s="1307"/>
      <c r="CE76" s="1307"/>
      <c r="CF76" s="1307"/>
      <c r="CG76" s="1307"/>
      <c r="CH76" s="1307"/>
      <c r="CI76" s="1307"/>
      <c r="CJ76" s="1307"/>
      <c r="CK76" s="1307"/>
      <c r="CL76" s="1307"/>
      <c r="CM76" s="1307"/>
      <c r="CN76" s="1307"/>
      <c r="CO76" s="1307"/>
      <c r="CP76" s="1307"/>
      <c r="CQ76" s="1307"/>
      <c r="CR76" s="1307"/>
      <c r="CS76" s="1307"/>
      <c r="CT76" s="1307"/>
      <c r="CU76" s="1307"/>
      <c r="CV76" s="1307"/>
      <c r="CW76" s="1307"/>
      <c r="CX76" s="1307"/>
      <c r="CY76" s="1307"/>
      <c r="CZ76" s="1307"/>
      <c r="DA76" s="1307"/>
      <c r="DB76" s="1307"/>
      <c r="DC76" s="1307"/>
    </row>
    <row r="77" spans="2:107" x14ac:dyDescent="0.15">
      <c r="B77" s="394"/>
      <c r="G77" s="1305"/>
      <c r="H77" s="1305"/>
      <c r="I77" s="1305"/>
      <c r="J77" s="1305"/>
      <c r="K77" s="1306"/>
      <c r="L77" s="1306"/>
      <c r="M77" s="1306"/>
      <c r="N77" s="1306"/>
      <c r="AN77" s="1311" t="s">
        <v>608</v>
      </c>
      <c r="AO77" s="1311"/>
      <c r="AP77" s="1311"/>
      <c r="AQ77" s="1311"/>
      <c r="AR77" s="1311"/>
      <c r="AS77" s="1311"/>
      <c r="AT77" s="1311"/>
      <c r="AU77" s="1311"/>
      <c r="AV77" s="1311"/>
      <c r="AW77" s="1311"/>
      <c r="AX77" s="1311"/>
      <c r="AY77" s="1311"/>
      <c r="AZ77" s="1311"/>
      <c r="BA77" s="1311"/>
      <c r="BB77" s="1310" t="s">
        <v>606</v>
      </c>
      <c r="BC77" s="1310"/>
      <c r="BD77" s="1310"/>
      <c r="BE77" s="1310"/>
      <c r="BF77" s="1310"/>
      <c r="BG77" s="1310"/>
      <c r="BH77" s="1310"/>
      <c r="BI77" s="1310"/>
      <c r="BJ77" s="1310"/>
      <c r="BK77" s="1310"/>
      <c r="BL77" s="1310"/>
      <c r="BM77" s="1310"/>
      <c r="BN77" s="1310"/>
      <c r="BO77" s="1310"/>
      <c r="BP77" s="1307">
        <v>60.8</v>
      </c>
      <c r="BQ77" s="1307"/>
      <c r="BR77" s="1307"/>
      <c r="BS77" s="1307"/>
      <c r="BT77" s="1307"/>
      <c r="BU77" s="1307"/>
      <c r="BV77" s="1307"/>
      <c r="BW77" s="1307"/>
      <c r="BX77" s="1307">
        <v>58.5</v>
      </c>
      <c r="BY77" s="1307"/>
      <c r="BZ77" s="1307"/>
      <c r="CA77" s="1307"/>
      <c r="CB77" s="1307"/>
      <c r="CC77" s="1307"/>
      <c r="CD77" s="1307"/>
      <c r="CE77" s="1307"/>
      <c r="CF77" s="1307">
        <v>54.6</v>
      </c>
      <c r="CG77" s="1307"/>
      <c r="CH77" s="1307"/>
      <c r="CI77" s="1307"/>
      <c r="CJ77" s="1307"/>
      <c r="CK77" s="1307"/>
      <c r="CL77" s="1307"/>
      <c r="CM77" s="1307"/>
      <c r="CN77" s="1307">
        <v>53.2</v>
      </c>
      <c r="CO77" s="1307"/>
      <c r="CP77" s="1307"/>
      <c r="CQ77" s="1307"/>
      <c r="CR77" s="1307"/>
      <c r="CS77" s="1307"/>
      <c r="CT77" s="1307"/>
      <c r="CU77" s="1307"/>
      <c r="CV77" s="1307">
        <v>47.9</v>
      </c>
      <c r="CW77" s="1307"/>
      <c r="CX77" s="1307"/>
      <c r="CY77" s="1307"/>
      <c r="CZ77" s="1307"/>
      <c r="DA77" s="1307"/>
      <c r="DB77" s="1307"/>
      <c r="DC77" s="1307"/>
    </row>
    <row r="78" spans="2:107" x14ac:dyDescent="0.15">
      <c r="B78" s="394"/>
      <c r="G78" s="1305"/>
      <c r="H78" s="1305"/>
      <c r="I78" s="1305"/>
      <c r="J78" s="1305"/>
      <c r="K78" s="1306"/>
      <c r="L78" s="1306"/>
      <c r="M78" s="1306"/>
      <c r="N78" s="1306"/>
      <c r="AN78" s="1311"/>
      <c r="AO78" s="1311"/>
      <c r="AP78" s="1311"/>
      <c r="AQ78" s="1311"/>
      <c r="AR78" s="1311"/>
      <c r="AS78" s="1311"/>
      <c r="AT78" s="1311"/>
      <c r="AU78" s="1311"/>
      <c r="AV78" s="1311"/>
      <c r="AW78" s="1311"/>
      <c r="AX78" s="1311"/>
      <c r="AY78" s="1311"/>
      <c r="AZ78" s="1311"/>
      <c r="BA78" s="1311"/>
      <c r="BB78" s="1310"/>
      <c r="BC78" s="1310"/>
      <c r="BD78" s="1310"/>
      <c r="BE78" s="1310"/>
      <c r="BF78" s="1310"/>
      <c r="BG78" s="1310"/>
      <c r="BH78" s="1310"/>
      <c r="BI78" s="1310"/>
      <c r="BJ78" s="1310"/>
      <c r="BK78" s="1310"/>
      <c r="BL78" s="1310"/>
      <c r="BM78" s="1310"/>
      <c r="BN78" s="1310"/>
      <c r="BO78" s="1310"/>
      <c r="BP78" s="1307"/>
      <c r="BQ78" s="1307"/>
      <c r="BR78" s="1307"/>
      <c r="BS78" s="1307"/>
      <c r="BT78" s="1307"/>
      <c r="BU78" s="1307"/>
      <c r="BV78" s="1307"/>
      <c r="BW78" s="1307"/>
      <c r="BX78" s="1307"/>
      <c r="BY78" s="1307"/>
      <c r="BZ78" s="1307"/>
      <c r="CA78" s="1307"/>
      <c r="CB78" s="1307"/>
      <c r="CC78" s="1307"/>
      <c r="CD78" s="1307"/>
      <c r="CE78" s="1307"/>
      <c r="CF78" s="1307"/>
      <c r="CG78" s="1307"/>
      <c r="CH78" s="1307"/>
      <c r="CI78" s="1307"/>
      <c r="CJ78" s="1307"/>
      <c r="CK78" s="1307"/>
      <c r="CL78" s="1307"/>
      <c r="CM78" s="1307"/>
      <c r="CN78" s="1307"/>
      <c r="CO78" s="1307"/>
      <c r="CP78" s="1307"/>
      <c r="CQ78" s="1307"/>
      <c r="CR78" s="1307"/>
      <c r="CS78" s="1307"/>
      <c r="CT78" s="1307"/>
      <c r="CU78" s="1307"/>
      <c r="CV78" s="1307"/>
      <c r="CW78" s="1307"/>
      <c r="CX78" s="1307"/>
      <c r="CY78" s="1307"/>
      <c r="CZ78" s="1307"/>
      <c r="DA78" s="1307"/>
      <c r="DB78" s="1307"/>
      <c r="DC78" s="1307"/>
    </row>
    <row r="79" spans="2:107" x14ac:dyDescent="0.15">
      <c r="B79" s="394"/>
      <c r="G79" s="1305"/>
      <c r="H79" s="1305"/>
      <c r="I79" s="1308"/>
      <c r="J79" s="1308"/>
      <c r="K79" s="1309"/>
      <c r="L79" s="1309"/>
      <c r="M79" s="1309"/>
      <c r="N79" s="1309"/>
      <c r="AN79" s="1311"/>
      <c r="AO79" s="1311"/>
      <c r="AP79" s="1311"/>
      <c r="AQ79" s="1311"/>
      <c r="AR79" s="1311"/>
      <c r="AS79" s="1311"/>
      <c r="AT79" s="1311"/>
      <c r="AU79" s="1311"/>
      <c r="AV79" s="1311"/>
      <c r="AW79" s="1311"/>
      <c r="AX79" s="1311"/>
      <c r="AY79" s="1311"/>
      <c r="AZ79" s="1311"/>
      <c r="BA79" s="1311"/>
      <c r="BB79" s="1310" t="s">
        <v>610</v>
      </c>
      <c r="BC79" s="1310"/>
      <c r="BD79" s="1310"/>
      <c r="BE79" s="1310"/>
      <c r="BF79" s="1310"/>
      <c r="BG79" s="1310"/>
      <c r="BH79" s="1310"/>
      <c r="BI79" s="1310"/>
      <c r="BJ79" s="1310"/>
      <c r="BK79" s="1310"/>
      <c r="BL79" s="1310"/>
      <c r="BM79" s="1310"/>
      <c r="BN79" s="1310"/>
      <c r="BO79" s="1310"/>
      <c r="BP79" s="1307">
        <v>11.1</v>
      </c>
      <c r="BQ79" s="1307"/>
      <c r="BR79" s="1307"/>
      <c r="BS79" s="1307"/>
      <c r="BT79" s="1307"/>
      <c r="BU79" s="1307"/>
      <c r="BV79" s="1307"/>
      <c r="BW79" s="1307"/>
      <c r="BX79" s="1307">
        <v>10.7</v>
      </c>
      <c r="BY79" s="1307"/>
      <c r="BZ79" s="1307"/>
      <c r="CA79" s="1307"/>
      <c r="CB79" s="1307"/>
      <c r="CC79" s="1307"/>
      <c r="CD79" s="1307"/>
      <c r="CE79" s="1307"/>
      <c r="CF79" s="1307">
        <v>10</v>
      </c>
      <c r="CG79" s="1307"/>
      <c r="CH79" s="1307"/>
      <c r="CI79" s="1307"/>
      <c r="CJ79" s="1307"/>
      <c r="CK79" s="1307"/>
      <c r="CL79" s="1307"/>
      <c r="CM79" s="1307"/>
      <c r="CN79" s="1307">
        <v>9.8000000000000007</v>
      </c>
      <c r="CO79" s="1307"/>
      <c r="CP79" s="1307"/>
      <c r="CQ79" s="1307"/>
      <c r="CR79" s="1307"/>
      <c r="CS79" s="1307"/>
      <c r="CT79" s="1307"/>
      <c r="CU79" s="1307"/>
      <c r="CV79" s="1307">
        <v>9.6</v>
      </c>
      <c r="CW79" s="1307"/>
      <c r="CX79" s="1307"/>
      <c r="CY79" s="1307"/>
      <c r="CZ79" s="1307"/>
      <c r="DA79" s="1307"/>
      <c r="DB79" s="1307"/>
      <c r="DC79" s="1307"/>
    </row>
    <row r="80" spans="2:107" x14ac:dyDescent="0.15">
      <c r="B80" s="394"/>
      <c r="G80" s="1305"/>
      <c r="H80" s="1305"/>
      <c r="I80" s="1308"/>
      <c r="J80" s="1308"/>
      <c r="K80" s="1309"/>
      <c r="L80" s="1309"/>
      <c r="M80" s="1309"/>
      <c r="N80" s="1309"/>
      <c r="AN80" s="1311"/>
      <c r="AO80" s="1311"/>
      <c r="AP80" s="1311"/>
      <c r="AQ80" s="1311"/>
      <c r="AR80" s="1311"/>
      <c r="AS80" s="1311"/>
      <c r="AT80" s="1311"/>
      <c r="AU80" s="1311"/>
      <c r="AV80" s="1311"/>
      <c r="AW80" s="1311"/>
      <c r="AX80" s="1311"/>
      <c r="AY80" s="1311"/>
      <c r="AZ80" s="1311"/>
      <c r="BA80" s="1311"/>
      <c r="BB80" s="1310"/>
      <c r="BC80" s="1310"/>
      <c r="BD80" s="1310"/>
      <c r="BE80" s="1310"/>
      <c r="BF80" s="1310"/>
      <c r="BG80" s="1310"/>
      <c r="BH80" s="1310"/>
      <c r="BI80" s="1310"/>
      <c r="BJ80" s="1310"/>
      <c r="BK80" s="1310"/>
      <c r="BL80" s="1310"/>
      <c r="BM80" s="1310"/>
      <c r="BN80" s="1310"/>
      <c r="BO80" s="1310"/>
      <c r="BP80" s="1307"/>
      <c r="BQ80" s="1307"/>
      <c r="BR80" s="1307"/>
      <c r="BS80" s="1307"/>
      <c r="BT80" s="1307"/>
      <c r="BU80" s="1307"/>
      <c r="BV80" s="1307"/>
      <c r="BW80" s="1307"/>
      <c r="BX80" s="1307"/>
      <c r="BY80" s="1307"/>
      <c r="BZ80" s="1307"/>
      <c r="CA80" s="1307"/>
      <c r="CB80" s="1307"/>
      <c r="CC80" s="1307"/>
      <c r="CD80" s="1307"/>
      <c r="CE80" s="1307"/>
      <c r="CF80" s="1307"/>
      <c r="CG80" s="1307"/>
      <c r="CH80" s="1307"/>
      <c r="CI80" s="1307"/>
      <c r="CJ80" s="1307"/>
      <c r="CK80" s="1307"/>
      <c r="CL80" s="1307"/>
      <c r="CM80" s="1307"/>
      <c r="CN80" s="1307"/>
      <c r="CO80" s="1307"/>
      <c r="CP80" s="1307"/>
      <c r="CQ80" s="1307"/>
      <c r="CR80" s="1307"/>
      <c r="CS80" s="1307"/>
      <c r="CT80" s="1307"/>
      <c r="CU80" s="1307"/>
      <c r="CV80" s="1307"/>
      <c r="CW80" s="1307"/>
      <c r="CX80" s="1307"/>
      <c r="CY80" s="1307"/>
      <c r="CZ80" s="1307"/>
      <c r="DA80" s="1307"/>
      <c r="DB80" s="1307"/>
      <c r="DC80" s="1307"/>
    </row>
    <row r="81" spans="2:109" x14ac:dyDescent="0.15">
      <c r="B81" s="394"/>
    </row>
    <row r="82" spans="2:109" ht="17.25" x14ac:dyDescent="0.15">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x14ac:dyDescent="0.15">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x14ac:dyDescent="0.15">
      <c r="DD84" s="387"/>
      <c r="DE84" s="387"/>
    </row>
    <row r="85" spans="2:109" x14ac:dyDescent="0.15">
      <c r="DD85" s="387"/>
      <c r="DE85" s="387"/>
    </row>
    <row r="86" spans="2:109" hidden="1" x14ac:dyDescent="0.15">
      <c r="DD86" s="387"/>
      <c r="DE86" s="387"/>
    </row>
    <row r="87" spans="2:109" hidden="1" x14ac:dyDescent="0.15">
      <c r="K87" s="422"/>
      <c r="AQ87" s="422"/>
      <c r="BC87" s="422"/>
      <c r="BO87" s="422"/>
      <c r="CA87" s="422"/>
      <c r="CM87" s="422"/>
      <c r="CY87" s="422"/>
      <c r="DD87" s="387"/>
      <c r="DE87" s="387"/>
    </row>
    <row r="88" spans="2:109" hidden="1" x14ac:dyDescent="0.15">
      <c r="DD88" s="387"/>
      <c r="DE88" s="387"/>
    </row>
    <row r="89" spans="2:109" hidden="1" x14ac:dyDescent="0.15">
      <c r="DD89" s="387"/>
      <c r="DE89" s="387"/>
    </row>
    <row r="90" spans="2:109" hidden="1" x14ac:dyDescent="0.15">
      <c r="DD90" s="387"/>
      <c r="DE90" s="387"/>
    </row>
    <row r="91" spans="2:109" hidden="1" x14ac:dyDescent="0.15">
      <c r="DD91" s="387"/>
      <c r="DE91" s="387"/>
    </row>
    <row r="92" spans="2:109" ht="13.5" hidden="1" customHeight="1" x14ac:dyDescent="0.15">
      <c r="DD92" s="387"/>
      <c r="DE92" s="387"/>
    </row>
    <row r="93" spans="2:109" ht="13.5" hidden="1" customHeight="1" x14ac:dyDescent="0.15">
      <c r="DD93" s="387"/>
      <c r="DE93" s="387"/>
    </row>
    <row r="94" spans="2:109" ht="13.5" hidden="1" customHeight="1" x14ac:dyDescent="0.15">
      <c r="DD94" s="387"/>
      <c r="DE94" s="387"/>
    </row>
    <row r="95" spans="2:109" ht="13.5" hidden="1" customHeight="1" x14ac:dyDescent="0.15">
      <c r="DD95" s="387"/>
      <c r="DE95" s="387"/>
    </row>
    <row r="96" spans="2:109" ht="13.5" hidden="1" customHeight="1" x14ac:dyDescent="0.15">
      <c r="DD96" s="387"/>
      <c r="DE96" s="387"/>
    </row>
    <row r="97" spans="108:109" ht="13.5" hidden="1" customHeight="1" x14ac:dyDescent="0.15">
      <c r="DD97" s="387"/>
      <c r="DE97" s="387"/>
    </row>
    <row r="98" spans="108:109" ht="13.5" hidden="1" customHeight="1" x14ac:dyDescent="0.15">
      <c r="DD98" s="387"/>
      <c r="DE98" s="387"/>
    </row>
    <row r="99" spans="108:109" ht="13.5" hidden="1" customHeight="1" x14ac:dyDescent="0.15">
      <c r="DD99" s="387"/>
      <c r="DE99" s="387"/>
    </row>
    <row r="100" spans="108:109" ht="13.5" hidden="1" customHeight="1" x14ac:dyDescent="0.15">
      <c r="DD100" s="387"/>
      <c r="DE100" s="387"/>
    </row>
    <row r="101" spans="108:109" ht="13.5" hidden="1" customHeight="1" x14ac:dyDescent="0.15">
      <c r="DD101" s="387"/>
      <c r="DE101" s="387"/>
    </row>
    <row r="102" spans="108:109" ht="13.5" hidden="1" customHeight="1" x14ac:dyDescent="0.15">
      <c r="DD102" s="387"/>
      <c r="DE102" s="387"/>
    </row>
    <row r="103" spans="108:109" ht="13.5" hidden="1" customHeight="1" x14ac:dyDescent="0.15">
      <c r="DD103" s="387"/>
      <c r="DE103" s="387"/>
    </row>
    <row r="104" spans="108:109" ht="13.5" hidden="1" customHeight="1" x14ac:dyDescent="0.15">
      <c r="DD104" s="387"/>
      <c r="DE104" s="387"/>
    </row>
    <row r="105" spans="108:109" ht="13.5" hidden="1" customHeight="1" x14ac:dyDescent="0.15">
      <c r="DD105" s="387"/>
      <c r="DE105" s="387"/>
    </row>
    <row r="106" spans="108:109" ht="13.5" hidden="1" customHeight="1" x14ac:dyDescent="0.15">
      <c r="DD106" s="387"/>
      <c r="DE106" s="387"/>
    </row>
    <row r="107" spans="108:109" ht="13.5" hidden="1" customHeight="1" x14ac:dyDescent="0.15">
      <c r="DD107" s="387"/>
      <c r="DE107" s="387"/>
    </row>
    <row r="108" spans="108:109" ht="13.5" hidden="1" customHeight="1" x14ac:dyDescent="0.15">
      <c r="DD108" s="387"/>
      <c r="DE108" s="387"/>
    </row>
    <row r="109" spans="108:109" ht="13.5" hidden="1" customHeight="1" x14ac:dyDescent="0.15">
      <c r="DD109" s="387"/>
      <c r="DE109" s="387"/>
    </row>
    <row r="110" spans="108:109" ht="13.5" hidden="1" customHeight="1" x14ac:dyDescent="0.15">
      <c r="DD110" s="387"/>
      <c r="DE110" s="387"/>
    </row>
    <row r="111" spans="108:109" ht="13.5" hidden="1" customHeight="1" x14ac:dyDescent="0.15">
      <c r="DD111" s="387"/>
      <c r="DE111" s="387"/>
    </row>
    <row r="112" spans="108:109" ht="13.5" hidden="1" customHeight="1" x14ac:dyDescent="0.15">
      <c r="DD112" s="387"/>
      <c r="DE112" s="387"/>
    </row>
    <row r="113" spans="108:109" ht="13.5" hidden="1" customHeight="1" x14ac:dyDescent="0.15">
      <c r="DD113" s="387"/>
      <c r="DE113" s="387"/>
    </row>
    <row r="114" spans="108:109" ht="13.5" hidden="1" customHeight="1" x14ac:dyDescent="0.15">
      <c r="DD114" s="387"/>
      <c r="DE114" s="387"/>
    </row>
    <row r="115" spans="108:109" ht="13.5" hidden="1" customHeight="1" x14ac:dyDescent="0.15">
      <c r="DD115" s="387"/>
      <c r="DE115" s="387"/>
    </row>
    <row r="116" spans="108:109" ht="13.5" hidden="1" customHeight="1" x14ac:dyDescent="0.15">
      <c r="DD116" s="387"/>
      <c r="DE116" s="387"/>
    </row>
    <row r="117" spans="108:109" ht="13.5" hidden="1" customHeight="1" x14ac:dyDescent="0.15">
      <c r="DD117" s="387"/>
      <c r="DE117" s="387"/>
    </row>
    <row r="118" spans="108:109" ht="13.5" hidden="1" customHeight="1" x14ac:dyDescent="0.15">
      <c r="DD118" s="387"/>
      <c r="DE118" s="387"/>
    </row>
    <row r="119" spans="108:109" ht="13.5" hidden="1" customHeight="1" x14ac:dyDescent="0.15">
      <c r="DD119" s="387"/>
      <c r="DE119" s="387"/>
    </row>
    <row r="120" spans="108:109" ht="13.5" hidden="1" customHeight="1" x14ac:dyDescent="0.15">
      <c r="DD120" s="387"/>
      <c r="DE120" s="387"/>
    </row>
    <row r="121" spans="108:109" ht="13.5" hidden="1" customHeight="1" x14ac:dyDescent="0.15">
      <c r="DD121" s="387"/>
      <c r="DE121" s="387"/>
    </row>
    <row r="122" spans="108:109" ht="13.5" hidden="1" customHeight="1" x14ac:dyDescent="0.15">
      <c r="DD122" s="387"/>
      <c r="DE122" s="387"/>
    </row>
    <row r="123" spans="108:109" ht="13.5" hidden="1" customHeight="1" x14ac:dyDescent="0.15">
      <c r="DD123" s="387"/>
      <c r="DE123" s="387"/>
    </row>
    <row r="124" spans="108:109" ht="13.5" hidden="1" customHeight="1" x14ac:dyDescent="0.15">
      <c r="DD124" s="387"/>
      <c r="DE124" s="387"/>
    </row>
    <row r="125" spans="108:109" ht="13.5" hidden="1" customHeight="1" x14ac:dyDescent="0.15">
      <c r="DD125" s="387"/>
      <c r="DE125" s="387"/>
    </row>
    <row r="126" spans="108:109" ht="13.5" hidden="1" customHeight="1" x14ac:dyDescent="0.15">
      <c r="DD126" s="387"/>
      <c r="DE126" s="387"/>
    </row>
    <row r="127" spans="108:109" ht="13.5" hidden="1" customHeight="1" x14ac:dyDescent="0.15">
      <c r="DD127" s="387"/>
      <c r="DE127" s="387"/>
    </row>
    <row r="128" spans="108:109" ht="13.5" hidden="1" customHeight="1" x14ac:dyDescent="0.15">
      <c r="DD128" s="387"/>
      <c r="DE128" s="387"/>
    </row>
    <row r="129" spans="108:109" ht="13.5" hidden="1" customHeight="1" x14ac:dyDescent="0.15">
      <c r="DD129" s="387"/>
      <c r="DE129" s="387"/>
    </row>
    <row r="130" spans="108:109" ht="13.5" hidden="1" customHeight="1" x14ac:dyDescent="0.15">
      <c r="DD130" s="387"/>
      <c r="DE130" s="387"/>
    </row>
    <row r="131" spans="108:109" ht="13.5" hidden="1" customHeight="1" x14ac:dyDescent="0.15">
      <c r="DD131" s="387"/>
      <c r="DE131" s="387"/>
    </row>
    <row r="132" spans="108:109" ht="13.5" hidden="1" customHeight="1" x14ac:dyDescent="0.15">
      <c r="DD132" s="387"/>
      <c r="DE132" s="387"/>
    </row>
    <row r="133" spans="108:109" ht="13.5" hidden="1" customHeight="1" x14ac:dyDescent="0.15">
      <c r="DD133" s="387"/>
      <c r="DE133" s="387"/>
    </row>
    <row r="134" spans="108:109" ht="13.5" hidden="1" customHeight="1" x14ac:dyDescent="0.15">
      <c r="DD134" s="387"/>
      <c r="DE134" s="387"/>
    </row>
    <row r="135" spans="108:109" ht="13.5" hidden="1" customHeight="1" x14ac:dyDescent="0.15">
      <c r="DD135" s="387"/>
      <c r="DE135" s="387"/>
    </row>
    <row r="136" spans="108:109" ht="13.5" hidden="1" customHeight="1" x14ac:dyDescent="0.15">
      <c r="DD136" s="387"/>
      <c r="DE136" s="387"/>
    </row>
    <row r="137" spans="108:109" ht="13.5" hidden="1" customHeight="1" x14ac:dyDescent="0.15">
      <c r="DD137" s="387"/>
      <c r="DE137" s="387"/>
    </row>
    <row r="138" spans="108:109" ht="13.5" hidden="1" customHeight="1" x14ac:dyDescent="0.15">
      <c r="DD138" s="387"/>
      <c r="DE138" s="387"/>
    </row>
    <row r="139" spans="108:109" ht="13.5" hidden="1" customHeight="1" x14ac:dyDescent="0.15">
      <c r="DD139" s="387"/>
      <c r="DE139" s="387"/>
    </row>
    <row r="140" spans="108:109" ht="13.5" hidden="1" customHeight="1" x14ac:dyDescent="0.15">
      <c r="DD140" s="387"/>
      <c r="DE140" s="387"/>
    </row>
    <row r="141" spans="108:109" ht="13.5" hidden="1" customHeight="1" x14ac:dyDescent="0.15">
      <c r="DD141" s="387"/>
      <c r="DE141" s="387"/>
    </row>
    <row r="142" spans="108:109" ht="13.5" hidden="1" customHeight="1" x14ac:dyDescent="0.15">
      <c r="DD142" s="387"/>
      <c r="DE142" s="387"/>
    </row>
    <row r="143" spans="108:109" ht="13.5" hidden="1" customHeight="1" x14ac:dyDescent="0.15">
      <c r="DD143" s="387"/>
      <c r="DE143" s="387"/>
    </row>
    <row r="144" spans="108:109" ht="13.5" hidden="1" customHeight="1" x14ac:dyDescent="0.15">
      <c r="DD144" s="387"/>
      <c r="DE144" s="387"/>
    </row>
    <row r="145" spans="108:109" ht="13.5" hidden="1" customHeight="1" x14ac:dyDescent="0.15">
      <c r="DD145" s="387"/>
      <c r="DE145" s="387"/>
    </row>
    <row r="146" spans="108:109" ht="13.5" hidden="1" customHeight="1" x14ac:dyDescent="0.15">
      <c r="DD146" s="387"/>
      <c r="DE146" s="387"/>
    </row>
    <row r="147" spans="108:109" ht="13.5" hidden="1" customHeight="1" x14ac:dyDescent="0.15">
      <c r="DD147" s="387"/>
      <c r="DE147" s="387"/>
    </row>
    <row r="148" spans="108:109" ht="13.5" hidden="1" customHeight="1" x14ac:dyDescent="0.15">
      <c r="DD148" s="387"/>
      <c r="DE148" s="387"/>
    </row>
    <row r="149" spans="108:109" ht="13.5" hidden="1" customHeight="1" x14ac:dyDescent="0.15">
      <c r="DD149" s="387"/>
      <c r="DE149" s="387"/>
    </row>
    <row r="150" spans="108:109" ht="13.5" hidden="1" customHeight="1" x14ac:dyDescent="0.15">
      <c r="DD150" s="387"/>
      <c r="DE150" s="387"/>
    </row>
    <row r="151" spans="108:109" ht="13.5" hidden="1" customHeight="1" x14ac:dyDescent="0.15">
      <c r="DD151" s="387"/>
      <c r="DE151" s="387"/>
    </row>
    <row r="152" spans="108:109" ht="13.5" hidden="1" customHeight="1" x14ac:dyDescent="0.15">
      <c r="DD152" s="387"/>
      <c r="DE152" s="387"/>
    </row>
    <row r="153" spans="108:109" ht="13.5" hidden="1" customHeight="1" x14ac:dyDescent="0.15">
      <c r="DD153" s="387"/>
      <c r="DE153" s="387"/>
    </row>
    <row r="154" spans="108:109" ht="13.5" hidden="1" customHeight="1" x14ac:dyDescent="0.15">
      <c r="DD154" s="387"/>
      <c r="DE154" s="387"/>
    </row>
    <row r="155" spans="108:109" ht="13.5" hidden="1" customHeight="1" x14ac:dyDescent="0.15">
      <c r="DD155" s="387"/>
      <c r="DE155" s="387"/>
    </row>
    <row r="156" spans="108:109" ht="13.5" hidden="1" customHeight="1" x14ac:dyDescent="0.15">
      <c r="DD156" s="387"/>
      <c r="DE156" s="387"/>
    </row>
    <row r="157" spans="108:109" ht="13.5" hidden="1" customHeight="1" x14ac:dyDescent="0.15">
      <c r="DD157" s="387"/>
      <c r="DE157" s="387"/>
    </row>
    <row r="158" spans="108:109" ht="13.5" hidden="1" customHeight="1" x14ac:dyDescent="0.15">
      <c r="DD158" s="387"/>
      <c r="DE158" s="387"/>
    </row>
    <row r="159" spans="108:109" ht="13.5" hidden="1" customHeight="1" x14ac:dyDescent="0.15">
      <c r="DD159" s="387"/>
      <c r="DE159" s="387"/>
    </row>
    <row r="160" spans="108:109" ht="13.5" hidden="1" customHeight="1" x14ac:dyDescent="0.15">
      <c r="DD160" s="387"/>
      <c r="DE160" s="387"/>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algorithmName="SHA-512" hashValue="NK9MUpS8JmjS1wmMDFgBcUhufW3t5NCnfbGnzeQmBcispWKWQhJZNzTQ4ZTlEpXek3u/xqinBDShQdgBUuDwmQ==" saltValue="1GzzeWESaKlKMqx125TNb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35"/>
  <sheetViews>
    <sheetView showGridLines="0" zoomScaleNormal="100" zoomScaleSheetLayoutView="70"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498</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PrhVdMDZyzycrKFXd+OvJEn7Myl6FRcMOWtp6zqq6keVFMh7nv5164RnDf4aVHKbyHfXj8P1OKE9RWr8g8TpPQ==" saltValue="DxZVN6tkGsccGCsU1CuV0w=="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35"/>
  <sheetViews>
    <sheetView showGridLines="0" topLeftCell="BF40" zoomScaleNormal="100" zoomScaleSheetLayoutView="55" workbookViewId="0"/>
  </sheetViews>
  <sheetFormatPr defaultColWidth="0" defaultRowHeight="13.5" customHeight="1" zeroHeight="1" x14ac:dyDescent="0.15"/>
  <cols>
    <col min="1" max="34" width="2.5" style="291" customWidth="1"/>
    <col min="35" max="122" width="2.5" style="290" customWidth="1"/>
    <col min="123" max="16384" width="2.5" style="290" hidden="1"/>
  </cols>
  <sheetData>
    <row r="1" spans="2:34"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x14ac:dyDescent="0.15">
      <c r="S2" s="290"/>
      <c r="AH2" s="290"/>
    </row>
    <row r="3" spans="2:34"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x14ac:dyDescent="0.15"/>
    <row r="5" spans="2:34" x14ac:dyDescent="0.15"/>
    <row r="6" spans="2:34" x14ac:dyDescent="0.15"/>
    <row r="7" spans="2:34" x14ac:dyDescent="0.15"/>
    <row r="8" spans="2:34" x14ac:dyDescent="0.15"/>
    <row r="9" spans="2:34" x14ac:dyDescent="0.15">
      <c r="AH9" s="290"/>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0"/>
    </row>
    <row r="18" spans="12:34" x14ac:dyDescent="0.15"/>
    <row r="19" spans="12:34" x14ac:dyDescent="0.15"/>
    <row r="20" spans="12:34" x14ac:dyDescent="0.15">
      <c r="AH20" s="290"/>
    </row>
    <row r="21" spans="12:34" x14ac:dyDescent="0.15">
      <c r="AH21" s="290"/>
    </row>
    <row r="22" spans="12:34" x14ac:dyDescent="0.15"/>
    <row r="23" spans="12:34" x14ac:dyDescent="0.15"/>
    <row r="24" spans="12:34" x14ac:dyDescent="0.15">
      <c r="Q24" s="290"/>
    </row>
    <row r="25" spans="12:34" x14ac:dyDescent="0.15"/>
    <row r="26" spans="12:34" x14ac:dyDescent="0.15"/>
    <row r="27" spans="12:34" x14ac:dyDescent="0.15"/>
    <row r="28" spans="12:34" x14ac:dyDescent="0.15">
      <c r="O28" s="290"/>
      <c r="T28" s="290"/>
      <c r="AH28" s="290"/>
    </row>
    <row r="29" spans="12:34" x14ac:dyDescent="0.15"/>
    <row r="30" spans="12:34" x14ac:dyDescent="0.15"/>
    <row r="31" spans="12:34" x14ac:dyDescent="0.15">
      <c r="Q31" s="290"/>
    </row>
    <row r="32" spans="12:34" x14ac:dyDescent="0.15">
      <c r="L32" s="290"/>
    </row>
    <row r="33" spans="2:34" x14ac:dyDescent="0.15">
      <c r="C33" s="290"/>
      <c r="E33" s="290"/>
      <c r="G33" s="290"/>
      <c r="I33" s="290"/>
      <c r="X33" s="290"/>
    </row>
    <row r="34" spans="2:34" x14ac:dyDescent="0.15">
      <c r="B34" s="290"/>
      <c r="P34" s="290"/>
      <c r="R34" s="290"/>
      <c r="T34" s="290"/>
    </row>
    <row r="35" spans="2:34" x14ac:dyDescent="0.15">
      <c r="D35" s="290"/>
      <c r="W35" s="290"/>
      <c r="AC35" s="290"/>
      <c r="AD35" s="290"/>
      <c r="AE35" s="290"/>
      <c r="AF35" s="290"/>
      <c r="AG35" s="290"/>
      <c r="AH35" s="290"/>
    </row>
    <row r="36" spans="2:34" x14ac:dyDescent="0.15">
      <c r="H36" s="290"/>
      <c r="J36" s="290"/>
      <c r="K36" s="290"/>
      <c r="M36" s="290"/>
      <c r="Y36" s="290"/>
      <c r="Z36" s="290"/>
      <c r="AA36" s="290"/>
      <c r="AB36" s="290"/>
      <c r="AC36" s="290"/>
      <c r="AD36" s="290"/>
      <c r="AE36" s="290"/>
      <c r="AF36" s="290"/>
      <c r="AG36" s="290"/>
      <c r="AH36" s="290"/>
    </row>
    <row r="37" spans="2:34" x14ac:dyDescent="0.15">
      <c r="AH37" s="290"/>
    </row>
    <row r="38" spans="2:34" x14ac:dyDescent="0.15">
      <c r="AG38" s="290"/>
      <c r="AH38" s="290"/>
    </row>
    <row r="39" spans="2:34" x14ac:dyDescent="0.15"/>
    <row r="40" spans="2:34" x14ac:dyDescent="0.15">
      <c r="X40" s="290"/>
    </row>
    <row r="41" spans="2:34" x14ac:dyDescent="0.15">
      <c r="R41" s="290"/>
    </row>
    <row r="42" spans="2:34" x14ac:dyDescent="0.15">
      <c r="W42" s="290"/>
    </row>
    <row r="43" spans="2:34" x14ac:dyDescent="0.15">
      <c r="Y43" s="290"/>
      <c r="Z43" s="290"/>
      <c r="AA43" s="290"/>
      <c r="AB43" s="290"/>
      <c r="AC43" s="290"/>
      <c r="AD43" s="290"/>
      <c r="AE43" s="290"/>
      <c r="AF43" s="290"/>
      <c r="AG43" s="290"/>
      <c r="AH43" s="290"/>
    </row>
    <row r="44" spans="2:34" x14ac:dyDescent="0.15">
      <c r="AH44" s="290"/>
    </row>
    <row r="45" spans="2:34" x14ac:dyDescent="0.15">
      <c r="X45" s="290"/>
    </row>
    <row r="46" spans="2:34" x14ac:dyDescent="0.15"/>
    <row r="47" spans="2:34" x14ac:dyDescent="0.15"/>
    <row r="48" spans="2:34" x14ac:dyDescent="0.15">
      <c r="W48" s="290"/>
      <c r="Y48" s="290"/>
      <c r="Z48" s="290"/>
      <c r="AA48" s="290"/>
      <c r="AB48" s="290"/>
      <c r="AC48" s="290"/>
      <c r="AD48" s="290"/>
      <c r="AE48" s="290"/>
      <c r="AF48" s="290"/>
      <c r="AG48" s="290"/>
      <c r="AH48" s="290"/>
    </row>
    <row r="49" spans="28:34" x14ac:dyDescent="0.15"/>
    <row r="50" spans="28:34" x14ac:dyDescent="0.15">
      <c r="AE50" s="290"/>
      <c r="AF50" s="290"/>
      <c r="AG50" s="290"/>
      <c r="AH50" s="290"/>
    </row>
    <row r="51" spans="28:34" x14ac:dyDescent="0.15">
      <c r="AC51" s="290"/>
      <c r="AD51" s="290"/>
      <c r="AE51" s="290"/>
      <c r="AF51" s="290"/>
      <c r="AG51" s="290"/>
      <c r="AH51" s="290"/>
    </row>
    <row r="52" spans="28:34" x14ac:dyDescent="0.15"/>
    <row r="53" spans="28:34" x14ac:dyDescent="0.15">
      <c r="AF53" s="290"/>
      <c r="AG53" s="290"/>
      <c r="AH53" s="290"/>
    </row>
    <row r="54" spans="28:34" x14ac:dyDescent="0.15">
      <c r="AH54" s="290"/>
    </row>
    <row r="55" spans="28:34" x14ac:dyDescent="0.15"/>
    <row r="56" spans="28:34" x14ac:dyDescent="0.15">
      <c r="AB56" s="290"/>
      <c r="AC56" s="290"/>
      <c r="AD56" s="290"/>
      <c r="AE56" s="290"/>
      <c r="AF56" s="290"/>
      <c r="AG56" s="290"/>
      <c r="AH56" s="290"/>
    </row>
    <row r="57" spans="28:34" x14ac:dyDescent="0.15">
      <c r="AH57" s="290"/>
    </row>
    <row r="58" spans="28:34" x14ac:dyDescent="0.15">
      <c r="AH58" s="290"/>
    </row>
    <row r="59" spans="28:34" x14ac:dyDescent="0.15">
      <c r="AG59" s="290"/>
      <c r="AH59" s="290"/>
    </row>
    <row r="60" spans="28:34" x14ac:dyDescent="0.15"/>
    <row r="61" spans="28:34" x14ac:dyDescent="0.15"/>
    <row r="62" spans="28:34" x14ac:dyDescent="0.15"/>
    <row r="63" spans="28:34" x14ac:dyDescent="0.15">
      <c r="AH63" s="290"/>
    </row>
    <row r="64" spans="28:34" x14ac:dyDescent="0.15">
      <c r="AG64" s="290"/>
      <c r="AH64" s="290"/>
    </row>
    <row r="65" spans="28:34" x14ac:dyDescent="0.15"/>
    <row r="66" spans="28:34" x14ac:dyDescent="0.15"/>
    <row r="67" spans="28:34" x14ac:dyDescent="0.15"/>
    <row r="68" spans="28:34" x14ac:dyDescent="0.15">
      <c r="AB68" s="290"/>
      <c r="AC68" s="290"/>
      <c r="AD68" s="290"/>
      <c r="AE68" s="290"/>
      <c r="AF68" s="290"/>
      <c r="AG68" s="290"/>
      <c r="AH68" s="290"/>
    </row>
    <row r="69" spans="28:34" x14ac:dyDescent="0.15">
      <c r="AF69" s="290"/>
      <c r="AG69" s="290"/>
      <c r="AH69" s="290"/>
    </row>
    <row r="70" spans="28:34" x14ac:dyDescent="0.15"/>
    <row r="71" spans="28:34" x14ac:dyDescent="0.15"/>
    <row r="72" spans="28:34" x14ac:dyDescent="0.15"/>
    <row r="73" spans="28:34" x14ac:dyDescent="0.15"/>
    <row r="74" spans="28:34" x14ac:dyDescent="0.15"/>
    <row r="75" spans="28:34" x14ac:dyDescent="0.15">
      <c r="AH75" s="290"/>
    </row>
    <row r="76" spans="28:34" x14ac:dyDescent="0.15">
      <c r="AF76" s="290"/>
      <c r="AG76" s="290"/>
      <c r="AH76" s="290"/>
    </row>
    <row r="77" spans="28:34" x14ac:dyDescent="0.15">
      <c r="AG77" s="290"/>
      <c r="AH77" s="290"/>
    </row>
    <row r="78" spans="28:34" x14ac:dyDescent="0.15"/>
    <row r="79" spans="28:34" x14ac:dyDescent="0.15"/>
    <row r="80" spans="28:34" x14ac:dyDescent="0.15"/>
    <row r="81" spans="25:34" x14ac:dyDescent="0.15"/>
    <row r="82" spans="25:34" x14ac:dyDescent="0.15">
      <c r="Y82" s="290"/>
    </row>
    <row r="83" spans="25:34" x14ac:dyDescent="0.15">
      <c r="Y83" s="290"/>
      <c r="Z83" s="290"/>
      <c r="AA83" s="290"/>
      <c r="AB83" s="290"/>
      <c r="AC83" s="290"/>
      <c r="AD83" s="290"/>
      <c r="AE83" s="290"/>
      <c r="AF83" s="290"/>
      <c r="AG83" s="290"/>
      <c r="AH83" s="290"/>
    </row>
    <row r="84" spans="25:34" x14ac:dyDescent="0.15"/>
    <row r="85" spans="25:34" x14ac:dyDescent="0.15"/>
    <row r="86" spans="25:34" x14ac:dyDescent="0.15"/>
    <row r="87" spans="25:34" x14ac:dyDescent="0.15"/>
    <row r="88" spans="25:34" x14ac:dyDescent="0.15">
      <c r="AH88" s="290"/>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0"/>
      <c r="AG94" s="290"/>
      <c r="AH94" s="290"/>
    </row>
    <row r="95" spans="25:34" ht="13.5" customHeight="1" x14ac:dyDescent="0.15">
      <c r="AH95" s="290"/>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0"/>
    </row>
    <row r="102" spans="33:34" ht="13.5" customHeight="1" x14ac:dyDescent="0.15"/>
    <row r="103" spans="33:34" ht="13.5" customHeight="1" x14ac:dyDescent="0.15"/>
    <row r="104" spans="33:34" ht="13.5" customHeight="1" x14ac:dyDescent="0.15">
      <c r="AG104" s="290"/>
      <c r="AH104" s="290"/>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0"/>
    </row>
    <row r="117" spans="34:122" ht="13.5" customHeight="1" x14ac:dyDescent="0.15"/>
    <row r="118" spans="34:122" ht="13.5" customHeight="1" x14ac:dyDescent="0.15"/>
    <row r="119" spans="34:122" ht="13.5" customHeight="1" x14ac:dyDescent="0.15"/>
    <row r="120" spans="34:122" ht="13.5" customHeight="1" x14ac:dyDescent="0.15">
      <c r="AH120" s="290"/>
    </row>
    <row r="121" spans="34:122" ht="13.5" customHeight="1" x14ac:dyDescent="0.15">
      <c r="AH121" s="290"/>
    </row>
    <row r="122" spans="34:122" ht="13.5" customHeight="1" x14ac:dyDescent="0.15"/>
    <row r="123" spans="34:122" ht="13.5" customHeight="1" x14ac:dyDescent="0.15"/>
    <row r="124" spans="34:122" ht="13.5" customHeight="1" x14ac:dyDescent="0.15"/>
    <row r="125" spans="34:122" ht="13.5" customHeight="1" x14ac:dyDescent="0.15">
      <c r="DR125" s="290" t="s">
        <v>611</v>
      </c>
    </row>
    <row r="126" spans="34:122" ht="13.5" hidden="1" customHeight="1" x14ac:dyDescent="0.15"/>
    <row r="127" spans="34:122" ht="13.5" hidden="1" customHeight="1" x14ac:dyDescent="0.15"/>
    <row r="128" spans="34:122"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algorithmName="SHA-512" hashValue="oNDa3Bw7M0tDK6TVC7HPmZblxfGUirDh5kMfOixHh7uVNIVKrlXEZhBdfRT73BeTmgUV1+blACdFZ8h1Zp/xPw==" saltValue="WFdVSyrGCkMXJVZe+qn5Fw=="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workbookViewId="0"/>
  </sheetViews>
  <sheetFormatPr defaultColWidth="11.125" defaultRowHeight="13.5" x14ac:dyDescent="0.15"/>
  <cols>
    <col min="1" max="1" width="45.875" style="149" customWidth="1"/>
    <col min="2" max="8" width="13.375" style="149" customWidth="1"/>
    <col min="9" max="16384" width="11.125" style="149"/>
  </cols>
  <sheetData>
    <row r="1" spans="1:8" x14ac:dyDescent="0.15">
      <c r="A1" s="143"/>
      <c r="B1" s="144"/>
      <c r="C1" s="145"/>
      <c r="D1" s="146"/>
      <c r="E1" s="147"/>
      <c r="F1" s="147"/>
      <c r="G1" s="147"/>
      <c r="H1" s="148"/>
    </row>
    <row r="2" spans="1:8" x14ac:dyDescent="0.15">
      <c r="A2" s="150"/>
      <c r="B2" s="151"/>
      <c r="C2" s="152"/>
      <c r="D2" s="153" t="s">
        <v>52</v>
      </c>
      <c r="E2" s="154"/>
      <c r="F2" s="155" t="s">
        <v>549</v>
      </c>
      <c r="G2" s="156"/>
      <c r="H2" s="157"/>
    </row>
    <row r="3" spans="1:8" x14ac:dyDescent="0.15">
      <c r="A3" s="153" t="s">
        <v>542</v>
      </c>
      <c r="B3" s="158"/>
      <c r="C3" s="159"/>
      <c r="D3" s="160">
        <v>117163</v>
      </c>
      <c r="E3" s="161"/>
      <c r="F3" s="162">
        <v>106614</v>
      </c>
      <c r="G3" s="163"/>
      <c r="H3" s="164"/>
    </row>
    <row r="4" spans="1:8" x14ac:dyDescent="0.15">
      <c r="A4" s="165"/>
      <c r="B4" s="166"/>
      <c r="C4" s="167"/>
      <c r="D4" s="168">
        <v>36296</v>
      </c>
      <c r="E4" s="169"/>
      <c r="F4" s="170">
        <v>45545</v>
      </c>
      <c r="G4" s="171"/>
      <c r="H4" s="172"/>
    </row>
    <row r="5" spans="1:8" x14ac:dyDescent="0.15">
      <c r="A5" s="153" t="s">
        <v>544</v>
      </c>
      <c r="B5" s="158"/>
      <c r="C5" s="159"/>
      <c r="D5" s="160">
        <v>77298</v>
      </c>
      <c r="E5" s="161"/>
      <c r="F5" s="162">
        <v>85459</v>
      </c>
      <c r="G5" s="163"/>
      <c r="H5" s="164"/>
    </row>
    <row r="6" spans="1:8" x14ac:dyDescent="0.15">
      <c r="A6" s="165"/>
      <c r="B6" s="166"/>
      <c r="C6" s="167"/>
      <c r="D6" s="168">
        <v>26184</v>
      </c>
      <c r="E6" s="169"/>
      <c r="F6" s="170">
        <v>44378</v>
      </c>
      <c r="G6" s="171"/>
      <c r="H6" s="172"/>
    </row>
    <row r="7" spans="1:8" x14ac:dyDescent="0.15">
      <c r="A7" s="153" t="s">
        <v>545</v>
      </c>
      <c r="B7" s="158"/>
      <c r="C7" s="159"/>
      <c r="D7" s="160">
        <v>87830</v>
      </c>
      <c r="E7" s="161"/>
      <c r="F7" s="162">
        <v>83280</v>
      </c>
      <c r="G7" s="163"/>
      <c r="H7" s="164"/>
    </row>
    <row r="8" spans="1:8" x14ac:dyDescent="0.15">
      <c r="A8" s="165"/>
      <c r="B8" s="166"/>
      <c r="C8" s="167"/>
      <c r="D8" s="168">
        <v>28819</v>
      </c>
      <c r="E8" s="169"/>
      <c r="F8" s="170">
        <v>43123</v>
      </c>
      <c r="G8" s="171"/>
      <c r="H8" s="172"/>
    </row>
    <row r="9" spans="1:8" x14ac:dyDescent="0.15">
      <c r="A9" s="153" t="s">
        <v>546</v>
      </c>
      <c r="B9" s="158"/>
      <c r="C9" s="159"/>
      <c r="D9" s="160">
        <v>82358</v>
      </c>
      <c r="E9" s="161"/>
      <c r="F9" s="162">
        <v>88968</v>
      </c>
      <c r="G9" s="163"/>
      <c r="H9" s="164"/>
    </row>
    <row r="10" spans="1:8" x14ac:dyDescent="0.15">
      <c r="A10" s="165"/>
      <c r="B10" s="166"/>
      <c r="C10" s="167"/>
      <c r="D10" s="168">
        <v>24380</v>
      </c>
      <c r="E10" s="169"/>
      <c r="F10" s="170">
        <v>45482</v>
      </c>
      <c r="G10" s="171"/>
      <c r="H10" s="172"/>
    </row>
    <row r="11" spans="1:8" x14ac:dyDescent="0.15">
      <c r="A11" s="153" t="s">
        <v>547</v>
      </c>
      <c r="B11" s="158"/>
      <c r="C11" s="159"/>
      <c r="D11" s="160">
        <v>103012</v>
      </c>
      <c r="E11" s="161"/>
      <c r="F11" s="162">
        <v>85173</v>
      </c>
      <c r="G11" s="163"/>
      <c r="H11" s="164"/>
    </row>
    <row r="12" spans="1:8" x14ac:dyDescent="0.15">
      <c r="A12" s="165"/>
      <c r="B12" s="166"/>
      <c r="C12" s="173"/>
      <c r="D12" s="168">
        <v>36364</v>
      </c>
      <c r="E12" s="169"/>
      <c r="F12" s="170">
        <v>43913</v>
      </c>
      <c r="G12" s="171"/>
      <c r="H12" s="172"/>
    </row>
    <row r="13" spans="1:8" x14ac:dyDescent="0.15">
      <c r="A13" s="153"/>
      <c r="B13" s="158"/>
      <c r="C13" s="174"/>
      <c r="D13" s="175">
        <v>93532</v>
      </c>
      <c r="E13" s="176"/>
      <c r="F13" s="177">
        <v>89899</v>
      </c>
      <c r="G13" s="178"/>
      <c r="H13" s="164"/>
    </row>
    <row r="14" spans="1:8" x14ac:dyDescent="0.15">
      <c r="A14" s="165"/>
      <c r="B14" s="166"/>
      <c r="C14" s="167"/>
      <c r="D14" s="168">
        <v>30409</v>
      </c>
      <c r="E14" s="169"/>
      <c r="F14" s="170">
        <v>44488</v>
      </c>
      <c r="G14" s="171"/>
      <c r="H14" s="172"/>
    </row>
    <row r="17" spans="1:11" x14ac:dyDescent="0.15">
      <c r="A17" s="149" t="s">
        <v>53</v>
      </c>
    </row>
    <row r="18" spans="1:11" x14ac:dyDescent="0.15">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15">
      <c r="A19" s="179" t="s">
        <v>54</v>
      </c>
      <c r="B19" s="179">
        <f>ROUND(VALUE(SUBSTITUTE(実質収支比率等に係る経年分析!F$48,"▲","-")),2)</f>
        <v>5.73</v>
      </c>
      <c r="C19" s="179">
        <f>ROUND(VALUE(SUBSTITUTE(実質収支比率等に係る経年分析!G$48,"▲","-")),2)</f>
        <v>5.76</v>
      </c>
      <c r="D19" s="179">
        <f>ROUND(VALUE(SUBSTITUTE(実質収支比率等に係る経年分析!H$48,"▲","-")),2)</f>
        <v>6.87</v>
      </c>
      <c r="E19" s="179">
        <f>ROUND(VALUE(SUBSTITUTE(実質収支比率等に係る経年分析!I$48,"▲","-")),2)</f>
        <v>5.56</v>
      </c>
      <c r="F19" s="179">
        <f>ROUND(VALUE(SUBSTITUTE(実質収支比率等に係る経年分析!J$48,"▲","-")),2)</f>
        <v>4.76</v>
      </c>
    </row>
    <row r="20" spans="1:11" x14ac:dyDescent="0.15">
      <c r="A20" s="179" t="s">
        <v>55</v>
      </c>
      <c r="B20" s="179">
        <f>ROUND(VALUE(SUBSTITUTE(実質収支比率等に係る経年分析!F$47,"▲","-")),2)</f>
        <v>25.65</v>
      </c>
      <c r="C20" s="179">
        <f>ROUND(VALUE(SUBSTITUTE(実質収支比率等に係る経年分析!G$47,"▲","-")),2)</f>
        <v>22.49</v>
      </c>
      <c r="D20" s="179">
        <f>ROUND(VALUE(SUBSTITUTE(実質収支比率等に係る経年分析!H$47,"▲","-")),2)</f>
        <v>33.840000000000003</v>
      </c>
      <c r="E20" s="179">
        <f>ROUND(VALUE(SUBSTITUTE(実質収支比率等に係る経年分析!I$47,"▲","-")),2)</f>
        <v>37.840000000000003</v>
      </c>
      <c r="F20" s="179">
        <f>ROUND(VALUE(SUBSTITUTE(実質収支比率等に係る経年分析!J$47,"▲","-")),2)</f>
        <v>40.82</v>
      </c>
    </row>
    <row r="21" spans="1:11" x14ac:dyDescent="0.15">
      <c r="A21" s="179" t="s">
        <v>56</v>
      </c>
      <c r="B21" s="179">
        <f>IF(ISNUMBER(VALUE(SUBSTITUTE(実質収支比率等に係る経年分析!F$49,"▲","-"))),ROUND(VALUE(SUBSTITUTE(実質収支比率等に係る経年分析!F$49,"▲","-")),2),NA())</f>
        <v>-2.52</v>
      </c>
      <c r="C21" s="179">
        <f>IF(ISNUMBER(VALUE(SUBSTITUTE(実質収支比率等に係る経年分析!G$49,"▲","-"))),ROUND(VALUE(SUBSTITUTE(実質収支比率等に係る経年分析!G$49,"▲","-")),2),NA())</f>
        <v>-2.33</v>
      </c>
      <c r="D21" s="179">
        <f>IF(ISNUMBER(VALUE(SUBSTITUTE(実質収支比率等に係る経年分析!H$49,"▲","-"))),ROUND(VALUE(SUBSTITUTE(実質収支比率等に係る経年分析!H$49,"▲","-")),2),NA())</f>
        <v>12.42</v>
      </c>
      <c r="E21" s="179">
        <f>IF(ISNUMBER(VALUE(SUBSTITUTE(実質収支比率等に係る経年分析!I$49,"▲","-"))),ROUND(VALUE(SUBSTITUTE(実質収支比率等に係る経年分析!I$49,"▲","-")),2),NA())</f>
        <v>2.2400000000000002</v>
      </c>
      <c r="F21" s="179">
        <f>IF(ISNUMBER(VALUE(SUBSTITUTE(実質収支比率等に係る経年分析!J$49,"▲","-"))),ROUND(VALUE(SUBSTITUTE(実質収支比率等に係る経年分析!J$49,"▲","-")),2),NA())</f>
        <v>2.02</v>
      </c>
    </row>
    <row r="24" spans="1:11" x14ac:dyDescent="0.15">
      <c r="A24" s="149" t="s">
        <v>57</v>
      </c>
    </row>
    <row r="25" spans="1:11" x14ac:dyDescent="0.15">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15">
      <c r="A26" s="180"/>
      <c r="B26" s="180" t="s">
        <v>58</v>
      </c>
      <c r="C26" s="180" t="s">
        <v>59</v>
      </c>
      <c r="D26" s="180" t="s">
        <v>58</v>
      </c>
      <c r="E26" s="180" t="s">
        <v>59</v>
      </c>
      <c r="F26" s="180" t="s">
        <v>58</v>
      </c>
      <c r="G26" s="180" t="s">
        <v>59</v>
      </c>
      <c r="H26" s="180" t="s">
        <v>58</v>
      </c>
      <c r="I26" s="180" t="s">
        <v>59</v>
      </c>
      <c r="J26" s="180" t="s">
        <v>58</v>
      </c>
      <c r="K26" s="180" t="s">
        <v>59</v>
      </c>
    </row>
    <row r="27" spans="1:11" x14ac:dyDescent="0.15">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0.27</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0.48</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0.31</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0.04</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0.03</v>
      </c>
    </row>
    <row r="28" spans="1:11" x14ac:dyDescent="0.15">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15">
      <c r="A29" s="180" t="str">
        <f>IF(連結実質赤字比率に係る赤字・黒字の構成分析!C$41="",NA(),連結実質赤字比率に係る赤字・黒字の構成分析!C$41)</f>
        <v>嬉野市後期高齢者医療特別会計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0.01</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0.01</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0.03</v>
      </c>
    </row>
    <row r="30" spans="1:11" x14ac:dyDescent="0.15">
      <c r="A30" s="180" t="str">
        <f>IF(連結実質赤字比率に係る赤字・黒字の構成分析!C$40="",NA(),連結実質赤字比率に係る赤字・黒字の構成分析!C$40)</f>
        <v>嬉野都市計画下水道事業嬉野市公共下水道事業費特別会計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1.55</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0.14000000000000001</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0.11</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0.16</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0.04</v>
      </c>
    </row>
    <row r="31" spans="1:11" x14ac:dyDescent="0.15">
      <c r="A31" s="180" t="str">
        <f>IF(連結実質赤字比率に係る赤字・黒字の構成分析!C$39="",NA(),連結実質赤字比率に係る赤字・黒字の構成分析!C$39)</f>
        <v>嬉野市農業集落排水特別会計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0.09</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0.12</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0.12</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0.06</v>
      </c>
    </row>
    <row r="32" spans="1:11" x14ac:dyDescent="0.15">
      <c r="A32" s="180" t="str">
        <f>IF(連結実質赤字比率に係る赤字・黒字の構成分析!C$38="",NA(),連結実質赤字比率に係る赤字・黒字の構成分析!C$38)</f>
        <v>嬉野市浄化槽特別会計</v>
      </c>
      <c r="B32" s="180" t="e">
        <f>IF(ROUND(VALUE(SUBSTITUTE(連結実質赤字比率に係る赤字・黒字の構成分析!F$38,"▲", "-")), 2) &lt; 0, ABS(ROUND(VALUE(SUBSTITUTE(連結実質赤字比率に係る赤字・黒字の構成分析!F$38,"▲", "-")), 2)), NA())</f>
        <v>#VALUE!</v>
      </c>
      <c r="C32" s="180" t="e">
        <f>IF(ROUND(VALUE(SUBSTITUTE(連結実質赤字比率に係る赤字・黒字の構成分析!F$38,"▲", "-")), 2) &gt;= 0, ABS(ROUND(VALUE(SUBSTITUTE(連結実質赤字比率に係る赤字・黒字の構成分析!F$38,"▲", "-")), 2)), NA())</f>
        <v>#VALUE!</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0.03</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0.03</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0.08</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7.0000000000000007E-2</v>
      </c>
    </row>
    <row r="33" spans="1:16" x14ac:dyDescent="0.15">
      <c r="A33" s="180" t="str">
        <f>IF(連結実質赤字比率に係る赤字・黒字の構成分析!C$37="",NA(),連結実質赤字比率に係る赤字・黒字の構成分析!C$37)</f>
        <v>嬉野市嬉野都市計画事業嬉野第七土地区画整理事業費特別会計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0.35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0.09</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0</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0.16</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0.38</v>
      </c>
    </row>
    <row r="34" spans="1:16" x14ac:dyDescent="0.15">
      <c r="A34" s="180" t="str">
        <f>IF(連結実質赤字比率に係る赤字・黒字の構成分析!C$36="",NA(),連結実質赤字比率に係る赤字・黒字の構成分析!C$36)</f>
        <v>嬉野市国民健康保険特別会計</v>
      </c>
      <c r="B34" s="180">
        <f>IF(ROUND(VALUE(SUBSTITUTE(連結実質赤字比率に係る赤字・黒字の構成分析!F$36,"▲", "-")), 2) &lt; 0, ABS(ROUND(VALUE(SUBSTITUTE(連結実質赤字比率に係る赤字・黒字の構成分析!F$36,"▲", "-")), 2)), NA())</f>
        <v>3.7</v>
      </c>
      <c r="C34" s="180" t="e">
        <f>IF(ROUND(VALUE(SUBSTITUTE(連結実質赤字比率に係る赤字・黒字の構成分析!F$36,"▲", "-")), 2) &gt;= 0, ABS(ROUND(VALUE(SUBSTITUTE(連結実質赤字比率に係る赤字・黒字の構成分析!F$36,"▲", "-")), 2)), NA())</f>
        <v>#N/A</v>
      </c>
      <c r="D34" s="180">
        <f>IF(ROUND(VALUE(SUBSTITUTE(連結実質赤字比率に係る赤字・黒字の構成分析!G$36,"▲", "-")), 2) &lt; 0, ABS(ROUND(VALUE(SUBSTITUTE(連結実質赤字比率に係る赤字・黒字の構成分析!G$36,"▲", "-")), 2)), NA())</f>
        <v>3.64</v>
      </c>
      <c r="E34" s="180" t="e">
        <f>IF(ROUND(VALUE(SUBSTITUTE(連結実質赤字比率に係る赤字・黒字の構成分析!G$36,"▲", "-")), 2) &gt;= 0, ABS(ROUND(VALUE(SUBSTITUTE(連結実質赤字比率に係る赤字・黒字の構成分析!G$36,"▲", "-")), 2)), NA())</f>
        <v>#N/A</v>
      </c>
      <c r="F34" s="180">
        <f>IF(ROUND(VALUE(SUBSTITUTE(連結実質赤字比率に係る赤字・黒字の構成分析!H$36,"▲", "-")), 2) &lt; 0, ABS(ROUND(VALUE(SUBSTITUTE(連結実質赤字比率に係る赤字・黒字の構成分析!H$36,"▲", "-")), 2)), NA())</f>
        <v>3.11</v>
      </c>
      <c r="G34" s="180" t="e">
        <f>IF(ROUND(VALUE(SUBSTITUTE(連結実質赤字比率に係る赤字・黒字の構成分析!H$36,"▲", "-")), 2) &gt;= 0, ABS(ROUND(VALUE(SUBSTITUTE(連結実質赤字比率に係る赤字・黒字の構成分析!H$36,"▲", "-")), 2)), NA())</f>
        <v>#N/A</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0.87</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1.79</v>
      </c>
    </row>
    <row r="35" spans="1:16" x14ac:dyDescent="0.15">
      <c r="A35" s="180" t="str">
        <f>IF(連結実質赤字比率に係る赤字・黒字の構成分析!C$35="",NA(),連結実質赤字比率に係る赤字・黒字の構成分析!C$35)</f>
        <v>一般会計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5.6</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5.4</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6.68</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5.5</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4.71</v>
      </c>
    </row>
    <row r="36" spans="1:16" x14ac:dyDescent="0.15">
      <c r="A36" s="180" t="str">
        <f>IF(連結実質赤字比率に係る赤字・黒字の構成分析!C$34="",NA(),連結実質赤字比率に係る赤字・黒字の構成分析!C$34)</f>
        <v>嬉野市水道事業会計</v>
      </c>
      <c r="B36" s="180" t="e">
        <f>IF(ROUND(VALUE(SUBSTITUTE(連結実質赤字比率に係る赤字・黒字の構成分析!F$34,"▲", "-")), 2) &lt; 0, ABS(ROUND(VALUE(SUBSTITUTE(連結実質赤字比率に係る赤字・黒字の構成分析!F$34,"▲", "-")), 2)), NA())</f>
        <v>#N/A</v>
      </c>
      <c r="C36" s="180">
        <f>IF(ROUND(VALUE(SUBSTITUTE(連結実質赤字比率に係る赤字・黒字の構成分析!F$34,"▲", "-")), 2) &gt;= 0, ABS(ROUND(VALUE(SUBSTITUTE(連結実質赤字比率に係る赤字・黒字の構成分析!F$34,"▲", "-")), 2)), NA())</f>
        <v>14.12</v>
      </c>
      <c r="D36" s="180" t="e">
        <f>IF(ROUND(VALUE(SUBSTITUTE(連結実質赤字比率に係る赤字・黒字の構成分析!G$34,"▲", "-")), 2) &lt; 0, ABS(ROUND(VALUE(SUBSTITUTE(連結実質赤字比率に係る赤字・黒字の構成分析!G$34,"▲", "-")), 2)), NA())</f>
        <v>#N/A</v>
      </c>
      <c r="E36" s="180">
        <f>IF(ROUND(VALUE(SUBSTITUTE(連結実質赤字比率に係る赤字・黒字の構成分析!G$34,"▲", "-")), 2) &gt;= 0, ABS(ROUND(VALUE(SUBSTITUTE(連結実質赤字比率に係る赤字・黒字の構成分析!G$34,"▲", "-")), 2)), NA())</f>
        <v>15.66</v>
      </c>
      <c r="F36" s="180" t="e">
        <f>IF(ROUND(VALUE(SUBSTITUTE(連結実質赤字比率に係る赤字・黒字の構成分析!H$34,"▲", "-")), 2) &lt; 0, ABS(ROUND(VALUE(SUBSTITUTE(連結実質赤字比率に係る赤字・黒字の構成分析!H$34,"▲", "-")), 2)), NA())</f>
        <v>#N/A</v>
      </c>
      <c r="G36" s="180">
        <f>IF(ROUND(VALUE(SUBSTITUTE(連結実質赤字比率に係る赤字・黒字の構成分析!H$34,"▲", "-")), 2) &gt;= 0, ABS(ROUND(VALUE(SUBSTITUTE(連結実質赤字比率に係る赤字・黒字の構成分析!H$34,"▲", "-")), 2)), NA())</f>
        <v>16.96</v>
      </c>
      <c r="H36" s="180" t="e">
        <f>IF(ROUND(VALUE(SUBSTITUTE(連結実質赤字比率に係る赤字・黒字の構成分析!I$34,"▲", "-")), 2) &lt; 0, ABS(ROUND(VALUE(SUBSTITUTE(連結実質赤字比率に係る赤字・黒字の構成分析!I$34,"▲", "-")), 2)), NA())</f>
        <v>#N/A</v>
      </c>
      <c r="I36" s="180">
        <f>IF(ROUND(VALUE(SUBSTITUTE(連結実質赤字比率に係る赤字・黒字の構成分析!I$34,"▲", "-")), 2) &gt;= 0, ABS(ROUND(VALUE(SUBSTITUTE(連結実質赤字比率に係る赤字・黒字の構成分析!I$34,"▲", "-")), 2)), NA())</f>
        <v>17.690000000000001</v>
      </c>
      <c r="J36" s="180" t="e">
        <f>IF(ROUND(VALUE(SUBSTITUTE(連結実質赤字比率に係る赤字・黒字の構成分析!J$34,"▲", "-")), 2) &lt; 0, ABS(ROUND(VALUE(SUBSTITUTE(連結実質赤字比率に係る赤字・黒字の構成分析!J$34,"▲", "-")), 2)), NA())</f>
        <v>#N/A</v>
      </c>
      <c r="K36" s="180">
        <f>IF(ROUND(VALUE(SUBSTITUTE(連結実質赤字比率に係る赤字・黒字の構成分析!J$34,"▲", "-")), 2) &gt;= 0, ABS(ROUND(VALUE(SUBSTITUTE(連結実質赤字比率に係る赤字・黒字の構成分析!J$34,"▲", "-")), 2)), NA())</f>
        <v>16.28</v>
      </c>
    </row>
    <row r="39" spans="1:16" x14ac:dyDescent="0.15">
      <c r="A39" s="149" t="s">
        <v>60</v>
      </c>
    </row>
    <row r="40" spans="1:16" x14ac:dyDescent="0.15">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15">
      <c r="A41" s="181"/>
      <c r="B41" s="181" t="s">
        <v>61</v>
      </c>
      <c r="C41" s="181"/>
      <c r="D41" s="181" t="s">
        <v>62</v>
      </c>
      <c r="E41" s="181" t="s">
        <v>61</v>
      </c>
      <c r="F41" s="181"/>
      <c r="G41" s="181" t="s">
        <v>62</v>
      </c>
      <c r="H41" s="181" t="s">
        <v>61</v>
      </c>
      <c r="I41" s="181"/>
      <c r="J41" s="181" t="s">
        <v>62</v>
      </c>
      <c r="K41" s="181" t="s">
        <v>61</v>
      </c>
      <c r="L41" s="181"/>
      <c r="M41" s="181" t="s">
        <v>62</v>
      </c>
      <c r="N41" s="181" t="s">
        <v>61</v>
      </c>
      <c r="O41" s="181"/>
      <c r="P41" s="181" t="s">
        <v>62</v>
      </c>
    </row>
    <row r="42" spans="1:16" x14ac:dyDescent="0.15">
      <c r="A42" s="181" t="s">
        <v>63</v>
      </c>
      <c r="B42" s="181"/>
      <c r="C42" s="181"/>
      <c r="D42" s="181">
        <f>'実質公債費比率（分子）の構造'!K$52</f>
        <v>1200</v>
      </c>
      <c r="E42" s="181"/>
      <c r="F42" s="181"/>
      <c r="G42" s="181">
        <f>'実質公債費比率（分子）の構造'!L$52</f>
        <v>1274</v>
      </c>
      <c r="H42" s="181"/>
      <c r="I42" s="181"/>
      <c r="J42" s="181">
        <f>'実質公債費比率（分子）の構造'!M$52</f>
        <v>1410</v>
      </c>
      <c r="K42" s="181"/>
      <c r="L42" s="181"/>
      <c r="M42" s="181">
        <f>'実質公債費比率（分子）の構造'!N$52</f>
        <v>1407</v>
      </c>
      <c r="N42" s="181"/>
      <c r="O42" s="181"/>
      <c r="P42" s="181">
        <f>'実質公債費比率（分子）の構造'!O$52</f>
        <v>1400</v>
      </c>
    </row>
    <row r="43" spans="1:16" x14ac:dyDescent="0.15">
      <c r="A43" s="181" t="s">
        <v>64</v>
      </c>
      <c r="B43" s="181" t="str">
        <f>'実質公債費比率（分子）の構造'!K$51</f>
        <v>-</v>
      </c>
      <c r="C43" s="181"/>
      <c r="D43" s="181"/>
      <c r="E43" s="181" t="str">
        <f>'実質公債費比率（分子）の構造'!L$51</f>
        <v>-</v>
      </c>
      <c r="F43" s="181"/>
      <c r="G43" s="181"/>
      <c r="H43" s="181" t="str">
        <f>'実質公債費比率（分子）の構造'!M$51</f>
        <v>-</v>
      </c>
      <c r="I43" s="181"/>
      <c r="J43" s="181"/>
      <c r="K43" s="181" t="str">
        <f>'実質公債費比率（分子）の構造'!N$51</f>
        <v>-</v>
      </c>
      <c r="L43" s="181"/>
      <c r="M43" s="181"/>
      <c r="N43" s="181" t="str">
        <f>'実質公債費比率（分子）の構造'!O$51</f>
        <v>-</v>
      </c>
      <c r="O43" s="181"/>
      <c r="P43" s="181"/>
    </row>
    <row r="44" spans="1:16" x14ac:dyDescent="0.15">
      <c r="A44" s="181" t="s">
        <v>65</v>
      </c>
      <c r="B44" s="181">
        <f>'実質公債費比率（分子）の構造'!K$50</f>
        <v>0</v>
      </c>
      <c r="C44" s="181"/>
      <c r="D44" s="181"/>
      <c r="E44" s="181">
        <f>'実質公債費比率（分子）の構造'!L$50</f>
        <v>0</v>
      </c>
      <c r="F44" s="181"/>
      <c r="G44" s="181"/>
      <c r="H44" s="181">
        <f>'実質公債費比率（分子）の構造'!M$50</f>
        <v>0</v>
      </c>
      <c r="I44" s="181"/>
      <c r="J44" s="181"/>
      <c r="K44" s="181">
        <f>'実質公債費比率（分子）の構造'!N$50</f>
        <v>0</v>
      </c>
      <c r="L44" s="181"/>
      <c r="M44" s="181"/>
      <c r="N44" s="181">
        <f>'実質公債費比率（分子）の構造'!O$50</f>
        <v>0</v>
      </c>
      <c r="O44" s="181"/>
      <c r="P44" s="181"/>
    </row>
    <row r="45" spans="1:16" x14ac:dyDescent="0.15">
      <c r="A45" s="181" t="s">
        <v>66</v>
      </c>
      <c r="B45" s="181">
        <f>'実質公債費比率（分子）の構造'!K$49</f>
        <v>10</v>
      </c>
      <c r="C45" s="181"/>
      <c r="D45" s="181"/>
      <c r="E45" s="181">
        <f>'実質公債費比率（分子）の構造'!L$49</f>
        <v>9</v>
      </c>
      <c r="F45" s="181"/>
      <c r="G45" s="181"/>
      <c r="H45" s="181">
        <f>'実質公債費比率（分子）の構造'!M$49</f>
        <v>27</v>
      </c>
      <c r="I45" s="181"/>
      <c r="J45" s="181"/>
      <c r="K45" s="181">
        <f>'実質公債費比率（分子）の構造'!N$49</f>
        <v>43</v>
      </c>
      <c r="L45" s="181"/>
      <c r="M45" s="181"/>
      <c r="N45" s="181">
        <f>'実質公債費比率（分子）の構造'!O$49</f>
        <v>94</v>
      </c>
      <c r="O45" s="181"/>
      <c r="P45" s="181"/>
    </row>
    <row r="46" spans="1:16" x14ac:dyDescent="0.15">
      <c r="A46" s="181" t="s">
        <v>67</v>
      </c>
      <c r="B46" s="181">
        <f>'実質公債費比率（分子）の構造'!K$48</f>
        <v>446</v>
      </c>
      <c r="C46" s="181"/>
      <c r="D46" s="181"/>
      <c r="E46" s="181">
        <f>'実質公債費比率（分子）の構造'!L$48</f>
        <v>408</v>
      </c>
      <c r="F46" s="181"/>
      <c r="G46" s="181"/>
      <c r="H46" s="181">
        <f>'実質公債費比率（分子）の構造'!M$48</f>
        <v>415</v>
      </c>
      <c r="I46" s="181"/>
      <c r="J46" s="181"/>
      <c r="K46" s="181">
        <f>'実質公債費比率（分子）の構造'!N$48</f>
        <v>437</v>
      </c>
      <c r="L46" s="181"/>
      <c r="M46" s="181"/>
      <c r="N46" s="181">
        <f>'実質公債費比率（分子）の構造'!O$48</f>
        <v>423</v>
      </c>
      <c r="O46" s="181"/>
      <c r="P46" s="181"/>
    </row>
    <row r="47" spans="1:16" x14ac:dyDescent="0.15">
      <c r="A47" s="181" t="s">
        <v>68</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15">
      <c r="A48" s="181" t="s">
        <v>69</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15">
      <c r="A49" s="181" t="s">
        <v>70</v>
      </c>
      <c r="B49" s="181">
        <f>'実質公債費比率（分子）の構造'!K$45</f>
        <v>1257</v>
      </c>
      <c r="C49" s="181"/>
      <c r="D49" s="181"/>
      <c r="E49" s="181">
        <f>'実質公債費比率（分子）の構造'!L$45</f>
        <v>1340</v>
      </c>
      <c r="F49" s="181"/>
      <c r="G49" s="181"/>
      <c r="H49" s="181">
        <f>'実質公債費比率（分子）の構造'!M$45</f>
        <v>1498</v>
      </c>
      <c r="I49" s="181"/>
      <c r="J49" s="181"/>
      <c r="K49" s="181">
        <f>'実質公債費比率（分子）の構造'!N$45</f>
        <v>1540</v>
      </c>
      <c r="L49" s="181"/>
      <c r="M49" s="181"/>
      <c r="N49" s="181">
        <f>'実質公債費比率（分子）の構造'!O$45</f>
        <v>1492</v>
      </c>
      <c r="O49" s="181"/>
      <c r="P49" s="181"/>
    </row>
    <row r="50" spans="1:16" x14ac:dyDescent="0.15">
      <c r="A50" s="181" t="s">
        <v>71</v>
      </c>
      <c r="B50" s="181" t="e">
        <f>NA()</f>
        <v>#N/A</v>
      </c>
      <c r="C50" s="181">
        <f>IF(ISNUMBER('実質公債費比率（分子）の構造'!K$53),'実質公債費比率（分子）の構造'!K$53,NA())</f>
        <v>513</v>
      </c>
      <c r="D50" s="181" t="e">
        <f>NA()</f>
        <v>#N/A</v>
      </c>
      <c r="E50" s="181" t="e">
        <f>NA()</f>
        <v>#N/A</v>
      </c>
      <c r="F50" s="181">
        <f>IF(ISNUMBER('実質公債費比率（分子）の構造'!L$53),'実質公債費比率（分子）の構造'!L$53,NA())</f>
        <v>483</v>
      </c>
      <c r="G50" s="181" t="e">
        <f>NA()</f>
        <v>#N/A</v>
      </c>
      <c r="H50" s="181" t="e">
        <f>NA()</f>
        <v>#N/A</v>
      </c>
      <c r="I50" s="181">
        <f>IF(ISNUMBER('実質公債費比率（分子）の構造'!M$53),'実質公債費比率（分子）の構造'!M$53,NA())</f>
        <v>530</v>
      </c>
      <c r="J50" s="181" t="e">
        <f>NA()</f>
        <v>#N/A</v>
      </c>
      <c r="K50" s="181" t="e">
        <f>NA()</f>
        <v>#N/A</v>
      </c>
      <c r="L50" s="181">
        <f>IF(ISNUMBER('実質公債費比率（分子）の構造'!N$53),'実質公債費比率（分子）の構造'!N$53,NA())</f>
        <v>613</v>
      </c>
      <c r="M50" s="181" t="e">
        <f>NA()</f>
        <v>#N/A</v>
      </c>
      <c r="N50" s="181" t="e">
        <f>NA()</f>
        <v>#N/A</v>
      </c>
      <c r="O50" s="181">
        <f>IF(ISNUMBER('実質公債費比率（分子）の構造'!O$53),'実質公債費比率（分子）の構造'!O$53,NA())</f>
        <v>609</v>
      </c>
      <c r="P50" s="181" t="e">
        <f>NA()</f>
        <v>#N/A</v>
      </c>
    </row>
    <row r="53" spans="1:16" x14ac:dyDescent="0.15">
      <c r="A53" s="149" t="s">
        <v>72</v>
      </c>
    </row>
    <row r="54" spans="1:16" x14ac:dyDescent="0.15">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15">
      <c r="A55" s="180"/>
      <c r="B55" s="180" t="s">
        <v>73</v>
      </c>
      <c r="C55" s="180"/>
      <c r="D55" s="180" t="s">
        <v>74</v>
      </c>
      <c r="E55" s="180" t="s">
        <v>73</v>
      </c>
      <c r="F55" s="180"/>
      <c r="G55" s="180" t="s">
        <v>74</v>
      </c>
      <c r="H55" s="180" t="s">
        <v>73</v>
      </c>
      <c r="I55" s="180"/>
      <c r="J55" s="180" t="s">
        <v>74</v>
      </c>
      <c r="K55" s="180" t="s">
        <v>73</v>
      </c>
      <c r="L55" s="180"/>
      <c r="M55" s="180" t="s">
        <v>74</v>
      </c>
      <c r="N55" s="180" t="s">
        <v>73</v>
      </c>
      <c r="O55" s="180"/>
      <c r="P55" s="180" t="s">
        <v>74</v>
      </c>
    </row>
    <row r="56" spans="1:16" x14ac:dyDescent="0.15">
      <c r="A56" s="180" t="s">
        <v>43</v>
      </c>
      <c r="B56" s="180"/>
      <c r="C56" s="180"/>
      <c r="D56" s="180">
        <f>'将来負担比率（分子）の構造'!I$52</f>
        <v>13987</v>
      </c>
      <c r="E56" s="180"/>
      <c r="F56" s="180"/>
      <c r="G56" s="180">
        <f>'将来負担比率（分子）の構造'!J$52</f>
        <v>13903</v>
      </c>
      <c r="H56" s="180"/>
      <c r="I56" s="180"/>
      <c r="J56" s="180">
        <f>'将来負担比率（分子）の構造'!K$52</f>
        <v>13527</v>
      </c>
      <c r="K56" s="180"/>
      <c r="L56" s="180"/>
      <c r="M56" s="180">
        <f>'将来負担比率（分子）の構造'!L$52</f>
        <v>13263</v>
      </c>
      <c r="N56" s="180"/>
      <c r="O56" s="180"/>
      <c r="P56" s="180">
        <f>'将来負担比率（分子）の構造'!M$52</f>
        <v>12978</v>
      </c>
    </row>
    <row r="57" spans="1:16" x14ac:dyDescent="0.15">
      <c r="A57" s="180" t="s">
        <v>42</v>
      </c>
      <c r="B57" s="180"/>
      <c r="C57" s="180"/>
      <c r="D57" s="180">
        <f>'将来負担比率（分子）の構造'!I$51</f>
        <v>455</v>
      </c>
      <c r="E57" s="180"/>
      <c r="F57" s="180"/>
      <c r="G57" s="180">
        <f>'将来負担比率（分子）の構造'!J$51</f>
        <v>262</v>
      </c>
      <c r="H57" s="180"/>
      <c r="I57" s="180"/>
      <c r="J57" s="180">
        <f>'将来負担比率（分子）の構造'!K$51</f>
        <v>195</v>
      </c>
      <c r="K57" s="180"/>
      <c r="L57" s="180"/>
      <c r="M57" s="180">
        <f>'将来負担比率（分子）の構造'!L$51</f>
        <v>158</v>
      </c>
      <c r="N57" s="180"/>
      <c r="O57" s="180"/>
      <c r="P57" s="180">
        <f>'将来負担比率（分子）の構造'!M$51</f>
        <v>127</v>
      </c>
    </row>
    <row r="58" spans="1:16" x14ac:dyDescent="0.15">
      <c r="A58" s="180" t="s">
        <v>41</v>
      </c>
      <c r="B58" s="180"/>
      <c r="C58" s="180"/>
      <c r="D58" s="180">
        <f>'将来負担比率（分子）の構造'!I$50</f>
        <v>4848</v>
      </c>
      <c r="E58" s="180"/>
      <c r="F58" s="180"/>
      <c r="G58" s="180">
        <f>'将来負担比率（分子）の構造'!J$50</f>
        <v>5410</v>
      </c>
      <c r="H58" s="180"/>
      <c r="I58" s="180"/>
      <c r="J58" s="180">
        <f>'将来負担比率（分子）の構造'!K$50</f>
        <v>5814</v>
      </c>
      <c r="K58" s="180"/>
      <c r="L58" s="180"/>
      <c r="M58" s="180">
        <f>'将来負担比率（分子）の構造'!L$50</f>
        <v>6037</v>
      </c>
      <c r="N58" s="180"/>
      <c r="O58" s="180"/>
      <c r="P58" s="180">
        <f>'将来負担比率（分子）の構造'!M$50</f>
        <v>6052</v>
      </c>
    </row>
    <row r="59" spans="1:16" x14ac:dyDescent="0.15">
      <c r="A59" s="180" t="s">
        <v>39</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15">
      <c r="A60" s="180" t="s">
        <v>38</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15">
      <c r="A61" s="180" t="s">
        <v>36</v>
      </c>
      <c r="B61" s="180" t="str">
        <f>'将来負担比率（分子）の構造'!I$46</f>
        <v>-</v>
      </c>
      <c r="C61" s="180"/>
      <c r="D61" s="180"/>
      <c r="E61" s="180" t="str">
        <f>'将来負担比率（分子）の構造'!J$46</f>
        <v>-</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15">
      <c r="A62" s="180" t="s">
        <v>35</v>
      </c>
      <c r="B62" s="180">
        <f>'将来負担比率（分子）の構造'!I$45</f>
        <v>2364</v>
      </c>
      <c r="C62" s="180"/>
      <c r="D62" s="180"/>
      <c r="E62" s="180">
        <f>'将来負担比率（分子）の構造'!J$45</f>
        <v>2094</v>
      </c>
      <c r="F62" s="180"/>
      <c r="G62" s="180"/>
      <c r="H62" s="180">
        <f>'将来負担比率（分子）の構造'!K$45</f>
        <v>1994</v>
      </c>
      <c r="I62" s="180"/>
      <c r="J62" s="180"/>
      <c r="K62" s="180">
        <f>'将来負担比率（分子）の構造'!L$45</f>
        <v>1964</v>
      </c>
      <c r="L62" s="180"/>
      <c r="M62" s="180"/>
      <c r="N62" s="180">
        <f>'将来負担比率（分子）の構造'!M$45</f>
        <v>1844</v>
      </c>
      <c r="O62" s="180"/>
      <c r="P62" s="180"/>
    </row>
    <row r="63" spans="1:16" x14ac:dyDescent="0.15">
      <c r="A63" s="180" t="s">
        <v>34</v>
      </c>
      <c r="B63" s="180">
        <f>'将来負担比率（分子）の構造'!I$44</f>
        <v>1059</v>
      </c>
      <c r="C63" s="180"/>
      <c r="D63" s="180"/>
      <c r="E63" s="180">
        <f>'将来負担比率（分子）の構造'!J$44</f>
        <v>1662</v>
      </c>
      <c r="F63" s="180"/>
      <c r="G63" s="180"/>
      <c r="H63" s="180">
        <f>'将来負担比率（分子）の構造'!K$44</f>
        <v>1607</v>
      </c>
      <c r="I63" s="180"/>
      <c r="J63" s="180"/>
      <c r="K63" s="180">
        <f>'将来負担比率（分子）の構造'!L$44</f>
        <v>1542</v>
      </c>
      <c r="L63" s="180"/>
      <c r="M63" s="180"/>
      <c r="N63" s="180">
        <f>'将来負担比率（分子）の構造'!M$44</f>
        <v>1508</v>
      </c>
      <c r="O63" s="180"/>
      <c r="P63" s="180"/>
    </row>
    <row r="64" spans="1:16" x14ac:dyDescent="0.15">
      <c r="A64" s="180" t="s">
        <v>33</v>
      </c>
      <c r="B64" s="180">
        <f>'将来負担比率（分子）の構造'!I$43</f>
        <v>6384</v>
      </c>
      <c r="C64" s="180"/>
      <c r="D64" s="180"/>
      <c r="E64" s="180">
        <f>'将来負担比率（分子）の構造'!J$43</f>
        <v>6165</v>
      </c>
      <c r="F64" s="180"/>
      <c r="G64" s="180"/>
      <c r="H64" s="180">
        <f>'将来負担比率（分子）の構造'!K$43</f>
        <v>6067</v>
      </c>
      <c r="I64" s="180"/>
      <c r="J64" s="180"/>
      <c r="K64" s="180">
        <f>'将来負担比率（分子）の構造'!L$43</f>
        <v>6071</v>
      </c>
      <c r="L64" s="180"/>
      <c r="M64" s="180"/>
      <c r="N64" s="180">
        <f>'将来負担比率（分子）の構造'!M$43</f>
        <v>5749</v>
      </c>
      <c r="O64" s="180"/>
      <c r="P64" s="180"/>
    </row>
    <row r="65" spans="1:16" x14ac:dyDescent="0.15">
      <c r="A65" s="180" t="s">
        <v>32</v>
      </c>
      <c r="B65" s="180">
        <f>'将来負担比率（分子）の構造'!I$42</f>
        <v>1599</v>
      </c>
      <c r="C65" s="180"/>
      <c r="D65" s="180"/>
      <c r="E65" s="180">
        <f>'将来負担比率（分子）の構造'!J$42</f>
        <v>1767</v>
      </c>
      <c r="F65" s="180"/>
      <c r="G65" s="180"/>
      <c r="H65" s="180">
        <f>'将来負担比率（分子）の構造'!K$42</f>
        <v>1720</v>
      </c>
      <c r="I65" s="180"/>
      <c r="J65" s="180"/>
      <c r="K65" s="180">
        <f>'将来負担比率（分子）の構造'!L$42</f>
        <v>1803</v>
      </c>
      <c r="L65" s="180"/>
      <c r="M65" s="180"/>
      <c r="N65" s="180">
        <f>'将来負担比率（分子）の構造'!M$42</f>
        <v>1765</v>
      </c>
      <c r="O65" s="180"/>
      <c r="P65" s="180"/>
    </row>
    <row r="66" spans="1:16" x14ac:dyDescent="0.15">
      <c r="A66" s="180" t="s">
        <v>31</v>
      </c>
      <c r="B66" s="180">
        <f>'将来負担比率（分子）の構造'!I$41</f>
        <v>13398</v>
      </c>
      <c r="C66" s="180"/>
      <c r="D66" s="180"/>
      <c r="E66" s="180">
        <f>'将来負担比率（分子）の構造'!J$41</f>
        <v>13098</v>
      </c>
      <c r="F66" s="180"/>
      <c r="G66" s="180"/>
      <c r="H66" s="180">
        <f>'将来負担比率（分子）の構造'!K$41</f>
        <v>12744</v>
      </c>
      <c r="I66" s="180"/>
      <c r="J66" s="180"/>
      <c r="K66" s="180">
        <f>'将来負担比率（分子）の構造'!L$41</f>
        <v>12527</v>
      </c>
      <c r="L66" s="180"/>
      <c r="M66" s="180"/>
      <c r="N66" s="180">
        <f>'将来負担比率（分子）の構造'!M$41</f>
        <v>12672</v>
      </c>
      <c r="O66" s="180"/>
      <c r="P66" s="180"/>
    </row>
    <row r="67" spans="1:16" x14ac:dyDescent="0.15">
      <c r="A67" s="180" t="s">
        <v>75</v>
      </c>
      <c r="B67" s="180" t="e">
        <f>NA()</f>
        <v>#N/A</v>
      </c>
      <c r="C67" s="180">
        <f>IF(ISNUMBER('将来負担比率（分子）の構造'!I$53), IF('将来負担比率（分子）の構造'!I$53 &lt; 0, 0, '将来負担比率（分子）の構造'!I$53), NA())</f>
        <v>5514</v>
      </c>
      <c r="D67" s="180" t="e">
        <f>NA()</f>
        <v>#N/A</v>
      </c>
      <c r="E67" s="180" t="e">
        <f>NA()</f>
        <v>#N/A</v>
      </c>
      <c r="F67" s="180">
        <f>IF(ISNUMBER('将来負担比率（分子）の構造'!J$53), IF('将来負担比率（分子）の構造'!J$53 &lt; 0, 0, '将来負担比率（分子）の構造'!J$53), NA())</f>
        <v>5211</v>
      </c>
      <c r="G67" s="180" t="e">
        <f>NA()</f>
        <v>#N/A</v>
      </c>
      <c r="H67" s="180" t="e">
        <f>NA()</f>
        <v>#N/A</v>
      </c>
      <c r="I67" s="180">
        <f>IF(ISNUMBER('将来負担比率（分子）の構造'!K$53), IF('将来負担比率（分子）の構造'!K$53 &lt; 0, 0, '将来負担比率（分子）の構造'!K$53), NA())</f>
        <v>4596</v>
      </c>
      <c r="J67" s="180" t="e">
        <f>NA()</f>
        <v>#N/A</v>
      </c>
      <c r="K67" s="180" t="e">
        <f>NA()</f>
        <v>#N/A</v>
      </c>
      <c r="L67" s="180">
        <f>IF(ISNUMBER('将来負担比率（分子）の構造'!L$53), IF('将来負担比率（分子）の構造'!L$53 &lt; 0, 0, '将来負担比率（分子）の構造'!L$53), NA())</f>
        <v>4448</v>
      </c>
      <c r="M67" s="180" t="e">
        <f>NA()</f>
        <v>#N/A</v>
      </c>
      <c r="N67" s="180" t="e">
        <f>NA()</f>
        <v>#N/A</v>
      </c>
      <c r="O67" s="180">
        <f>IF(ISNUMBER('将来負担比率（分子）の構造'!M$53), IF('将来負担比率（分子）の構造'!M$53 &lt; 0, 0, '将来負担比率（分子）の構造'!M$53), NA())</f>
        <v>4382</v>
      </c>
      <c r="P67" s="180" t="e">
        <f>NA()</f>
        <v>#N/A</v>
      </c>
    </row>
    <row r="70" spans="1:16" x14ac:dyDescent="0.15">
      <c r="A70" s="182" t="s">
        <v>76</v>
      </c>
      <c r="B70" s="182"/>
      <c r="C70" s="182"/>
      <c r="D70" s="182"/>
      <c r="E70" s="182"/>
      <c r="F70" s="182"/>
    </row>
    <row r="71" spans="1:16" x14ac:dyDescent="0.15">
      <c r="A71" s="183"/>
      <c r="B71" s="183" t="str">
        <f>基金残高に係る経年分析!F54</f>
        <v>H28</v>
      </c>
      <c r="C71" s="183" t="str">
        <f>基金残高に係る経年分析!G54</f>
        <v>H29</v>
      </c>
      <c r="D71" s="183" t="str">
        <f>基金残高に係る経年分析!H54</f>
        <v>H30</v>
      </c>
    </row>
    <row r="72" spans="1:16" x14ac:dyDescent="0.15">
      <c r="A72" s="183" t="s">
        <v>77</v>
      </c>
      <c r="B72" s="184">
        <f>基金残高に係る経年分析!F55</f>
        <v>2670</v>
      </c>
      <c r="C72" s="184">
        <f>基金残高に係る経年分析!G55</f>
        <v>2953</v>
      </c>
      <c r="D72" s="184">
        <f>基金残高に係る経年分析!H55</f>
        <v>3174</v>
      </c>
    </row>
    <row r="73" spans="1:16" x14ac:dyDescent="0.15">
      <c r="A73" s="183" t="s">
        <v>78</v>
      </c>
      <c r="B73" s="184">
        <f>基金残高に係る経年分析!F56</f>
        <v>1159</v>
      </c>
      <c r="C73" s="184">
        <f>基金残高に係る経年分析!G56</f>
        <v>1271</v>
      </c>
      <c r="D73" s="184">
        <f>基金残高に係る経年分析!H56</f>
        <v>1259</v>
      </c>
    </row>
    <row r="74" spans="1:16" x14ac:dyDescent="0.15">
      <c r="A74" s="183" t="s">
        <v>79</v>
      </c>
      <c r="B74" s="184">
        <f>基金残高に係る経年分析!F57</f>
        <v>3240</v>
      </c>
      <c r="C74" s="184">
        <f>基金残高に係る経年分析!G57</f>
        <v>3073</v>
      </c>
      <c r="D74" s="184">
        <f>基金残高に係る経年分析!H57</f>
        <v>2876</v>
      </c>
    </row>
  </sheetData>
  <sheetProtection algorithmName="SHA-512" hashValue="ffO02MrdNZX7ssU+OrNna6agrCpw4jNSgI1QNLOTxF8CePMbepzYJoRdJ3pmv8bLLCtKwRoKLO/K/G0CSLJdKQ==" saltValue="hDtP11uxGOk/KOVPlpt4J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15"/>
  <cols>
    <col min="1" max="95" width="1.625" style="225" customWidth="1"/>
    <col min="96" max="133" width="1.625" style="241" customWidth="1"/>
    <col min="134" max="143" width="1.625" style="225" customWidth="1"/>
    <col min="144" max="16384" width="0" style="225" hidden="1"/>
  </cols>
  <sheetData>
    <row r="1" spans="2:143" ht="22.5" customHeight="1" thickBot="1" x14ac:dyDescent="0.2">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213</v>
      </c>
      <c r="DI1" s="794"/>
      <c r="DJ1" s="794"/>
      <c r="DK1" s="794"/>
      <c r="DL1" s="794"/>
      <c r="DM1" s="794"/>
      <c r="DN1" s="795"/>
      <c r="DO1" s="225"/>
      <c r="DP1" s="793" t="s">
        <v>214</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15">
      <c r="B2" s="226" t="s">
        <v>215</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15">
      <c r="B3" s="735" t="s">
        <v>216</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217</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218</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15">
      <c r="B4" s="735" t="s">
        <v>1</v>
      </c>
      <c r="C4" s="736"/>
      <c r="D4" s="736"/>
      <c r="E4" s="736"/>
      <c r="F4" s="736"/>
      <c r="G4" s="736"/>
      <c r="H4" s="736"/>
      <c r="I4" s="736"/>
      <c r="J4" s="736"/>
      <c r="K4" s="736"/>
      <c r="L4" s="736"/>
      <c r="M4" s="736"/>
      <c r="N4" s="736"/>
      <c r="O4" s="736"/>
      <c r="P4" s="736"/>
      <c r="Q4" s="737"/>
      <c r="R4" s="735" t="s">
        <v>219</v>
      </c>
      <c r="S4" s="736"/>
      <c r="T4" s="736"/>
      <c r="U4" s="736"/>
      <c r="V4" s="736"/>
      <c r="W4" s="736"/>
      <c r="X4" s="736"/>
      <c r="Y4" s="737"/>
      <c r="Z4" s="735" t="s">
        <v>220</v>
      </c>
      <c r="AA4" s="736"/>
      <c r="AB4" s="736"/>
      <c r="AC4" s="737"/>
      <c r="AD4" s="735" t="s">
        <v>221</v>
      </c>
      <c r="AE4" s="736"/>
      <c r="AF4" s="736"/>
      <c r="AG4" s="736"/>
      <c r="AH4" s="736"/>
      <c r="AI4" s="736"/>
      <c r="AJ4" s="736"/>
      <c r="AK4" s="737"/>
      <c r="AL4" s="735" t="s">
        <v>220</v>
      </c>
      <c r="AM4" s="736"/>
      <c r="AN4" s="736"/>
      <c r="AO4" s="737"/>
      <c r="AP4" s="796" t="s">
        <v>222</v>
      </c>
      <c r="AQ4" s="796"/>
      <c r="AR4" s="796"/>
      <c r="AS4" s="796"/>
      <c r="AT4" s="796"/>
      <c r="AU4" s="796"/>
      <c r="AV4" s="796"/>
      <c r="AW4" s="796"/>
      <c r="AX4" s="796"/>
      <c r="AY4" s="796"/>
      <c r="AZ4" s="796"/>
      <c r="BA4" s="796"/>
      <c r="BB4" s="796"/>
      <c r="BC4" s="796"/>
      <c r="BD4" s="796"/>
      <c r="BE4" s="796"/>
      <c r="BF4" s="796"/>
      <c r="BG4" s="796" t="s">
        <v>223</v>
      </c>
      <c r="BH4" s="796"/>
      <c r="BI4" s="796"/>
      <c r="BJ4" s="796"/>
      <c r="BK4" s="796"/>
      <c r="BL4" s="796"/>
      <c r="BM4" s="796"/>
      <c r="BN4" s="796"/>
      <c r="BO4" s="796" t="s">
        <v>220</v>
      </c>
      <c r="BP4" s="796"/>
      <c r="BQ4" s="796"/>
      <c r="BR4" s="796"/>
      <c r="BS4" s="796" t="s">
        <v>224</v>
      </c>
      <c r="BT4" s="796"/>
      <c r="BU4" s="796"/>
      <c r="BV4" s="796"/>
      <c r="BW4" s="796"/>
      <c r="BX4" s="796"/>
      <c r="BY4" s="796"/>
      <c r="BZ4" s="796"/>
      <c r="CA4" s="796"/>
      <c r="CB4" s="796"/>
      <c r="CD4" s="778" t="s">
        <v>225</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15">
      <c r="B5" s="760" t="s">
        <v>226</v>
      </c>
      <c r="C5" s="761"/>
      <c r="D5" s="761"/>
      <c r="E5" s="761"/>
      <c r="F5" s="761"/>
      <c r="G5" s="761"/>
      <c r="H5" s="761"/>
      <c r="I5" s="761"/>
      <c r="J5" s="761"/>
      <c r="K5" s="761"/>
      <c r="L5" s="761"/>
      <c r="M5" s="761"/>
      <c r="N5" s="761"/>
      <c r="O5" s="761"/>
      <c r="P5" s="761"/>
      <c r="Q5" s="762"/>
      <c r="R5" s="726">
        <v>2626177</v>
      </c>
      <c r="S5" s="727"/>
      <c r="T5" s="727"/>
      <c r="U5" s="727"/>
      <c r="V5" s="727"/>
      <c r="W5" s="727"/>
      <c r="X5" s="727"/>
      <c r="Y5" s="773"/>
      <c r="Z5" s="791">
        <v>15.5</v>
      </c>
      <c r="AA5" s="791"/>
      <c r="AB5" s="791"/>
      <c r="AC5" s="791"/>
      <c r="AD5" s="792">
        <v>2626177</v>
      </c>
      <c r="AE5" s="792"/>
      <c r="AF5" s="792"/>
      <c r="AG5" s="792"/>
      <c r="AH5" s="792"/>
      <c r="AI5" s="792"/>
      <c r="AJ5" s="792"/>
      <c r="AK5" s="792"/>
      <c r="AL5" s="774">
        <v>35.299999999999997</v>
      </c>
      <c r="AM5" s="743"/>
      <c r="AN5" s="743"/>
      <c r="AO5" s="775"/>
      <c r="AP5" s="760" t="s">
        <v>227</v>
      </c>
      <c r="AQ5" s="761"/>
      <c r="AR5" s="761"/>
      <c r="AS5" s="761"/>
      <c r="AT5" s="761"/>
      <c r="AU5" s="761"/>
      <c r="AV5" s="761"/>
      <c r="AW5" s="761"/>
      <c r="AX5" s="761"/>
      <c r="AY5" s="761"/>
      <c r="AZ5" s="761"/>
      <c r="BA5" s="761"/>
      <c r="BB5" s="761"/>
      <c r="BC5" s="761"/>
      <c r="BD5" s="761"/>
      <c r="BE5" s="761"/>
      <c r="BF5" s="762"/>
      <c r="BG5" s="661">
        <v>2556644</v>
      </c>
      <c r="BH5" s="664"/>
      <c r="BI5" s="664"/>
      <c r="BJ5" s="664"/>
      <c r="BK5" s="664"/>
      <c r="BL5" s="664"/>
      <c r="BM5" s="664"/>
      <c r="BN5" s="665"/>
      <c r="BO5" s="723">
        <v>97.4</v>
      </c>
      <c r="BP5" s="723"/>
      <c r="BQ5" s="723"/>
      <c r="BR5" s="723"/>
      <c r="BS5" s="724">
        <v>9991</v>
      </c>
      <c r="BT5" s="724"/>
      <c r="BU5" s="724"/>
      <c r="BV5" s="724"/>
      <c r="BW5" s="724"/>
      <c r="BX5" s="724"/>
      <c r="BY5" s="724"/>
      <c r="BZ5" s="724"/>
      <c r="CA5" s="724"/>
      <c r="CB5" s="765"/>
      <c r="CD5" s="778" t="s">
        <v>222</v>
      </c>
      <c r="CE5" s="779"/>
      <c r="CF5" s="779"/>
      <c r="CG5" s="779"/>
      <c r="CH5" s="779"/>
      <c r="CI5" s="779"/>
      <c r="CJ5" s="779"/>
      <c r="CK5" s="779"/>
      <c r="CL5" s="779"/>
      <c r="CM5" s="779"/>
      <c r="CN5" s="779"/>
      <c r="CO5" s="779"/>
      <c r="CP5" s="779"/>
      <c r="CQ5" s="780"/>
      <c r="CR5" s="778" t="s">
        <v>228</v>
      </c>
      <c r="CS5" s="779"/>
      <c r="CT5" s="779"/>
      <c r="CU5" s="779"/>
      <c r="CV5" s="779"/>
      <c r="CW5" s="779"/>
      <c r="CX5" s="779"/>
      <c r="CY5" s="780"/>
      <c r="CZ5" s="778" t="s">
        <v>220</v>
      </c>
      <c r="DA5" s="779"/>
      <c r="DB5" s="779"/>
      <c r="DC5" s="780"/>
      <c r="DD5" s="778" t="s">
        <v>229</v>
      </c>
      <c r="DE5" s="779"/>
      <c r="DF5" s="779"/>
      <c r="DG5" s="779"/>
      <c r="DH5" s="779"/>
      <c r="DI5" s="779"/>
      <c r="DJ5" s="779"/>
      <c r="DK5" s="779"/>
      <c r="DL5" s="779"/>
      <c r="DM5" s="779"/>
      <c r="DN5" s="779"/>
      <c r="DO5" s="779"/>
      <c r="DP5" s="780"/>
      <c r="DQ5" s="778" t="s">
        <v>230</v>
      </c>
      <c r="DR5" s="779"/>
      <c r="DS5" s="779"/>
      <c r="DT5" s="779"/>
      <c r="DU5" s="779"/>
      <c r="DV5" s="779"/>
      <c r="DW5" s="779"/>
      <c r="DX5" s="779"/>
      <c r="DY5" s="779"/>
      <c r="DZ5" s="779"/>
      <c r="EA5" s="779"/>
      <c r="EB5" s="779"/>
      <c r="EC5" s="780"/>
    </row>
    <row r="6" spans="2:143" ht="11.25" customHeight="1" x14ac:dyDescent="0.15">
      <c r="B6" s="658" t="s">
        <v>231</v>
      </c>
      <c r="C6" s="659"/>
      <c r="D6" s="659"/>
      <c r="E6" s="659"/>
      <c r="F6" s="659"/>
      <c r="G6" s="659"/>
      <c r="H6" s="659"/>
      <c r="I6" s="659"/>
      <c r="J6" s="659"/>
      <c r="K6" s="659"/>
      <c r="L6" s="659"/>
      <c r="M6" s="659"/>
      <c r="N6" s="659"/>
      <c r="O6" s="659"/>
      <c r="P6" s="659"/>
      <c r="Q6" s="660"/>
      <c r="R6" s="661">
        <v>102994</v>
      </c>
      <c r="S6" s="664"/>
      <c r="T6" s="664"/>
      <c r="U6" s="664"/>
      <c r="V6" s="664"/>
      <c r="W6" s="664"/>
      <c r="X6" s="664"/>
      <c r="Y6" s="665"/>
      <c r="Z6" s="723">
        <v>0.6</v>
      </c>
      <c r="AA6" s="723"/>
      <c r="AB6" s="723"/>
      <c r="AC6" s="723"/>
      <c r="AD6" s="724">
        <v>102994</v>
      </c>
      <c r="AE6" s="724"/>
      <c r="AF6" s="724"/>
      <c r="AG6" s="724"/>
      <c r="AH6" s="724"/>
      <c r="AI6" s="724"/>
      <c r="AJ6" s="724"/>
      <c r="AK6" s="724"/>
      <c r="AL6" s="666">
        <v>1.4</v>
      </c>
      <c r="AM6" s="667"/>
      <c r="AN6" s="667"/>
      <c r="AO6" s="725"/>
      <c r="AP6" s="658" t="s">
        <v>232</v>
      </c>
      <c r="AQ6" s="659"/>
      <c r="AR6" s="659"/>
      <c r="AS6" s="659"/>
      <c r="AT6" s="659"/>
      <c r="AU6" s="659"/>
      <c r="AV6" s="659"/>
      <c r="AW6" s="659"/>
      <c r="AX6" s="659"/>
      <c r="AY6" s="659"/>
      <c r="AZ6" s="659"/>
      <c r="BA6" s="659"/>
      <c r="BB6" s="659"/>
      <c r="BC6" s="659"/>
      <c r="BD6" s="659"/>
      <c r="BE6" s="659"/>
      <c r="BF6" s="660"/>
      <c r="BG6" s="661">
        <v>2556644</v>
      </c>
      <c r="BH6" s="664"/>
      <c r="BI6" s="664"/>
      <c r="BJ6" s="664"/>
      <c r="BK6" s="664"/>
      <c r="BL6" s="664"/>
      <c r="BM6" s="664"/>
      <c r="BN6" s="665"/>
      <c r="BO6" s="723">
        <v>97.4</v>
      </c>
      <c r="BP6" s="723"/>
      <c r="BQ6" s="723"/>
      <c r="BR6" s="723"/>
      <c r="BS6" s="724">
        <v>9991</v>
      </c>
      <c r="BT6" s="724"/>
      <c r="BU6" s="724"/>
      <c r="BV6" s="724"/>
      <c r="BW6" s="724"/>
      <c r="BX6" s="724"/>
      <c r="BY6" s="724"/>
      <c r="BZ6" s="724"/>
      <c r="CA6" s="724"/>
      <c r="CB6" s="765"/>
      <c r="CD6" s="732" t="s">
        <v>233</v>
      </c>
      <c r="CE6" s="733"/>
      <c r="CF6" s="733"/>
      <c r="CG6" s="733"/>
      <c r="CH6" s="733"/>
      <c r="CI6" s="733"/>
      <c r="CJ6" s="733"/>
      <c r="CK6" s="733"/>
      <c r="CL6" s="733"/>
      <c r="CM6" s="733"/>
      <c r="CN6" s="733"/>
      <c r="CO6" s="733"/>
      <c r="CP6" s="733"/>
      <c r="CQ6" s="734"/>
      <c r="CR6" s="661">
        <v>142620</v>
      </c>
      <c r="CS6" s="664"/>
      <c r="CT6" s="664"/>
      <c r="CU6" s="664"/>
      <c r="CV6" s="664"/>
      <c r="CW6" s="664"/>
      <c r="CX6" s="664"/>
      <c r="CY6" s="665"/>
      <c r="CZ6" s="774">
        <v>0.9</v>
      </c>
      <c r="DA6" s="743"/>
      <c r="DB6" s="743"/>
      <c r="DC6" s="777"/>
      <c r="DD6" s="669" t="s">
        <v>234</v>
      </c>
      <c r="DE6" s="664"/>
      <c r="DF6" s="664"/>
      <c r="DG6" s="664"/>
      <c r="DH6" s="664"/>
      <c r="DI6" s="664"/>
      <c r="DJ6" s="664"/>
      <c r="DK6" s="664"/>
      <c r="DL6" s="664"/>
      <c r="DM6" s="664"/>
      <c r="DN6" s="664"/>
      <c r="DO6" s="664"/>
      <c r="DP6" s="665"/>
      <c r="DQ6" s="669">
        <v>142620</v>
      </c>
      <c r="DR6" s="664"/>
      <c r="DS6" s="664"/>
      <c r="DT6" s="664"/>
      <c r="DU6" s="664"/>
      <c r="DV6" s="664"/>
      <c r="DW6" s="664"/>
      <c r="DX6" s="664"/>
      <c r="DY6" s="664"/>
      <c r="DZ6" s="664"/>
      <c r="EA6" s="664"/>
      <c r="EB6" s="664"/>
      <c r="EC6" s="704"/>
    </row>
    <row r="7" spans="2:143" ht="11.25" customHeight="1" x14ac:dyDescent="0.15">
      <c r="B7" s="658" t="s">
        <v>235</v>
      </c>
      <c r="C7" s="659"/>
      <c r="D7" s="659"/>
      <c r="E7" s="659"/>
      <c r="F7" s="659"/>
      <c r="G7" s="659"/>
      <c r="H7" s="659"/>
      <c r="I7" s="659"/>
      <c r="J7" s="659"/>
      <c r="K7" s="659"/>
      <c r="L7" s="659"/>
      <c r="M7" s="659"/>
      <c r="N7" s="659"/>
      <c r="O7" s="659"/>
      <c r="P7" s="659"/>
      <c r="Q7" s="660"/>
      <c r="R7" s="661">
        <v>4672</v>
      </c>
      <c r="S7" s="664"/>
      <c r="T7" s="664"/>
      <c r="U7" s="664"/>
      <c r="V7" s="664"/>
      <c r="W7" s="664"/>
      <c r="X7" s="664"/>
      <c r="Y7" s="665"/>
      <c r="Z7" s="723">
        <v>0</v>
      </c>
      <c r="AA7" s="723"/>
      <c r="AB7" s="723"/>
      <c r="AC7" s="723"/>
      <c r="AD7" s="724">
        <v>4672</v>
      </c>
      <c r="AE7" s="724"/>
      <c r="AF7" s="724"/>
      <c r="AG7" s="724"/>
      <c r="AH7" s="724"/>
      <c r="AI7" s="724"/>
      <c r="AJ7" s="724"/>
      <c r="AK7" s="724"/>
      <c r="AL7" s="666">
        <v>0.1</v>
      </c>
      <c r="AM7" s="667"/>
      <c r="AN7" s="667"/>
      <c r="AO7" s="725"/>
      <c r="AP7" s="658" t="s">
        <v>236</v>
      </c>
      <c r="AQ7" s="659"/>
      <c r="AR7" s="659"/>
      <c r="AS7" s="659"/>
      <c r="AT7" s="659"/>
      <c r="AU7" s="659"/>
      <c r="AV7" s="659"/>
      <c r="AW7" s="659"/>
      <c r="AX7" s="659"/>
      <c r="AY7" s="659"/>
      <c r="AZ7" s="659"/>
      <c r="BA7" s="659"/>
      <c r="BB7" s="659"/>
      <c r="BC7" s="659"/>
      <c r="BD7" s="659"/>
      <c r="BE7" s="659"/>
      <c r="BF7" s="660"/>
      <c r="BG7" s="661">
        <v>1061902</v>
      </c>
      <c r="BH7" s="664"/>
      <c r="BI7" s="664"/>
      <c r="BJ7" s="664"/>
      <c r="BK7" s="664"/>
      <c r="BL7" s="664"/>
      <c r="BM7" s="664"/>
      <c r="BN7" s="665"/>
      <c r="BO7" s="723">
        <v>40.4</v>
      </c>
      <c r="BP7" s="723"/>
      <c r="BQ7" s="723"/>
      <c r="BR7" s="723"/>
      <c r="BS7" s="724">
        <v>9991</v>
      </c>
      <c r="BT7" s="724"/>
      <c r="BU7" s="724"/>
      <c r="BV7" s="724"/>
      <c r="BW7" s="724"/>
      <c r="BX7" s="724"/>
      <c r="BY7" s="724"/>
      <c r="BZ7" s="724"/>
      <c r="CA7" s="724"/>
      <c r="CB7" s="765"/>
      <c r="CD7" s="705" t="s">
        <v>237</v>
      </c>
      <c r="CE7" s="702"/>
      <c r="CF7" s="702"/>
      <c r="CG7" s="702"/>
      <c r="CH7" s="702"/>
      <c r="CI7" s="702"/>
      <c r="CJ7" s="702"/>
      <c r="CK7" s="702"/>
      <c r="CL7" s="702"/>
      <c r="CM7" s="702"/>
      <c r="CN7" s="702"/>
      <c r="CO7" s="702"/>
      <c r="CP7" s="702"/>
      <c r="CQ7" s="703"/>
      <c r="CR7" s="661">
        <v>3298073</v>
      </c>
      <c r="CS7" s="664"/>
      <c r="CT7" s="664"/>
      <c r="CU7" s="664"/>
      <c r="CV7" s="664"/>
      <c r="CW7" s="664"/>
      <c r="CX7" s="664"/>
      <c r="CY7" s="665"/>
      <c r="CZ7" s="723">
        <v>20.100000000000001</v>
      </c>
      <c r="DA7" s="723"/>
      <c r="DB7" s="723"/>
      <c r="DC7" s="723"/>
      <c r="DD7" s="669">
        <v>77761</v>
      </c>
      <c r="DE7" s="664"/>
      <c r="DF7" s="664"/>
      <c r="DG7" s="664"/>
      <c r="DH7" s="664"/>
      <c r="DI7" s="664"/>
      <c r="DJ7" s="664"/>
      <c r="DK7" s="664"/>
      <c r="DL7" s="664"/>
      <c r="DM7" s="664"/>
      <c r="DN7" s="664"/>
      <c r="DO7" s="664"/>
      <c r="DP7" s="665"/>
      <c r="DQ7" s="669">
        <v>1190231</v>
      </c>
      <c r="DR7" s="664"/>
      <c r="DS7" s="664"/>
      <c r="DT7" s="664"/>
      <c r="DU7" s="664"/>
      <c r="DV7" s="664"/>
      <c r="DW7" s="664"/>
      <c r="DX7" s="664"/>
      <c r="DY7" s="664"/>
      <c r="DZ7" s="664"/>
      <c r="EA7" s="664"/>
      <c r="EB7" s="664"/>
      <c r="EC7" s="704"/>
    </row>
    <row r="8" spans="2:143" ht="11.25" customHeight="1" x14ac:dyDescent="0.15">
      <c r="B8" s="658" t="s">
        <v>238</v>
      </c>
      <c r="C8" s="659"/>
      <c r="D8" s="659"/>
      <c r="E8" s="659"/>
      <c r="F8" s="659"/>
      <c r="G8" s="659"/>
      <c r="H8" s="659"/>
      <c r="I8" s="659"/>
      <c r="J8" s="659"/>
      <c r="K8" s="659"/>
      <c r="L8" s="659"/>
      <c r="M8" s="659"/>
      <c r="N8" s="659"/>
      <c r="O8" s="659"/>
      <c r="P8" s="659"/>
      <c r="Q8" s="660"/>
      <c r="R8" s="661">
        <v>5655</v>
      </c>
      <c r="S8" s="664"/>
      <c r="T8" s="664"/>
      <c r="U8" s="664"/>
      <c r="V8" s="664"/>
      <c r="W8" s="664"/>
      <c r="X8" s="664"/>
      <c r="Y8" s="665"/>
      <c r="Z8" s="723">
        <v>0</v>
      </c>
      <c r="AA8" s="723"/>
      <c r="AB8" s="723"/>
      <c r="AC8" s="723"/>
      <c r="AD8" s="724">
        <v>5655</v>
      </c>
      <c r="AE8" s="724"/>
      <c r="AF8" s="724"/>
      <c r="AG8" s="724"/>
      <c r="AH8" s="724"/>
      <c r="AI8" s="724"/>
      <c r="AJ8" s="724"/>
      <c r="AK8" s="724"/>
      <c r="AL8" s="666">
        <v>0.1</v>
      </c>
      <c r="AM8" s="667"/>
      <c r="AN8" s="667"/>
      <c r="AO8" s="725"/>
      <c r="AP8" s="658" t="s">
        <v>239</v>
      </c>
      <c r="AQ8" s="659"/>
      <c r="AR8" s="659"/>
      <c r="AS8" s="659"/>
      <c r="AT8" s="659"/>
      <c r="AU8" s="659"/>
      <c r="AV8" s="659"/>
      <c r="AW8" s="659"/>
      <c r="AX8" s="659"/>
      <c r="AY8" s="659"/>
      <c r="AZ8" s="659"/>
      <c r="BA8" s="659"/>
      <c r="BB8" s="659"/>
      <c r="BC8" s="659"/>
      <c r="BD8" s="659"/>
      <c r="BE8" s="659"/>
      <c r="BF8" s="660"/>
      <c r="BG8" s="661">
        <v>44733</v>
      </c>
      <c r="BH8" s="664"/>
      <c r="BI8" s="664"/>
      <c r="BJ8" s="664"/>
      <c r="BK8" s="664"/>
      <c r="BL8" s="664"/>
      <c r="BM8" s="664"/>
      <c r="BN8" s="665"/>
      <c r="BO8" s="723">
        <v>1.7</v>
      </c>
      <c r="BP8" s="723"/>
      <c r="BQ8" s="723"/>
      <c r="BR8" s="723"/>
      <c r="BS8" s="669" t="s">
        <v>240</v>
      </c>
      <c r="BT8" s="664"/>
      <c r="BU8" s="664"/>
      <c r="BV8" s="664"/>
      <c r="BW8" s="664"/>
      <c r="BX8" s="664"/>
      <c r="BY8" s="664"/>
      <c r="BZ8" s="664"/>
      <c r="CA8" s="664"/>
      <c r="CB8" s="704"/>
      <c r="CD8" s="705" t="s">
        <v>241</v>
      </c>
      <c r="CE8" s="702"/>
      <c r="CF8" s="702"/>
      <c r="CG8" s="702"/>
      <c r="CH8" s="702"/>
      <c r="CI8" s="702"/>
      <c r="CJ8" s="702"/>
      <c r="CK8" s="702"/>
      <c r="CL8" s="702"/>
      <c r="CM8" s="702"/>
      <c r="CN8" s="702"/>
      <c r="CO8" s="702"/>
      <c r="CP8" s="702"/>
      <c r="CQ8" s="703"/>
      <c r="CR8" s="661">
        <v>5275128</v>
      </c>
      <c r="CS8" s="664"/>
      <c r="CT8" s="664"/>
      <c r="CU8" s="664"/>
      <c r="CV8" s="664"/>
      <c r="CW8" s="664"/>
      <c r="CX8" s="664"/>
      <c r="CY8" s="665"/>
      <c r="CZ8" s="723">
        <v>32.200000000000003</v>
      </c>
      <c r="DA8" s="723"/>
      <c r="DB8" s="723"/>
      <c r="DC8" s="723"/>
      <c r="DD8" s="669">
        <v>251679</v>
      </c>
      <c r="DE8" s="664"/>
      <c r="DF8" s="664"/>
      <c r="DG8" s="664"/>
      <c r="DH8" s="664"/>
      <c r="DI8" s="664"/>
      <c r="DJ8" s="664"/>
      <c r="DK8" s="664"/>
      <c r="DL8" s="664"/>
      <c r="DM8" s="664"/>
      <c r="DN8" s="664"/>
      <c r="DO8" s="664"/>
      <c r="DP8" s="665"/>
      <c r="DQ8" s="669">
        <v>2350849</v>
      </c>
      <c r="DR8" s="664"/>
      <c r="DS8" s="664"/>
      <c r="DT8" s="664"/>
      <c r="DU8" s="664"/>
      <c r="DV8" s="664"/>
      <c r="DW8" s="664"/>
      <c r="DX8" s="664"/>
      <c r="DY8" s="664"/>
      <c r="DZ8" s="664"/>
      <c r="EA8" s="664"/>
      <c r="EB8" s="664"/>
      <c r="EC8" s="704"/>
    </row>
    <row r="9" spans="2:143" ht="11.25" customHeight="1" x14ac:dyDescent="0.15">
      <c r="B9" s="658" t="s">
        <v>242</v>
      </c>
      <c r="C9" s="659"/>
      <c r="D9" s="659"/>
      <c r="E9" s="659"/>
      <c r="F9" s="659"/>
      <c r="G9" s="659"/>
      <c r="H9" s="659"/>
      <c r="I9" s="659"/>
      <c r="J9" s="659"/>
      <c r="K9" s="659"/>
      <c r="L9" s="659"/>
      <c r="M9" s="659"/>
      <c r="N9" s="659"/>
      <c r="O9" s="659"/>
      <c r="P9" s="659"/>
      <c r="Q9" s="660"/>
      <c r="R9" s="661">
        <v>5278</v>
      </c>
      <c r="S9" s="664"/>
      <c r="T9" s="664"/>
      <c r="U9" s="664"/>
      <c r="V9" s="664"/>
      <c r="W9" s="664"/>
      <c r="X9" s="664"/>
      <c r="Y9" s="665"/>
      <c r="Z9" s="723">
        <v>0</v>
      </c>
      <c r="AA9" s="723"/>
      <c r="AB9" s="723"/>
      <c r="AC9" s="723"/>
      <c r="AD9" s="724">
        <v>5278</v>
      </c>
      <c r="AE9" s="724"/>
      <c r="AF9" s="724"/>
      <c r="AG9" s="724"/>
      <c r="AH9" s="724"/>
      <c r="AI9" s="724"/>
      <c r="AJ9" s="724"/>
      <c r="AK9" s="724"/>
      <c r="AL9" s="666">
        <v>0.1</v>
      </c>
      <c r="AM9" s="667"/>
      <c r="AN9" s="667"/>
      <c r="AO9" s="725"/>
      <c r="AP9" s="658" t="s">
        <v>243</v>
      </c>
      <c r="AQ9" s="659"/>
      <c r="AR9" s="659"/>
      <c r="AS9" s="659"/>
      <c r="AT9" s="659"/>
      <c r="AU9" s="659"/>
      <c r="AV9" s="659"/>
      <c r="AW9" s="659"/>
      <c r="AX9" s="659"/>
      <c r="AY9" s="659"/>
      <c r="AZ9" s="659"/>
      <c r="BA9" s="659"/>
      <c r="BB9" s="659"/>
      <c r="BC9" s="659"/>
      <c r="BD9" s="659"/>
      <c r="BE9" s="659"/>
      <c r="BF9" s="660"/>
      <c r="BG9" s="661">
        <v>916259</v>
      </c>
      <c r="BH9" s="664"/>
      <c r="BI9" s="664"/>
      <c r="BJ9" s="664"/>
      <c r="BK9" s="664"/>
      <c r="BL9" s="664"/>
      <c r="BM9" s="664"/>
      <c r="BN9" s="665"/>
      <c r="BO9" s="723">
        <v>34.9</v>
      </c>
      <c r="BP9" s="723"/>
      <c r="BQ9" s="723"/>
      <c r="BR9" s="723"/>
      <c r="BS9" s="669" t="s">
        <v>234</v>
      </c>
      <c r="BT9" s="664"/>
      <c r="BU9" s="664"/>
      <c r="BV9" s="664"/>
      <c r="BW9" s="664"/>
      <c r="BX9" s="664"/>
      <c r="BY9" s="664"/>
      <c r="BZ9" s="664"/>
      <c r="CA9" s="664"/>
      <c r="CB9" s="704"/>
      <c r="CD9" s="705" t="s">
        <v>244</v>
      </c>
      <c r="CE9" s="702"/>
      <c r="CF9" s="702"/>
      <c r="CG9" s="702"/>
      <c r="CH9" s="702"/>
      <c r="CI9" s="702"/>
      <c r="CJ9" s="702"/>
      <c r="CK9" s="702"/>
      <c r="CL9" s="702"/>
      <c r="CM9" s="702"/>
      <c r="CN9" s="702"/>
      <c r="CO9" s="702"/>
      <c r="CP9" s="702"/>
      <c r="CQ9" s="703"/>
      <c r="CR9" s="661">
        <v>1067971</v>
      </c>
      <c r="CS9" s="664"/>
      <c r="CT9" s="664"/>
      <c r="CU9" s="664"/>
      <c r="CV9" s="664"/>
      <c r="CW9" s="664"/>
      <c r="CX9" s="664"/>
      <c r="CY9" s="665"/>
      <c r="CZ9" s="723">
        <v>6.5</v>
      </c>
      <c r="DA9" s="723"/>
      <c r="DB9" s="723"/>
      <c r="DC9" s="723"/>
      <c r="DD9" s="669">
        <v>3463</v>
      </c>
      <c r="DE9" s="664"/>
      <c r="DF9" s="664"/>
      <c r="DG9" s="664"/>
      <c r="DH9" s="664"/>
      <c r="DI9" s="664"/>
      <c r="DJ9" s="664"/>
      <c r="DK9" s="664"/>
      <c r="DL9" s="664"/>
      <c r="DM9" s="664"/>
      <c r="DN9" s="664"/>
      <c r="DO9" s="664"/>
      <c r="DP9" s="665"/>
      <c r="DQ9" s="669">
        <v>708963</v>
      </c>
      <c r="DR9" s="664"/>
      <c r="DS9" s="664"/>
      <c r="DT9" s="664"/>
      <c r="DU9" s="664"/>
      <c r="DV9" s="664"/>
      <c r="DW9" s="664"/>
      <c r="DX9" s="664"/>
      <c r="DY9" s="664"/>
      <c r="DZ9" s="664"/>
      <c r="EA9" s="664"/>
      <c r="EB9" s="664"/>
      <c r="EC9" s="704"/>
    </row>
    <row r="10" spans="2:143" ht="11.25" customHeight="1" x14ac:dyDescent="0.15">
      <c r="B10" s="658" t="s">
        <v>245</v>
      </c>
      <c r="C10" s="659"/>
      <c r="D10" s="659"/>
      <c r="E10" s="659"/>
      <c r="F10" s="659"/>
      <c r="G10" s="659"/>
      <c r="H10" s="659"/>
      <c r="I10" s="659"/>
      <c r="J10" s="659"/>
      <c r="K10" s="659"/>
      <c r="L10" s="659"/>
      <c r="M10" s="659"/>
      <c r="N10" s="659"/>
      <c r="O10" s="659"/>
      <c r="P10" s="659"/>
      <c r="Q10" s="660"/>
      <c r="R10" s="661" t="s">
        <v>240</v>
      </c>
      <c r="S10" s="664"/>
      <c r="T10" s="664"/>
      <c r="U10" s="664"/>
      <c r="V10" s="664"/>
      <c r="W10" s="664"/>
      <c r="X10" s="664"/>
      <c r="Y10" s="665"/>
      <c r="Z10" s="723" t="s">
        <v>240</v>
      </c>
      <c r="AA10" s="723"/>
      <c r="AB10" s="723"/>
      <c r="AC10" s="723"/>
      <c r="AD10" s="724" t="s">
        <v>240</v>
      </c>
      <c r="AE10" s="724"/>
      <c r="AF10" s="724"/>
      <c r="AG10" s="724"/>
      <c r="AH10" s="724"/>
      <c r="AI10" s="724"/>
      <c r="AJ10" s="724"/>
      <c r="AK10" s="724"/>
      <c r="AL10" s="666" t="s">
        <v>234</v>
      </c>
      <c r="AM10" s="667"/>
      <c r="AN10" s="667"/>
      <c r="AO10" s="725"/>
      <c r="AP10" s="658" t="s">
        <v>246</v>
      </c>
      <c r="AQ10" s="659"/>
      <c r="AR10" s="659"/>
      <c r="AS10" s="659"/>
      <c r="AT10" s="659"/>
      <c r="AU10" s="659"/>
      <c r="AV10" s="659"/>
      <c r="AW10" s="659"/>
      <c r="AX10" s="659"/>
      <c r="AY10" s="659"/>
      <c r="AZ10" s="659"/>
      <c r="BA10" s="659"/>
      <c r="BB10" s="659"/>
      <c r="BC10" s="659"/>
      <c r="BD10" s="659"/>
      <c r="BE10" s="659"/>
      <c r="BF10" s="660"/>
      <c r="BG10" s="661">
        <v>50540</v>
      </c>
      <c r="BH10" s="664"/>
      <c r="BI10" s="664"/>
      <c r="BJ10" s="664"/>
      <c r="BK10" s="664"/>
      <c r="BL10" s="664"/>
      <c r="BM10" s="664"/>
      <c r="BN10" s="665"/>
      <c r="BO10" s="723">
        <v>1.9</v>
      </c>
      <c r="BP10" s="723"/>
      <c r="BQ10" s="723"/>
      <c r="BR10" s="723"/>
      <c r="BS10" s="669" t="s">
        <v>240</v>
      </c>
      <c r="BT10" s="664"/>
      <c r="BU10" s="664"/>
      <c r="BV10" s="664"/>
      <c r="BW10" s="664"/>
      <c r="BX10" s="664"/>
      <c r="BY10" s="664"/>
      <c r="BZ10" s="664"/>
      <c r="CA10" s="664"/>
      <c r="CB10" s="704"/>
      <c r="CD10" s="705" t="s">
        <v>247</v>
      </c>
      <c r="CE10" s="702"/>
      <c r="CF10" s="702"/>
      <c r="CG10" s="702"/>
      <c r="CH10" s="702"/>
      <c r="CI10" s="702"/>
      <c r="CJ10" s="702"/>
      <c r="CK10" s="702"/>
      <c r="CL10" s="702"/>
      <c r="CM10" s="702"/>
      <c r="CN10" s="702"/>
      <c r="CO10" s="702"/>
      <c r="CP10" s="702"/>
      <c r="CQ10" s="703"/>
      <c r="CR10" s="661">
        <v>10465</v>
      </c>
      <c r="CS10" s="664"/>
      <c r="CT10" s="664"/>
      <c r="CU10" s="664"/>
      <c r="CV10" s="664"/>
      <c r="CW10" s="664"/>
      <c r="CX10" s="664"/>
      <c r="CY10" s="665"/>
      <c r="CZ10" s="723">
        <v>0.1</v>
      </c>
      <c r="DA10" s="723"/>
      <c r="DB10" s="723"/>
      <c r="DC10" s="723"/>
      <c r="DD10" s="669" t="s">
        <v>234</v>
      </c>
      <c r="DE10" s="664"/>
      <c r="DF10" s="664"/>
      <c r="DG10" s="664"/>
      <c r="DH10" s="664"/>
      <c r="DI10" s="664"/>
      <c r="DJ10" s="664"/>
      <c r="DK10" s="664"/>
      <c r="DL10" s="664"/>
      <c r="DM10" s="664"/>
      <c r="DN10" s="664"/>
      <c r="DO10" s="664"/>
      <c r="DP10" s="665"/>
      <c r="DQ10" s="669">
        <v>465</v>
      </c>
      <c r="DR10" s="664"/>
      <c r="DS10" s="664"/>
      <c r="DT10" s="664"/>
      <c r="DU10" s="664"/>
      <c r="DV10" s="664"/>
      <c r="DW10" s="664"/>
      <c r="DX10" s="664"/>
      <c r="DY10" s="664"/>
      <c r="DZ10" s="664"/>
      <c r="EA10" s="664"/>
      <c r="EB10" s="664"/>
      <c r="EC10" s="704"/>
    </row>
    <row r="11" spans="2:143" ht="11.25" customHeight="1" x14ac:dyDescent="0.15">
      <c r="B11" s="658" t="s">
        <v>248</v>
      </c>
      <c r="C11" s="659"/>
      <c r="D11" s="659"/>
      <c r="E11" s="659"/>
      <c r="F11" s="659"/>
      <c r="G11" s="659"/>
      <c r="H11" s="659"/>
      <c r="I11" s="659"/>
      <c r="J11" s="659"/>
      <c r="K11" s="659"/>
      <c r="L11" s="659"/>
      <c r="M11" s="659"/>
      <c r="N11" s="659"/>
      <c r="O11" s="659"/>
      <c r="P11" s="659"/>
      <c r="Q11" s="660"/>
      <c r="R11" s="661" t="s">
        <v>234</v>
      </c>
      <c r="S11" s="664"/>
      <c r="T11" s="664"/>
      <c r="U11" s="664"/>
      <c r="V11" s="664"/>
      <c r="W11" s="664"/>
      <c r="X11" s="664"/>
      <c r="Y11" s="665"/>
      <c r="Z11" s="723" t="s">
        <v>240</v>
      </c>
      <c r="AA11" s="723"/>
      <c r="AB11" s="723"/>
      <c r="AC11" s="723"/>
      <c r="AD11" s="724" t="s">
        <v>234</v>
      </c>
      <c r="AE11" s="724"/>
      <c r="AF11" s="724"/>
      <c r="AG11" s="724"/>
      <c r="AH11" s="724"/>
      <c r="AI11" s="724"/>
      <c r="AJ11" s="724"/>
      <c r="AK11" s="724"/>
      <c r="AL11" s="666" t="s">
        <v>240</v>
      </c>
      <c r="AM11" s="667"/>
      <c r="AN11" s="667"/>
      <c r="AO11" s="725"/>
      <c r="AP11" s="658" t="s">
        <v>249</v>
      </c>
      <c r="AQ11" s="659"/>
      <c r="AR11" s="659"/>
      <c r="AS11" s="659"/>
      <c r="AT11" s="659"/>
      <c r="AU11" s="659"/>
      <c r="AV11" s="659"/>
      <c r="AW11" s="659"/>
      <c r="AX11" s="659"/>
      <c r="AY11" s="659"/>
      <c r="AZ11" s="659"/>
      <c r="BA11" s="659"/>
      <c r="BB11" s="659"/>
      <c r="BC11" s="659"/>
      <c r="BD11" s="659"/>
      <c r="BE11" s="659"/>
      <c r="BF11" s="660"/>
      <c r="BG11" s="661">
        <v>50370</v>
      </c>
      <c r="BH11" s="664"/>
      <c r="BI11" s="664"/>
      <c r="BJ11" s="664"/>
      <c r="BK11" s="664"/>
      <c r="BL11" s="664"/>
      <c r="BM11" s="664"/>
      <c r="BN11" s="665"/>
      <c r="BO11" s="723">
        <v>1.9</v>
      </c>
      <c r="BP11" s="723"/>
      <c r="BQ11" s="723"/>
      <c r="BR11" s="723"/>
      <c r="BS11" s="669">
        <v>9991</v>
      </c>
      <c r="BT11" s="664"/>
      <c r="BU11" s="664"/>
      <c r="BV11" s="664"/>
      <c r="BW11" s="664"/>
      <c r="BX11" s="664"/>
      <c r="BY11" s="664"/>
      <c r="BZ11" s="664"/>
      <c r="CA11" s="664"/>
      <c r="CB11" s="704"/>
      <c r="CD11" s="705" t="s">
        <v>250</v>
      </c>
      <c r="CE11" s="702"/>
      <c r="CF11" s="702"/>
      <c r="CG11" s="702"/>
      <c r="CH11" s="702"/>
      <c r="CI11" s="702"/>
      <c r="CJ11" s="702"/>
      <c r="CK11" s="702"/>
      <c r="CL11" s="702"/>
      <c r="CM11" s="702"/>
      <c r="CN11" s="702"/>
      <c r="CO11" s="702"/>
      <c r="CP11" s="702"/>
      <c r="CQ11" s="703"/>
      <c r="CR11" s="661">
        <v>927228</v>
      </c>
      <c r="CS11" s="664"/>
      <c r="CT11" s="664"/>
      <c r="CU11" s="664"/>
      <c r="CV11" s="664"/>
      <c r="CW11" s="664"/>
      <c r="CX11" s="664"/>
      <c r="CY11" s="665"/>
      <c r="CZ11" s="723">
        <v>5.7</v>
      </c>
      <c r="DA11" s="723"/>
      <c r="DB11" s="723"/>
      <c r="DC11" s="723"/>
      <c r="DD11" s="669">
        <v>258098</v>
      </c>
      <c r="DE11" s="664"/>
      <c r="DF11" s="664"/>
      <c r="DG11" s="664"/>
      <c r="DH11" s="664"/>
      <c r="DI11" s="664"/>
      <c r="DJ11" s="664"/>
      <c r="DK11" s="664"/>
      <c r="DL11" s="664"/>
      <c r="DM11" s="664"/>
      <c r="DN11" s="664"/>
      <c r="DO11" s="664"/>
      <c r="DP11" s="665"/>
      <c r="DQ11" s="669">
        <v>656361</v>
      </c>
      <c r="DR11" s="664"/>
      <c r="DS11" s="664"/>
      <c r="DT11" s="664"/>
      <c r="DU11" s="664"/>
      <c r="DV11" s="664"/>
      <c r="DW11" s="664"/>
      <c r="DX11" s="664"/>
      <c r="DY11" s="664"/>
      <c r="DZ11" s="664"/>
      <c r="EA11" s="664"/>
      <c r="EB11" s="664"/>
      <c r="EC11" s="704"/>
    </row>
    <row r="12" spans="2:143" ht="11.25" customHeight="1" x14ac:dyDescent="0.15">
      <c r="B12" s="658" t="s">
        <v>251</v>
      </c>
      <c r="C12" s="659"/>
      <c r="D12" s="659"/>
      <c r="E12" s="659"/>
      <c r="F12" s="659"/>
      <c r="G12" s="659"/>
      <c r="H12" s="659"/>
      <c r="I12" s="659"/>
      <c r="J12" s="659"/>
      <c r="K12" s="659"/>
      <c r="L12" s="659"/>
      <c r="M12" s="659"/>
      <c r="N12" s="659"/>
      <c r="O12" s="659"/>
      <c r="P12" s="659"/>
      <c r="Q12" s="660"/>
      <c r="R12" s="661">
        <v>489320</v>
      </c>
      <c r="S12" s="664"/>
      <c r="T12" s="664"/>
      <c r="U12" s="664"/>
      <c r="V12" s="664"/>
      <c r="W12" s="664"/>
      <c r="X12" s="664"/>
      <c r="Y12" s="665"/>
      <c r="Z12" s="723">
        <v>2.9</v>
      </c>
      <c r="AA12" s="723"/>
      <c r="AB12" s="723"/>
      <c r="AC12" s="723"/>
      <c r="AD12" s="724">
        <v>489320</v>
      </c>
      <c r="AE12" s="724"/>
      <c r="AF12" s="724"/>
      <c r="AG12" s="724"/>
      <c r="AH12" s="724"/>
      <c r="AI12" s="724"/>
      <c r="AJ12" s="724"/>
      <c r="AK12" s="724"/>
      <c r="AL12" s="666">
        <v>6.6</v>
      </c>
      <c r="AM12" s="667"/>
      <c r="AN12" s="667"/>
      <c r="AO12" s="725"/>
      <c r="AP12" s="658" t="s">
        <v>252</v>
      </c>
      <c r="AQ12" s="659"/>
      <c r="AR12" s="659"/>
      <c r="AS12" s="659"/>
      <c r="AT12" s="659"/>
      <c r="AU12" s="659"/>
      <c r="AV12" s="659"/>
      <c r="AW12" s="659"/>
      <c r="AX12" s="659"/>
      <c r="AY12" s="659"/>
      <c r="AZ12" s="659"/>
      <c r="BA12" s="659"/>
      <c r="BB12" s="659"/>
      <c r="BC12" s="659"/>
      <c r="BD12" s="659"/>
      <c r="BE12" s="659"/>
      <c r="BF12" s="660"/>
      <c r="BG12" s="661">
        <v>1194119</v>
      </c>
      <c r="BH12" s="664"/>
      <c r="BI12" s="664"/>
      <c r="BJ12" s="664"/>
      <c r="BK12" s="664"/>
      <c r="BL12" s="664"/>
      <c r="BM12" s="664"/>
      <c r="BN12" s="665"/>
      <c r="BO12" s="723">
        <v>45.5</v>
      </c>
      <c r="BP12" s="723"/>
      <c r="BQ12" s="723"/>
      <c r="BR12" s="723"/>
      <c r="BS12" s="669" t="s">
        <v>240</v>
      </c>
      <c r="BT12" s="664"/>
      <c r="BU12" s="664"/>
      <c r="BV12" s="664"/>
      <c r="BW12" s="664"/>
      <c r="BX12" s="664"/>
      <c r="BY12" s="664"/>
      <c r="BZ12" s="664"/>
      <c r="CA12" s="664"/>
      <c r="CB12" s="704"/>
      <c r="CD12" s="705" t="s">
        <v>253</v>
      </c>
      <c r="CE12" s="702"/>
      <c r="CF12" s="702"/>
      <c r="CG12" s="702"/>
      <c r="CH12" s="702"/>
      <c r="CI12" s="702"/>
      <c r="CJ12" s="702"/>
      <c r="CK12" s="702"/>
      <c r="CL12" s="702"/>
      <c r="CM12" s="702"/>
      <c r="CN12" s="702"/>
      <c r="CO12" s="702"/>
      <c r="CP12" s="702"/>
      <c r="CQ12" s="703"/>
      <c r="CR12" s="661">
        <v>521446</v>
      </c>
      <c r="CS12" s="664"/>
      <c r="CT12" s="664"/>
      <c r="CU12" s="664"/>
      <c r="CV12" s="664"/>
      <c r="CW12" s="664"/>
      <c r="CX12" s="664"/>
      <c r="CY12" s="665"/>
      <c r="CZ12" s="723">
        <v>3.2</v>
      </c>
      <c r="DA12" s="723"/>
      <c r="DB12" s="723"/>
      <c r="DC12" s="723"/>
      <c r="DD12" s="669">
        <v>105811</v>
      </c>
      <c r="DE12" s="664"/>
      <c r="DF12" s="664"/>
      <c r="DG12" s="664"/>
      <c r="DH12" s="664"/>
      <c r="DI12" s="664"/>
      <c r="DJ12" s="664"/>
      <c r="DK12" s="664"/>
      <c r="DL12" s="664"/>
      <c r="DM12" s="664"/>
      <c r="DN12" s="664"/>
      <c r="DO12" s="664"/>
      <c r="DP12" s="665"/>
      <c r="DQ12" s="669">
        <v>176515</v>
      </c>
      <c r="DR12" s="664"/>
      <c r="DS12" s="664"/>
      <c r="DT12" s="664"/>
      <c r="DU12" s="664"/>
      <c r="DV12" s="664"/>
      <c r="DW12" s="664"/>
      <c r="DX12" s="664"/>
      <c r="DY12" s="664"/>
      <c r="DZ12" s="664"/>
      <c r="EA12" s="664"/>
      <c r="EB12" s="664"/>
      <c r="EC12" s="704"/>
    </row>
    <row r="13" spans="2:143" ht="11.25" customHeight="1" x14ac:dyDescent="0.15">
      <c r="B13" s="658" t="s">
        <v>254</v>
      </c>
      <c r="C13" s="659"/>
      <c r="D13" s="659"/>
      <c r="E13" s="659"/>
      <c r="F13" s="659"/>
      <c r="G13" s="659"/>
      <c r="H13" s="659"/>
      <c r="I13" s="659"/>
      <c r="J13" s="659"/>
      <c r="K13" s="659"/>
      <c r="L13" s="659"/>
      <c r="M13" s="659"/>
      <c r="N13" s="659"/>
      <c r="O13" s="659"/>
      <c r="P13" s="659"/>
      <c r="Q13" s="660"/>
      <c r="R13" s="661" t="s">
        <v>240</v>
      </c>
      <c r="S13" s="664"/>
      <c r="T13" s="664"/>
      <c r="U13" s="664"/>
      <c r="V13" s="664"/>
      <c r="W13" s="664"/>
      <c r="X13" s="664"/>
      <c r="Y13" s="665"/>
      <c r="Z13" s="723" t="s">
        <v>234</v>
      </c>
      <c r="AA13" s="723"/>
      <c r="AB13" s="723"/>
      <c r="AC13" s="723"/>
      <c r="AD13" s="724" t="s">
        <v>234</v>
      </c>
      <c r="AE13" s="724"/>
      <c r="AF13" s="724"/>
      <c r="AG13" s="724"/>
      <c r="AH13" s="724"/>
      <c r="AI13" s="724"/>
      <c r="AJ13" s="724"/>
      <c r="AK13" s="724"/>
      <c r="AL13" s="666" t="s">
        <v>240</v>
      </c>
      <c r="AM13" s="667"/>
      <c r="AN13" s="667"/>
      <c r="AO13" s="725"/>
      <c r="AP13" s="658" t="s">
        <v>255</v>
      </c>
      <c r="AQ13" s="659"/>
      <c r="AR13" s="659"/>
      <c r="AS13" s="659"/>
      <c r="AT13" s="659"/>
      <c r="AU13" s="659"/>
      <c r="AV13" s="659"/>
      <c r="AW13" s="659"/>
      <c r="AX13" s="659"/>
      <c r="AY13" s="659"/>
      <c r="AZ13" s="659"/>
      <c r="BA13" s="659"/>
      <c r="BB13" s="659"/>
      <c r="BC13" s="659"/>
      <c r="BD13" s="659"/>
      <c r="BE13" s="659"/>
      <c r="BF13" s="660"/>
      <c r="BG13" s="661">
        <v>1190692</v>
      </c>
      <c r="BH13" s="664"/>
      <c r="BI13" s="664"/>
      <c r="BJ13" s="664"/>
      <c r="BK13" s="664"/>
      <c r="BL13" s="664"/>
      <c r="BM13" s="664"/>
      <c r="BN13" s="665"/>
      <c r="BO13" s="723">
        <v>45.3</v>
      </c>
      <c r="BP13" s="723"/>
      <c r="BQ13" s="723"/>
      <c r="BR13" s="723"/>
      <c r="BS13" s="669" t="s">
        <v>234</v>
      </c>
      <c r="BT13" s="664"/>
      <c r="BU13" s="664"/>
      <c r="BV13" s="664"/>
      <c r="BW13" s="664"/>
      <c r="BX13" s="664"/>
      <c r="BY13" s="664"/>
      <c r="BZ13" s="664"/>
      <c r="CA13" s="664"/>
      <c r="CB13" s="704"/>
      <c r="CD13" s="705" t="s">
        <v>256</v>
      </c>
      <c r="CE13" s="702"/>
      <c r="CF13" s="702"/>
      <c r="CG13" s="702"/>
      <c r="CH13" s="702"/>
      <c r="CI13" s="702"/>
      <c r="CJ13" s="702"/>
      <c r="CK13" s="702"/>
      <c r="CL13" s="702"/>
      <c r="CM13" s="702"/>
      <c r="CN13" s="702"/>
      <c r="CO13" s="702"/>
      <c r="CP13" s="702"/>
      <c r="CQ13" s="703"/>
      <c r="CR13" s="661">
        <v>911169</v>
      </c>
      <c r="CS13" s="664"/>
      <c r="CT13" s="664"/>
      <c r="CU13" s="664"/>
      <c r="CV13" s="664"/>
      <c r="CW13" s="664"/>
      <c r="CX13" s="664"/>
      <c r="CY13" s="665"/>
      <c r="CZ13" s="723">
        <v>5.6</v>
      </c>
      <c r="DA13" s="723"/>
      <c r="DB13" s="723"/>
      <c r="DC13" s="723"/>
      <c r="DD13" s="669">
        <v>537818</v>
      </c>
      <c r="DE13" s="664"/>
      <c r="DF13" s="664"/>
      <c r="DG13" s="664"/>
      <c r="DH13" s="664"/>
      <c r="DI13" s="664"/>
      <c r="DJ13" s="664"/>
      <c r="DK13" s="664"/>
      <c r="DL13" s="664"/>
      <c r="DM13" s="664"/>
      <c r="DN13" s="664"/>
      <c r="DO13" s="664"/>
      <c r="DP13" s="665"/>
      <c r="DQ13" s="669">
        <v>551431</v>
      </c>
      <c r="DR13" s="664"/>
      <c r="DS13" s="664"/>
      <c r="DT13" s="664"/>
      <c r="DU13" s="664"/>
      <c r="DV13" s="664"/>
      <c r="DW13" s="664"/>
      <c r="DX13" s="664"/>
      <c r="DY13" s="664"/>
      <c r="DZ13" s="664"/>
      <c r="EA13" s="664"/>
      <c r="EB13" s="664"/>
      <c r="EC13" s="704"/>
    </row>
    <row r="14" spans="2:143" ht="11.25" customHeight="1" x14ac:dyDescent="0.15">
      <c r="B14" s="658" t="s">
        <v>257</v>
      </c>
      <c r="C14" s="659"/>
      <c r="D14" s="659"/>
      <c r="E14" s="659"/>
      <c r="F14" s="659"/>
      <c r="G14" s="659"/>
      <c r="H14" s="659"/>
      <c r="I14" s="659"/>
      <c r="J14" s="659"/>
      <c r="K14" s="659"/>
      <c r="L14" s="659"/>
      <c r="M14" s="659"/>
      <c r="N14" s="659"/>
      <c r="O14" s="659"/>
      <c r="P14" s="659"/>
      <c r="Q14" s="660"/>
      <c r="R14" s="661" t="s">
        <v>240</v>
      </c>
      <c r="S14" s="664"/>
      <c r="T14" s="664"/>
      <c r="U14" s="664"/>
      <c r="V14" s="664"/>
      <c r="W14" s="664"/>
      <c r="X14" s="664"/>
      <c r="Y14" s="665"/>
      <c r="Z14" s="723" t="s">
        <v>240</v>
      </c>
      <c r="AA14" s="723"/>
      <c r="AB14" s="723"/>
      <c r="AC14" s="723"/>
      <c r="AD14" s="724" t="s">
        <v>240</v>
      </c>
      <c r="AE14" s="724"/>
      <c r="AF14" s="724"/>
      <c r="AG14" s="724"/>
      <c r="AH14" s="724"/>
      <c r="AI14" s="724"/>
      <c r="AJ14" s="724"/>
      <c r="AK14" s="724"/>
      <c r="AL14" s="666" t="s">
        <v>240</v>
      </c>
      <c r="AM14" s="667"/>
      <c r="AN14" s="667"/>
      <c r="AO14" s="725"/>
      <c r="AP14" s="658" t="s">
        <v>258</v>
      </c>
      <c r="AQ14" s="659"/>
      <c r="AR14" s="659"/>
      <c r="AS14" s="659"/>
      <c r="AT14" s="659"/>
      <c r="AU14" s="659"/>
      <c r="AV14" s="659"/>
      <c r="AW14" s="659"/>
      <c r="AX14" s="659"/>
      <c r="AY14" s="659"/>
      <c r="AZ14" s="659"/>
      <c r="BA14" s="659"/>
      <c r="BB14" s="659"/>
      <c r="BC14" s="659"/>
      <c r="BD14" s="659"/>
      <c r="BE14" s="659"/>
      <c r="BF14" s="660"/>
      <c r="BG14" s="661">
        <v>99771</v>
      </c>
      <c r="BH14" s="664"/>
      <c r="BI14" s="664"/>
      <c r="BJ14" s="664"/>
      <c r="BK14" s="664"/>
      <c r="BL14" s="664"/>
      <c r="BM14" s="664"/>
      <c r="BN14" s="665"/>
      <c r="BO14" s="723">
        <v>3.8</v>
      </c>
      <c r="BP14" s="723"/>
      <c r="BQ14" s="723"/>
      <c r="BR14" s="723"/>
      <c r="BS14" s="669" t="s">
        <v>234</v>
      </c>
      <c r="BT14" s="664"/>
      <c r="BU14" s="664"/>
      <c r="BV14" s="664"/>
      <c r="BW14" s="664"/>
      <c r="BX14" s="664"/>
      <c r="BY14" s="664"/>
      <c r="BZ14" s="664"/>
      <c r="CA14" s="664"/>
      <c r="CB14" s="704"/>
      <c r="CD14" s="705" t="s">
        <v>259</v>
      </c>
      <c r="CE14" s="702"/>
      <c r="CF14" s="702"/>
      <c r="CG14" s="702"/>
      <c r="CH14" s="702"/>
      <c r="CI14" s="702"/>
      <c r="CJ14" s="702"/>
      <c r="CK14" s="702"/>
      <c r="CL14" s="702"/>
      <c r="CM14" s="702"/>
      <c r="CN14" s="702"/>
      <c r="CO14" s="702"/>
      <c r="CP14" s="702"/>
      <c r="CQ14" s="703"/>
      <c r="CR14" s="661">
        <v>629468</v>
      </c>
      <c r="CS14" s="664"/>
      <c r="CT14" s="664"/>
      <c r="CU14" s="664"/>
      <c r="CV14" s="664"/>
      <c r="CW14" s="664"/>
      <c r="CX14" s="664"/>
      <c r="CY14" s="665"/>
      <c r="CZ14" s="723">
        <v>3.8</v>
      </c>
      <c r="DA14" s="723"/>
      <c r="DB14" s="723"/>
      <c r="DC14" s="723"/>
      <c r="DD14" s="669">
        <v>165681</v>
      </c>
      <c r="DE14" s="664"/>
      <c r="DF14" s="664"/>
      <c r="DG14" s="664"/>
      <c r="DH14" s="664"/>
      <c r="DI14" s="664"/>
      <c r="DJ14" s="664"/>
      <c r="DK14" s="664"/>
      <c r="DL14" s="664"/>
      <c r="DM14" s="664"/>
      <c r="DN14" s="664"/>
      <c r="DO14" s="664"/>
      <c r="DP14" s="665"/>
      <c r="DQ14" s="669">
        <v>460140</v>
      </c>
      <c r="DR14" s="664"/>
      <c r="DS14" s="664"/>
      <c r="DT14" s="664"/>
      <c r="DU14" s="664"/>
      <c r="DV14" s="664"/>
      <c r="DW14" s="664"/>
      <c r="DX14" s="664"/>
      <c r="DY14" s="664"/>
      <c r="DZ14" s="664"/>
      <c r="EA14" s="664"/>
      <c r="EB14" s="664"/>
      <c r="EC14" s="704"/>
    </row>
    <row r="15" spans="2:143" ht="11.25" customHeight="1" x14ac:dyDescent="0.15">
      <c r="B15" s="658" t="s">
        <v>260</v>
      </c>
      <c r="C15" s="659"/>
      <c r="D15" s="659"/>
      <c r="E15" s="659"/>
      <c r="F15" s="659"/>
      <c r="G15" s="659"/>
      <c r="H15" s="659"/>
      <c r="I15" s="659"/>
      <c r="J15" s="659"/>
      <c r="K15" s="659"/>
      <c r="L15" s="659"/>
      <c r="M15" s="659"/>
      <c r="N15" s="659"/>
      <c r="O15" s="659"/>
      <c r="P15" s="659"/>
      <c r="Q15" s="660"/>
      <c r="R15" s="661">
        <v>23123</v>
      </c>
      <c r="S15" s="664"/>
      <c r="T15" s="664"/>
      <c r="U15" s="664"/>
      <c r="V15" s="664"/>
      <c r="W15" s="664"/>
      <c r="X15" s="664"/>
      <c r="Y15" s="665"/>
      <c r="Z15" s="723">
        <v>0.1</v>
      </c>
      <c r="AA15" s="723"/>
      <c r="AB15" s="723"/>
      <c r="AC15" s="723"/>
      <c r="AD15" s="724">
        <v>23123</v>
      </c>
      <c r="AE15" s="724"/>
      <c r="AF15" s="724"/>
      <c r="AG15" s="724"/>
      <c r="AH15" s="724"/>
      <c r="AI15" s="724"/>
      <c r="AJ15" s="724"/>
      <c r="AK15" s="724"/>
      <c r="AL15" s="666">
        <v>0.3</v>
      </c>
      <c r="AM15" s="667"/>
      <c r="AN15" s="667"/>
      <c r="AO15" s="725"/>
      <c r="AP15" s="658" t="s">
        <v>261</v>
      </c>
      <c r="AQ15" s="659"/>
      <c r="AR15" s="659"/>
      <c r="AS15" s="659"/>
      <c r="AT15" s="659"/>
      <c r="AU15" s="659"/>
      <c r="AV15" s="659"/>
      <c r="AW15" s="659"/>
      <c r="AX15" s="659"/>
      <c r="AY15" s="659"/>
      <c r="AZ15" s="659"/>
      <c r="BA15" s="659"/>
      <c r="BB15" s="659"/>
      <c r="BC15" s="659"/>
      <c r="BD15" s="659"/>
      <c r="BE15" s="659"/>
      <c r="BF15" s="660"/>
      <c r="BG15" s="661">
        <v>200852</v>
      </c>
      <c r="BH15" s="664"/>
      <c r="BI15" s="664"/>
      <c r="BJ15" s="664"/>
      <c r="BK15" s="664"/>
      <c r="BL15" s="664"/>
      <c r="BM15" s="664"/>
      <c r="BN15" s="665"/>
      <c r="BO15" s="723">
        <v>7.6</v>
      </c>
      <c r="BP15" s="723"/>
      <c r="BQ15" s="723"/>
      <c r="BR15" s="723"/>
      <c r="BS15" s="669" t="s">
        <v>240</v>
      </c>
      <c r="BT15" s="664"/>
      <c r="BU15" s="664"/>
      <c r="BV15" s="664"/>
      <c r="BW15" s="664"/>
      <c r="BX15" s="664"/>
      <c r="BY15" s="664"/>
      <c r="BZ15" s="664"/>
      <c r="CA15" s="664"/>
      <c r="CB15" s="704"/>
      <c r="CD15" s="705" t="s">
        <v>262</v>
      </c>
      <c r="CE15" s="702"/>
      <c r="CF15" s="702"/>
      <c r="CG15" s="702"/>
      <c r="CH15" s="702"/>
      <c r="CI15" s="702"/>
      <c r="CJ15" s="702"/>
      <c r="CK15" s="702"/>
      <c r="CL15" s="702"/>
      <c r="CM15" s="702"/>
      <c r="CN15" s="702"/>
      <c r="CO15" s="702"/>
      <c r="CP15" s="702"/>
      <c r="CQ15" s="703"/>
      <c r="CR15" s="661">
        <v>2009444</v>
      </c>
      <c r="CS15" s="664"/>
      <c r="CT15" s="664"/>
      <c r="CU15" s="664"/>
      <c r="CV15" s="664"/>
      <c r="CW15" s="664"/>
      <c r="CX15" s="664"/>
      <c r="CY15" s="665"/>
      <c r="CZ15" s="723">
        <v>12.3</v>
      </c>
      <c r="DA15" s="723"/>
      <c r="DB15" s="723"/>
      <c r="DC15" s="723"/>
      <c r="DD15" s="669">
        <v>1308075</v>
      </c>
      <c r="DE15" s="664"/>
      <c r="DF15" s="664"/>
      <c r="DG15" s="664"/>
      <c r="DH15" s="664"/>
      <c r="DI15" s="664"/>
      <c r="DJ15" s="664"/>
      <c r="DK15" s="664"/>
      <c r="DL15" s="664"/>
      <c r="DM15" s="664"/>
      <c r="DN15" s="664"/>
      <c r="DO15" s="664"/>
      <c r="DP15" s="665"/>
      <c r="DQ15" s="669">
        <v>682588</v>
      </c>
      <c r="DR15" s="664"/>
      <c r="DS15" s="664"/>
      <c r="DT15" s="664"/>
      <c r="DU15" s="664"/>
      <c r="DV15" s="664"/>
      <c r="DW15" s="664"/>
      <c r="DX15" s="664"/>
      <c r="DY15" s="664"/>
      <c r="DZ15" s="664"/>
      <c r="EA15" s="664"/>
      <c r="EB15" s="664"/>
      <c r="EC15" s="704"/>
    </row>
    <row r="16" spans="2:143" ht="11.25" customHeight="1" x14ac:dyDescent="0.15">
      <c r="B16" s="658" t="s">
        <v>263</v>
      </c>
      <c r="C16" s="659"/>
      <c r="D16" s="659"/>
      <c r="E16" s="659"/>
      <c r="F16" s="659"/>
      <c r="G16" s="659"/>
      <c r="H16" s="659"/>
      <c r="I16" s="659"/>
      <c r="J16" s="659"/>
      <c r="K16" s="659"/>
      <c r="L16" s="659"/>
      <c r="M16" s="659"/>
      <c r="N16" s="659"/>
      <c r="O16" s="659"/>
      <c r="P16" s="659"/>
      <c r="Q16" s="660"/>
      <c r="R16" s="661" t="s">
        <v>234</v>
      </c>
      <c r="S16" s="664"/>
      <c r="T16" s="664"/>
      <c r="U16" s="664"/>
      <c r="V16" s="664"/>
      <c r="W16" s="664"/>
      <c r="X16" s="664"/>
      <c r="Y16" s="665"/>
      <c r="Z16" s="723" t="s">
        <v>234</v>
      </c>
      <c r="AA16" s="723"/>
      <c r="AB16" s="723"/>
      <c r="AC16" s="723"/>
      <c r="AD16" s="724" t="s">
        <v>240</v>
      </c>
      <c r="AE16" s="724"/>
      <c r="AF16" s="724"/>
      <c r="AG16" s="724"/>
      <c r="AH16" s="724"/>
      <c r="AI16" s="724"/>
      <c r="AJ16" s="724"/>
      <c r="AK16" s="724"/>
      <c r="AL16" s="666" t="s">
        <v>234</v>
      </c>
      <c r="AM16" s="667"/>
      <c r="AN16" s="667"/>
      <c r="AO16" s="725"/>
      <c r="AP16" s="658" t="s">
        <v>264</v>
      </c>
      <c r="AQ16" s="659"/>
      <c r="AR16" s="659"/>
      <c r="AS16" s="659"/>
      <c r="AT16" s="659"/>
      <c r="AU16" s="659"/>
      <c r="AV16" s="659"/>
      <c r="AW16" s="659"/>
      <c r="AX16" s="659"/>
      <c r="AY16" s="659"/>
      <c r="AZ16" s="659"/>
      <c r="BA16" s="659"/>
      <c r="BB16" s="659"/>
      <c r="BC16" s="659"/>
      <c r="BD16" s="659"/>
      <c r="BE16" s="659"/>
      <c r="BF16" s="660"/>
      <c r="BG16" s="661" t="s">
        <v>240</v>
      </c>
      <c r="BH16" s="664"/>
      <c r="BI16" s="664"/>
      <c r="BJ16" s="664"/>
      <c r="BK16" s="664"/>
      <c r="BL16" s="664"/>
      <c r="BM16" s="664"/>
      <c r="BN16" s="665"/>
      <c r="BO16" s="723" t="s">
        <v>234</v>
      </c>
      <c r="BP16" s="723"/>
      <c r="BQ16" s="723"/>
      <c r="BR16" s="723"/>
      <c r="BS16" s="669" t="s">
        <v>240</v>
      </c>
      <c r="BT16" s="664"/>
      <c r="BU16" s="664"/>
      <c r="BV16" s="664"/>
      <c r="BW16" s="664"/>
      <c r="BX16" s="664"/>
      <c r="BY16" s="664"/>
      <c r="BZ16" s="664"/>
      <c r="CA16" s="664"/>
      <c r="CB16" s="704"/>
      <c r="CD16" s="705" t="s">
        <v>265</v>
      </c>
      <c r="CE16" s="702"/>
      <c r="CF16" s="702"/>
      <c r="CG16" s="702"/>
      <c r="CH16" s="702"/>
      <c r="CI16" s="702"/>
      <c r="CJ16" s="702"/>
      <c r="CK16" s="702"/>
      <c r="CL16" s="702"/>
      <c r="CM16" s="702"/>
      <c r="CN16" s="702"/>
      <c r="CO16" s="702"/>
      <c r="CP16" s="702"/>
      <c r="CQ16" s="703"/>
      <c r="CR16" s="661">
        <v>115477</v>
      </c>
      <c r="CS16" s="664"/>
      <c r="CT16" s="664"/>
      <c r="CU16" s="664"/>
      <c r="CV16" s="664"/>
      <c r="CW16" s="664"/>
      <c r="CX16" s="664"/>
      <c r="CY16" s="665"/>
      <c r="CZ16" s="723">
        <v>0.7</v>
      </c>
      <c r="DA16" s="723"/>
      <c r="DB16" s="723"/>
      <c r="DC16" s="723"/>
      <c r="DD16" s="669" t="s">
        <v>234</v>
      </c>
      <c r="DE16" s="664"/>
      <c r="DF16" s="664"/>
      <c r="DG16" s="664"/>
      <c r="DH16" s="664"/>
      <c r="DI16" s="664"/>
      <c r="DJ16" s="664"/>
      <c r="DK16" s="664"/>
      <c r="DL16" s="664"/>
      <c r="DM16" s="664"/>
      <c r="DN16" s="664"/>
      <c r="DO16" s="664"/>
      <c r="DP16" s="665"/>
      <c r="DQ16" s="669">
        <v>54652</v>
      </c>
      <c r="DR16" s="664"/>
      <c r="DS16" s="664"/>
      <c r="DT16" s="664"/>
      <c r="DU16" s="664"/>
      <c r="DV16" s="664"/>
      <c r="DW16" s="664"/>
      <c r="DX16" s="664"/>
      <c r="DY16" s="664"/>
      <c r="DZ16" s="664"/>
      <c r="EA16" s="664"/>
      <c r="EB16" s="664"/>
      <c r="EC16" s="704"/>
    </row>
    <row r="17" spans="2:133" ht="11.25" customHeight="1" x14ac:dyDescent="0.15">
      <c r="B17" s="658" t="s">
        <v>266</v>
      </c>
      <c r="C17" s="659"/>
      <c r="D17" s="659"/>
      <c r="E17" s="659"/>
      <c r="F17" s="659"/>
      <c r="G17" s="659"/>
      <c r="H17" s="659"/>
      <c r="I17" s="659"/>
      <c r="J17" s="659"/>
      <c r="K17" s="659"/>
      <c r="L17" s="659"/>
      <c r="M17" s="659"/>
      <c r="N17" s="659"/>
      <c r="O17" s="659"/>
      <c r="P17" s="659"/>
      <c r="Q17" s="660"/>
      <c r="R17" s="661">
        <v>10842</v>
      </c>
      <c r="S17" s="664"/>
      <c r="T17" s="664"/>
      <c r="U17" s="664"/>
      <c r="V17" s="664"/>
      <c r="W17" s="664"/>
      <c r="X17" s="664"/>
      <c r="Y17" s="665"/>
      <c r="Z17" s="723">
        <v>0.1</v>
      </c>
      <c r="AA17" s="723"/>
      <c r="AB17" s="723"/>
      <c r="AC17" s="723"/>
      <c r="AD17" s="724">
        <v>10842</v>
      </c>
      <c r="AE17" s="724"/>
      <c r="AF17" s="724"/>
      <c r="AG17" s="724"/>
      <c r="AH17" s="724"/>
      <c r="AI17" s="724"/>
      <c r="AJ17" s="724"/>
      <c r="AK17" s="724"/>
      <c r="AL17" s="666">
        <v>0.1</v>
      </c>
      <c r="AM17" s="667"/>
      <c r="AN17" s="667"/>
      <c r="AO17" s="725"/>
      <c r="AP17" s="658" t="s">
        <v>267</v>
      </c>
      <c r="AQ17" s="659"/>
      <c r="AR17" s="659"/>
      <c r="AS17" s="659"/>
      <c r="AT17" s="659"/>
      <c r="AU17" s="659"/>
      <c r="AV17" s="659"/>
      <c r="AW17" s="659"/>
      <c r="AX17" s="659"/>
      <c r="AY17" s="659"/>
      <c r="AZ17" s="659"/>
      <c r="BA17" s="659"/>
      <c r="BB17" s="659"/>
      <c r="BC17" s="659"/>
      <c r="BD17" s="659"/>
      <c r="BE17" s="659"/>
      <c r="BF17" s="660"/>
      <c r="BG17" s="661" t="s">
        <v>240</v>
      </c>
      <c r="BH17" s="664"/>
      <c r="BI17" s="664"/>
      <c r="BJ17" s="664"/>
      <c r="BK17" s="664"/>
      <c r="BL17" s="664"/>
      <c r="BM17" s="664"/>
      <c r="BN17" s="665"/>
      <c r="BO17" s="723" t="s">
        <v>240</v>
      </c>
      <c r="BP17" s="723"/>
      <c r="BQ17" s="723"/>
      <c r="BR17" s="723"/>
      <c r="BS17" s="669" t="s">
        <v>240</v>
      </c>
      <c r="BT17" s="664"/>
      <c r="BU17" s="664"/>
      <c r="BV17" s="664"/>
      <c r="BW17" s="664"/>
      <c r="BX17" s="664"/>
      <c r="BY17" s="664"/>
      <c r="BZ17" s="664"/>
      <c r="CA17" s="664"/>
      <c r="CB17" s="704"/>
      <c r="CD17" s="705" t="s">
        <v>268</v>
      </c>
      <c r="CE17" s="702"/>
      <c r="CF17" s="702"/>
      <c r="CG17" s="702"/>
      <c r="CH17" s="702"/>
      <c r="CI17" s="702"/>
      <c r="CJ17" s="702"/>
      <c r="CK17" s="702"/>
      <c r="CL17" s="702"/>
      <c r="CM17" s="702"/>
      <c r="CN17" s="702"/>
      <c r="CO17" s="702"/>
      <c r="CP17" s="702"/>
      <c r="CQ17" s="703"/>
      <c r="CR17" s="661">
        <v>1492107</v>
      </c>
      <c r="CS17" s="664"/>
      <c r="CT17" s="664"/>
      <c r="CU17" s="664"/>
      <c r="CV17" s="664"/>
      <c r="CW17" s="664"/>
      <c r="CX17" s="664"/>
      <c r="CY17" s="665"/>
      <c r="CZ17" s="723">
        <v>9.1</v>
      </c>
      <c r="DA17" s="723"/>
      <c r="DB17" s="723"/>
      <c r="DC17" s="723"/>
      <c r="DD17" s="669" t="s">
        <v>234</v>
      </c>
      <c r="DE17" s="664"/>
      <c r="DF17" s="664"/>
      <c r="DG17" s="664"/>
      <c r="DH17" s="664"/>
      <c r="DI17" s="664"/>
      <c r="DJ17" s="664"/>
      <c r="DK17" s="664"/>
      <c r="DL17" s="664"/>
      <c r="DM17" s="664"/>
      <c r="DN17" s="664"/>
      <c r="DO17" s="664"/>
      <c r="DP17" s="665"/>
      <c r="DQ17" s="669">
        <v>1476088</v>
      </c>
      <c r="DR17" s="664"/>
      <c r="DS17" s="664"/>
      <c r="DT17" s="664"/>
      <c r="DU17" s="664"/>
      <c r="DV17" s="664"/>
      <c r="DW17" s="664"/>
      <c r="DX17" s="664"/>
      <c r="DY17" s="664"/>
      <c r="DZ17" s="664"/>
      <c r="EA17" s="664"/>
      <c r="EB17" s="664"/>
      <c r="EC17" s="704"/>
    </row>
    <row r="18" spans="2:133" ht="11.25" customHeight="1" x14ac:dyDescent="0.15">
      <c r="B18" s="658" t="s">
        <v>269</v>
      </c>
      <c r="C18" s="659"/>
      <c r="D18" s="659"/>
      <c r="E18" s="659"/>
      <c r="F18" s="659"/>
      <c r="G18" s="659"/>
      <c r="H18" s="659"/>
      <c r="I18" s="659"/>
      <c r="J18" s="659"/>
      <c r="K18" s="659"/>
      <c r="L18" s="659"/>
      <c r="M18" s="659"/>
      <c r="N18" s="659"/>
      <c r="O18" s="659"/>
      <c r="P18" s="659"/>
      <c r="Q18" s="660"/>
      <c r="R18" s="661">
        <v>4623721</v>
      </c>
      <c r="S18" s="664"/>
      <c r="T18" s="664"/>
      <c r="U18" s="664"/>
      <c r="V18" s="664"/>
      <c r="W18" s="664"/>
      <c r="X18" s="664"/>
      <c r="Y18" s="665"/>
      <c r="Z18" s="723">
        <v>27.4</v>
      </c>
      <c r="AA18" s="723"/>
      <c r="AB18" s="723"/>
      <c r="AC18" s="723"/>
      <c r="AD18" s="724">
        <v>4162435</v>
      </c>
      <c r="AE18" s="724"/>
      <c r="AF18" s="724"/>
      <c r="AG18" s="724"/>
      <c r="AH18" s="724"/>
      <c r="AI18" s="724"/>
      <c r="AJ18" s="724"/>
      <c r="AK18" s="724"/>
      <c r="AL18" s="666">
        <v>55.9</v>
      </c>
      <c r="AM18" s="667"/>
      <c r="AN18" s="667"/>
      <c r="AO18" s="725"/>
      <c r="AP18" s="658" t="s">
        <v>270</v>
      </c>
      <c r="AQ18" s="659"/>
      <c r="AR18" s="659"/>
      <c r="AS18" s="659"/>
      <c r="AT18" s="659"/>
      <c r="AU18" s="659"/>
      <c r="AV18" s="659"/>
      <c r="AW18" s="659"/>
      <c r="AX18" s="659"/>
      <c r="AY18" s="659"/>
      <c r="AZ18" s="659"/>
      <c r="BA18" s="659"/>
      <c r="BB18" s="659"/>
      <c r="BC18" s="659"/>
      <c r="BD18" s="659"/>
      <c r="BE18" s="659"/>
      <c r="BF18" s="660"/>
      <c r="BG18" s="661" t="s">
        <v>240</v>
      </c>
      <c r="BH18" s="664"/>
      <c r="BI18" s="664"/>
      <c r="BJ18" s="664"/>
      <c r="BK18" s="664"/>
      <c r="BL18" s="664"/>
      <c r="BM18" s="664"/>
      <c r="BN18" s="665"/>
      <c r="BO18" s="723" t="s">
        <v>240</v>
      </c>
      <c r="BP18" s="723"/>
      <c r="BQ18" s="723"/>
      <c r="BR18" s="723"/>
      <c r="BS18" s="669" t="s">
        <v>234</v>
      </c>
      <c r="BT18" s="664"/>
      <c r="BU18" s="664"/>
      <c r="BV18" s="664"/>
      <c r="BW18" s="664"/>
      <c r="BX18" s="664"/>
      <c r="BY18" s="664"/>
      <c r="BZ18" s="664"/>
      <c r="CA18" s="664"/>
      <c r="CB18" s="704"/>
      <c r="CD18" s="705" t="s">
        <v>271</v>
      </c>
      <c r="CE18" s="702"/>
      <c r="CF18" s="702"/>
      <c r="CG18" s="702"/>
      <c r="CH18" s="702"/>
      <c r="CI18" s="702"/>
      <c r="CJ18" s="702"/>
      <c r="CK18" s="702"/>
      <c r="CL18" s="702"/>
      <c r="CM18" s="702"/>
      <c r="CN18" s="702"/>
      <c r="CO18" s="702"/>
      <c r="CP18" s="702"/>
      <c r="CQ18" s="703"/>
      <c r="CR18" s="661" t="s">
        <v>240</v>
      </c>
      <c r="CS18" s="664"/>
      <c r="CT18" s="664"/>
      <c r="CU18" s="664"/>
      <c r="CV18" s="664"/>
      <c r="CW18" s="664"/>
      <c r="CX18" s="664"/>
      <c r="CY18" s="665"/>
      <c r="CZ18" s="723" t="s">
        <v>234</v>
      </c>
      <c r="DA18" s="723"/>
      <c r="DB18" s="723"/>
      <c r="DC18" s="723"/>
      <c r="DD18" s="669" t="s">
        <v>234</v>
      </c>
      <c r="DE18" s="664"/>
      <c r="DF18" s="664"/>
      <c r="DG18" s="664"/>
      <c r="DH18" s="664"/>
      <c r="DI18" s="664"/>
      <c r="DJ18" s="664"/>
      <c r="DK18" s="664"/>
      <c r="DL18" s="664"/>
      <c r="DM18" s="664"/>
      <c r="DN18" s="664"/>
      <c r="DO18" s="664"/>
      <c r="DP18" s="665"/>
      <c r="DQ18" s="669" t="s">
        <v>234</v>
      </c>
      <c r="DR18" s="664"/>
      <c r="DS18" s="664"/>
      <c r="DT18" s="664"/>
      <c r="DU18" s="664"/>
      <c r="DV18" s="664"/>
      <c r="DW18" s="664"/>
      <c r="DX18" s="664"/>
      <c r="DY18" s="664"/>
      <c r="DZ18" s="664"/>
      <c r="EA18" s="664"/>
      <c r="EB18" s="664"/>
      <c r="EC18" s="704"/>
    </row>
    <row r="19" spans="2:133" ht="11.25" customHeight="1" x14ac:dyDescent="0.15">
      <c r="B19" s="658" t="s">
        <v>272</v>
      </c>
      <c r="C19" s="659"/>
      <c r="D19" s="659"/>
      <c r="E19" s="659"/>
      <c r="F19" s="659"/>
      <c r="G19" s="659"/>
      <c r="H19" s="659"/>
      <c r="I19" s="659"/>
      <c r="J19" s="659"/>
      <c r="K19" s="659"/>
      <c r="L19" s="659"/>
      <c r="M19" s="659"/>
      <c r="N19" s="659"/>
      <c r="O19" s="659"/>
      <c r="P19" s="659"/>
      <c r="Q19" s="660"/>
      <c r="R19" s="661">
        <v>4162435</v>
      </c>
      <c r="S19" s="664"/>
      <c r="T19" s="664"/>
      <c r="U19" s="664"/>
      <c r="V19" s="664"/>
      <c r="W19" s="664"/>
      <c r="X19" s="664"/>
      <c r="Y19" s="665"/>
      <c r="Z19" s="723">
        <v>24.6</v>
      </c>
      <c r="AA19" s="723"/>
      <c r="AB19" s="723"/>
      <c r="AC19" s="723"/>
      <c r="AD19" s="724">
        <v>4162435</v>
      </c>
      <c r="AE19" s="724"/>
      <c r="AF19" s="724"/>
      <c r="AG19" s="724"/>
      <c r="AH19" s="724"/>
      <c r="AI19" s="724"/>
      <c r="AJ19" s="724"/>
      <c r="AK19" s="724"/>
      <c r="AL19" s="666">
        <v>55.9</v>
      </c>
      <c r="AM19" s="667"/>
      <c r="AN19" s="667"/>
      <c r="AO19" s="725"/>
      <c r="AP19" s="658" t="s">
        <v>273</v>
      </c>
      <c r="AQ19" s="659"/>
      <c r="AR19" s="659"/>
      <c r="AS19" s="659"/>
      <c r="AT19" s="659"/>
      <c r="AU19" s="659"/>
      <c r="AV19" s="659"/>
      <c r="AW19" s="659"/>
      <c r="AX19" s="659"/>
      <c r="AY19" s="659"/>
      <c r="AZ19" s="659"/>
      <c r="BA19" s="659"/>
      <c r="BB19" s="659"/>
      <c r="BC19" s="659"/>
      <c r="BD19" s="659"/>
      <c r="BE19" s="659"/>
      <c r="BF19" s="660"/>
      <c r="BG19" s="661">
        <v>69533</v>
      </c>
      <c r="BH19" s="664"/>
      <c r="BI19" s="664"/>
      <c r="BJ19" s="664"/>
      <c r="BK19" s="664"/>
      <c r="BL19" s="664"/>
      <c r="BM19" s="664"/>
      <c r="BN19" s="665"/>
      <c r="BO19" s="723">
        <v>2.6</v>
      </c>
      <c r="BP19" s="723"/>
      <c r="BQ19" s="723"/>
      <c r="BR19" s="723"/>
      <c r="BS19" s="669" t="s">
        <v>240</v>
      </c>
      <c r="BT19" s="664"/>
      <c r="BU19" s="664"/>
      <c r="BV19" s="664"/>
      <c r="BW19" s="664"/>
      <c r="BX19" s="664"/>
      <c r="BY19" s="664"/>
      <c r="BZ19" s="664"/>
      <c r="CA19" s="664"/>
      <c r="CB19" s="704"/>
      <c r="CD19" s="705" t="s">
        <v>274</v>
      </c>
      <c r="CE19" s="702"/>
      <c r="CF19" s="702"/>
      <c r="CG19" s="702"/>
      <c r="CH19" s="702"/>
      <c r="CI19" s="702"/>
      <c r="CJ19" s="702"/>
      <c r="CK19" s="702"/>
      <c r="CL19" s="702"/>
      <c r="CM19" s="702"/>
      <c r="CN19" s="702"/>
      <c r="CO19" s="702"/>
      <c r="CP19" s="702"/>
      <c r="CQ19" s="703"/>
      <c r="CR19" s="661" t="s">
        <v>234</v>
      </c>
      <c r="CS19" s="664"/>
      <c r="CT19" s="664"/>
      <c r="CU19" s="664"/>
      <c r="CV19" s="664"/>
      <c r="CW19" s="664"/>
      <c r="CX19" s="664"/>
      <c r="CY19" s="665"/>
      <c r="CZ19" s="723" t="s">
        <v>234</v>
      </c>
      <c r="DA19" s="723"/>
      <c r="DB19" s="723"/>
      <c r="DC19" s="723"/>
      <c r="DD19" s="669" t="s">
        <v>234</v>
      </c>
      <c r="DE19" s="664"/>
      <c r="DF19" s="664"/>
      <c r="DG19" s="664"/>
      <c r="DH19" s="664"/>
      <c r="DI19" s="664"/>
      <c r="DJ19" s="664"/>
      <c r="DK19" s="664"/>
      <c r="DL19" s="664"/>
      <c r="DM19" s="664"/>
      <c r="DN19" s="664"/>
      <c r="DO19" s="664"/>
      <c r="DP19" s="665"/>
      <c r="DQ19" s="669" t="s">
        <v>240</v>
      </c>
      <c r="DR19" s="664"/>
      <c r="DS19" s="664"/>
      <c r="DT19" s="664"/>
      <c r="DU19" s="664"/>
      <c r="DV19" s="664"/>
      <c r="DW19" s="664"/>
      <c r="DX19" s="664"/>
      <c r="DY19" s="664"/>
      <c r="DZ19" s="664"/>
      <c r="EA19" s="664"/>
      <c r="EB19" s="664"/>
      <c r="EC19" s="704"/>
    </row>
    <row r="20" spans="2:133" ht="11.25" customHeight="1" x14ac:dyDescent="0.15">
      <c r="B20" s="658" t="s">
        <v>275</v>
      </c>
      <c r="C20" s="659"/>
      <c r="D20" s="659"/>
      <c r="E20" s="659"/>
      <c r="F20" s="659"/>
      <c r="G20" s="659"/>
      <c r="H20" s="659"/>
      <c r="I20" s="659"/>
      <c r="J20" s="659"/>
      <c r="K20" s="659"/>
      <c r="L20" s="659"/>
      <c r="M20" s="659"/>
      <c r="N20" s="659"/>
      <c r="O20" s="659"/>
      <c r="P20" s="659"/>
      <c r="Q20" s="660"/>
      <c r="R20" s="661">
        <v>461286</v>
      </c>
      <c r="S20" s="664"/>
      <c r="T20" s="664"/>
      <c r="U20" s="664"/>
      <c r="V20" s="664"/>
      <c r="W20" s="664"/>
      <c r="X20" s="664"/>
      <c r="Y20" s="665"/>
      <c r="Z20" s="723">
        <v>2.7</v>
      </c>
      <c r="AA20" s="723"/>
      <c r="AB20" s="723"/>
      <c r="AC20" s="723"/>
      <c r="AD20" s="724" t="s">
        <v>240</v>
      </c>
      <c r="AE20" s="724"/>
      <c r="AF20" s="724"/>
      <c r="AG20" s="724"/>
      <c r="AH20" s="724"/>
      <c r="AI20" s="724"/>
      <c r="AJ20" s="724"/>
      <c r="AK20" s="724"/>
      <c r="AL20" s="666" t="s">
        <v>240</v>
      </c>
      <c r="AM20" s="667"/>
      <c r="AN20" s="667"/>
      <c r="AO20" s="725"/>
      <c r="AP20" s="658" t="s">
        <v>276</v>
      </c>
      <c r="AQ20" s="659"/>
      <c r="AR20" s="659"/>
      <c r="AS20" s="659"/>
      <c r="AT20" s="659"/>
      <c r="AU20" s="659"/>
      <c r="AV20" s="659"/>
      <c r="AW20" s="659"/>
      <c r="AX20" s="659"/>
      <c r="AY20" s="659"/>
      <c r="AZ20" s="659"/>
      <c r="BA20" s="659"/>
      <c r="BB20" s="659"/>
      <c r="BC20" s="659"/>
      <c r="BD20" s="659"/>
      <c r="BE20" s="659"/>
      <c r="BF20" s="660"/>
      <c r="BG20" s="661">
        <v>69533</v>
      </c>
      <c r="BH20" s="664"/>
      <c r="BI20" s="664"/>
      <c r="BJ20" s="664"/>
      <c r="BK20" s="664"/>
      <c r="BL20" s="664"/>
      <c r="BM20" s="664"/>
      <c r="BN20" s="665"/>
      <c r="BO20" s="723">
        <v>2.6</v>
      </c>
      <c r="BP20" s="723"/>
      <c r="BQ20" s="723"/>
      <c r="BR20" s="723"/>
      <c r="BS20" s="669" t="s">
        <v>240</v>
      </c>
      <c r="BT20" s="664"/>
      <c r="BU20" s="664"/>
      <c r="BV20" s="664"/>
      <c r="BW20" s="664"/>
      <c r="BX20" s="664"/>
      <c r="BY20" s="664"/>
      <c r="BZ20" s="664"/>
      <c r="CA20" s="664"/>
      <c r="CB20" s="704"/>
      <c r="CD20" s="705" t="s">
        <v>277</v>
      </c>
      <c r="CE20" s="702"/>
      <c r="CF20" s="702"/>
      <c r="CG20" s="702"/>
      <c r="CH20" s="702"/>
      <c r="CI20" s="702"/>
      <c r="CJ20" s="702"/>
      <c r="CK20" s="702"/>
      <c r="CL20" s="702"/>
      <c r="CM20" s="702"/>
      <c r="CN20" s="702"/>
      <c r="CO20" s="702"/>
      <c r="CP20" s="702"/>
      <c r="CQ20" s="703"/>
      <c r="CR20" s="661">
        <v>16400596</v>
      </c>
      <c r="CS20" s="664"/>
      <c r="CT20" s="664"/>
      <c r="CU20" s="664"/>
      <c r="CV20" s="664"/>
      <c r="CW20" s="664"/>
      <c r="CX20" s="664"/>
      <c r="CY20" s="665"/>
      <c r="CZ20" s="723">
        <v>100</v>
      </c>
      <c r="DA20" s="723"/>
      <c r="DB20" s="723"/>
      <c r="DC20" s="723"/>
      <c r="DD20" s="669">
        <v>2708386</v>
      </c>
      <c r="DE20" s="664"/>
      <c r="DF20" s="664"/>
      <c r="DG20" s="664"/>
      <c r="DH20" s="664"/>
      <c r="DI20" s="664"/>
      <c r="DJ20" s="664"/>
      <c r="DK20" s="664"/>
      <c r="DL20" s="664"/>
      <c r="DM20" s="664"/>
      <c r="DN20" s="664"/>
      <c r="DO20" s="664"/>
      <c r="DP20" s="665"/>
      <c r="DQ20" s="669">
        <v>8450903</v>
      </c>
      <c r="DR20" s="664"/>
      <c r="DS20" s="664"/>
      <c r="DT20" s="664"/>
      <c r="DU20" s="664"/>
      <c r="DV20" s="664"/>
      <c r="DW20" s="664"/>
      <c r="DX20" s="664"/>
      <c r="DY20" s="664"/>
      <c r="DZ20" s="664"/>
      <c r="EA20" s="664"/>
      <c r="EB20" s="664"/>
      <c r="EC20" s="704"/>
    </row>
    <row r="21" spans="2:133" ht="11.25" customHeight="1" x14ac:dyDescent="0.15">
      <c r="B21" s="658" t="s">
        <v>278</v>
      </c>
      <c r="C21" s="659"/>
      <c r="D21" s="659"/>
      <c r="E21" s="659"/>
      <c r="F21" s="659"/>
      <c r="G21" s="659"/>
      <c r="H21" s="659"/>
      <c r="I21" s="659"/>
      <c r="J21" s="659"/>
      <c r="K21" s="659"/>
      <c r="L21" s="659"/>
      <c r="M21" s="659"/>
      <c r="N21" s="659"/>
      <c r="O21" s="659"/>
      <c r="P21" s="659"/>
      <c r="Q21" s="660"/>
      <c r="R21" s="661" t="s">
        <v>234</v>
      </c>
      <c r="S21" s="664"/>
      <c r="T21" s="664"/>
      <c r="U21" s="664"/>
      <c r="V21" s="664"/>
      <c r="W21" s="664"/>
      <c r="X21" s="664"/>
      <c r="Y21" s="665"/>
      <c r="Z21" s="723" t="s">
        <v>234</v>
      </c>
      <c r="AA21" s="723"/>
      <c r="AB21" s="723"/>
      <c r="AC21" s="723"/>
      <c r="AD21" s="724" t="s">
        <v>240</v>
      </c>
      <c r="AE21" s="724"/>
      <c r="AF21" s="724"/>
      <c r="AG21" s="724"/>
      <c r="AH21" s="724"/>
      <c r="AI21" s="724"/>
      <c r="AJ21" s="724"/>
      <c r="AK21" s="724"/>
      <c r="AL21" s="666" t="s">
        <v>234</v>
      </c>
      <c r="AM21" s="667"/>
      <c r="AN21" s="667"/>
      <c r="AO21" s="725"/>
      <c r="AP21" s="769" t="s">
        <v>279</v>
      </c>
      <c r="AQ21" s="776"/>
      <c r="AR21" s="776"/>
      <c r="AS21" s="776"/>
      <c r="AT21" s="776"/>
      <c r="AU21" s="776"/>
      <c r="AV21" s="776"/>
      <c r="AW21" s="776"/>
      <c r="AX21" s="776"/>
      <c r="AY21" s="776"/>
      <c r="AZ21" s="776"/>
      <c r="BA21" s="776"/>
      <c r="BB21" s="776"/>
      <c r="BC21" s="776"/>
      <c r="BD21" s="776"/>
      <c r="BE21" s="776"/>
      <c r="BF21" s="771"/>
      <c r="BG21" s="661">
        <v>69533</v>
      </c>
      <c r="BH21" s="664"/>
      <c r="BI21" s="664"/>
      <c r="BJ21" s="664"/>
      <c r="BK21" s="664"/>
      <c r="BL21" s="664"/>
      <c r="BM21" s="664"/>
      <c r="BN21" s="665"/>
      <c r="BO21" s="723">
        <v>2.6</v>
      </c>
      <c r="BP21" s="723"/>
      <c r="BQ21" s="723"/>
      <c r="BR21" s="723"/>
      <c r="BS21" s="669" t="s">
        <v>234</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15">
      <c r="B22" s="658" t="s">
        <v>280</v>
      </c>
      <c r="C22" s="659"/>
      <c r="D22" s="659"/>
      <c r="E22" s="659"/>
      <c r="F22" s="659"/>
      <c r="G22" s="659"/>
      <c r="H22" s="659"/>
      <c r="I22" s="659"/>
      <c r="J22" s="659"/>
      <c r="K22" s="659"/>
      <c r="L22" s="659"/>
      <c r="M22" s="659"/>
      <c r="N22" s="659"/>
      <c r="O22" s="659"/>
      <c r="P22" s="659"/>
      <c r="Q22" s="660"/>
      <c r="R22" s="661">
        <v>7891782</v>
      </c>
      <c r="S22" s="664"/>
      <c r="T22" s="664"/>
      <c r="U22" s="664"/>
      <c r="V22" s="664"/>
      <c r="W22" s="664"/>
      <c r="X22" s="664"/>
      <c r="Y22" s="665"/>
      <c r="Z22" s="723">
        <v>46.7</v>
      </c>
      <c r="AA22" s="723"/>
      <c r="AB22" s="723"/>
      <c r="AC22" s="723"/>
      <c r="AD22" s="724">
        <v>7430496</v>
      </c>
      <c r="AE22" s="724"/>
      <c r="AF22" s="724"/>
      <c r="AG22" s="724"/>
      <c r="AH22" s="724"/>
      <c r="AI22" s="724"/>
      <c r="AJ22" s="724"/>
      <c r="AK22" s="724"/>
      <c r="AL22" s="666">
        <v>99.8</v>
      </c>
      <c r="AM22" s="667"/>
      <c r="AN22" s="667"/>
      <c r="AO22" s="725"/>
      <c r="AP22" s="769" t="s">
        <v>281</v>
      </c>
      <c r="AQ22" s="776"/>
      <c r="AR22" s="776"/>
      <c r="AS22" s="776"/>
      <c r="AT22" s="776"/>
      <c r="AU22" s="776"/>
      <c r="AV22" s="776"/>
      <c r="AW22" s="776"/>
      <c r="AX22" s="776"/>
      <c r="AY22" s="776"/>
      <c r="AZ22" s="776"/>
      <c r="BA22" s="776"/>
      <c r="BB22" s="776"/>
      <c r="BC22" s="776"/>
      <c r="BD22" s="776"/>
      <c r="BE22" s="776"/>
      <c r="BF22" s="771"/>
      <c r="BG22" s="661" t="s">
        <v>240</v>
      </c>
      <c r="BH22" s="664"/>
      <c r="BI22" s="664"/>
      <c r="BJ22" s="664"/>
      <c r="BK22" s="664"/>
      <c r="BL22" s="664"/>
      <c r="BM22" s="664"/>
      <c r="BN22" s="665"/>
      <c r="BO22" s="723" t="s">
        <v>234</v>
      </c>
      <c r="BP22" s="723"/>
      <c r="BQ22" s="723"/>
      <c r="BR22" s="723"/>
      <c r="BS22" s="669" t="s">
        <v>234</v>
      </c>
      <c r="BT22" s="664"/>
      <c r="BU22" s="664"/>
      <c r="BV22" s="664"/>
      <c r="BW22" s="664"/>
      <c r="BX22" s="664"/>
      <c r="BY22" s="664"/>
      <c r="BZ22" s="664"/>
      <c r="CA22" s="664"/>
      <c r="CB22" s="704"/>
      <c r="CD22" s="778" t="s">
        <v>282</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15">
      <c r="B23" s="658" t="s">
        <v>283</v>
      </c>
      <c r="C23" s="659"/>
      <c r="D23" s="659"/>
      <c r="E23" s="659"/>
      <c r="F23" s="659"/>
      <c r="G23" s="659"/>
      <c r="H23" s="659"/>
      <c r="I23" s="659"/>
      <c r="J23" s="659"/>
      <c r="K23" s="659"/>
      <c r="L23" s="659"/>
      <c r="M23" s="659"/>
      <c r="N23" s="659"/>
      <c r="O23" s="659"/>
      <c r="P23" s="659"/>
      <c r="Q23" s="660"/>
      <c r="R23" s="661">
        <v>3415</v>
      </c>
      <c r="S23" s="664"/>
      <c r="T23" s="664"/>
      <c r="U23" s="664"/>
      <c r="V23" s="664"/>
      <c r="W23" s="664"/>
      <c r="X23" s="664"/>
      <c r="Y23" s="665"/>
      <c r="Z23" s="723">
        <v>0</v>
      </c>
      <c r="AA23" s="723"/>
      <c r="AB23" s="723"/>
      <c r="AC23" s="723"/>
      <c r="AD23" s="724">
        <v>3415</v>
      </c>
      <c r="AE23" s="724"/>
      <c r="AF23" s="724"/>
      <c r="AG23" s="724"/>
      <c r="AH23" s="724"/>
      <c r="AI23" s="724"/>
      <c r="AJ23" s="724"/>
      <c r="AK23" s="724"/>
      <c r="AL23" s="666">
        <v>0</v>
      </c>
      <c r="AM23" s="667"/>
      <c r="AN23" s="667"/>
      <c r="AO23" s="725"/>
      <c r="AP23" s="769" t="s">
        <v>284</v>
      </c>
      <c r="AQ23" s="776"/>
      <c r="AR23" s="776"/>
      <c r="AS23" s="776"/>
      <c r="AT23" s="776"/>
      <c r="AU23" s="776"/>
      <c r="AV23" s="776"/>
      <c r="AW23" s="776"/>
      <c r="AX23" s="776"/>
      <c r="AY23" s="776"/>
      <c r="AZ23" s="776"/>
      <c r="BA23" s="776"/>
      <c r="BB23" s="776"/>
      <c r="BC23" s="776"/>
      <c r="BD23" s="776"/>
      <c r="BE23" s="776"/>
      <c r="BF23" s="771"/>
      <c r="BG23" s="661" t="s">
        <v>234</v>
      </c>
      <c r="BH23" s="664"/>
      <c r="BI23" s="664"/>
      <c r="BJ23" s="664"/>
      <c r="BK23" s="664"/>
      <c r="BL23" s="664"/>
      <c r="BM23" s="664"/>
      <c r="BN23" s="665"/>
      <c r="BO23" s="723" t="s">
        <v>240</v>
      </c>
      <c r="BP23" s="723"/>
      <c r="BQ23" s="723"/>
      <c r="BR23" s="723"/>
      <c r="BS23" s="669" t="s">
        <v>234</v>
      </c>
      <c r="BT23" s="664"/>
      <c r="BU23" s="664"/>
      <c r="BV23" s="664"/>
      <c r="BW23" s="664"/>
      <c r="BX23" s="664"/>
      <c r="BY23" s="664"/>
      <c r="BZ23" s="664"/>
      <c r="CA23" s="664"/>
      <c r="CB23" s="704"/>
      <c r="CD23" s="778" t="s">
        <v>222</v>
      </c>
      <c r="CE23" s="779"/>
      <c r="CF23" s="779"/>
      <c r="CG23" s="779"/>
      <c r="CH23" s="779"/>
      <c r="CI23" s="779"/>
      <c r="CJ23" s="779"/>
      <c r="CK23" s="779"/>
      <c r="CL23" s="779"/>
      <c r="CM23" s="779"/>
      <c r="CN23" s="779"/>
      <c r="CO23" s="779"/>
      <c r="CP23" s="779"/>
      <c r="CQ23" s="780"/>
      <c r="CR23" s="778" t="s">
        <v>285</v>
      </c>
      <c r="CS23" s="779"/>
      <c r="CT23" s="779"/>
      <c r="CU23" s="779"/>
      <c r="CV23" s="779"/>
      <c r="CW23" s="779"/>
      <c r="CX23" s="779"/>
      <c r="CY23" s="780"/>
      <c r="CZ23" s="778" t="s">
        <v>286</v>
      </c>
      <c r="DA23" s="779"/>
      <c r="DB23" s="779"/>
      <c r="DC23" s="780"/>
      <c r="DD23" s="778" t="s">
        <v>287</v>
      </c>
      <c r="DE23" s="779"/>
      <c r="DF23" s="779"/>
      <c r="DG23" s="779"/>
      <c r="DH23" s="779"/>
      <c r="DI23" s="779"/>
      <c r="DJ23" s="779"/>
      <c r="DK23" s="780"/>
      <c r="DL23" s="787" t="s">
        <v>288</v>
      </c>
      <c r="DM23" s="788"/>
      <c r="DN23" s="788"/>
      <c r="DO23" s="788"/>
      <c r="DP23" s="788"/>
      <c r="DQ23" s="788"/>
      <c r="DR23" s="788"/>
      <c r="DS23" s="788"/>
      <c r="DT23" s="788"/>
      <c r="DU23" s="788"/>
      <c r="DV23" s="789"/>
      <c r="DW23" s="778" t="s">
        <v>289</v>
      </c>
      <c r="DX23" s="779"/>
      <c r="DY23" s="779"/>
      <c r="DZ23" s="779"/>
      <c r="EA23" s="779"/>
      <c r="EB23" s="779"/>
      <c r="EC23" s="780"/>
    </row>
    <row r="24" spans="2:133" ht="11.25" customHeight="1" x14ac:dyDescent="0.15">
      <c r="B24" s="658" t="s">
        <v>290</v>
      </c>
      <c r="C24" s="659"/>
      <c r="D24" s="659"/>
      <c r="E24" s="659"/>
      <c r="F24" s="659"/>
      <c r="G24" s="659"/>
      <c r="H24" s="659"/>
      <c r="I24" s="659"/>
      <c r="J24" s="659"/>
      <c r="K24" s="659"/>
      <c r="L24" s="659"/>
      <c r="M24" s="659"/>
      <c r="N24" s="659"/>
      <c r="O24" s="659"/>
      <c r="P24" s="659"/>
      <c r="Q24" s="660"/>
      <c r="R24" s="661">
        <v>274922</v>
      </c>
      <c r="S24" s="664"/>
      <c r="T24" s="664"/>
      <c r="U24" s="664"/>
      <c r="V24" s="664"/>
      <c r="W24" s="664"/>
      <c r="X24" s="664"/>
      <c r="Y24" s="665"/>
      <c r="Z24" s="723">
        <v>1.6</v>
      </c>
      <c r="AA24" s="723"/>
      <c r="AB24" s="723"/>
      <c r="AC24" s="723"/>
      <c r="AD24" s="724" t="s">
        <v>240</v>
      </c>
      <c r="AE24" s="724"/>
      <c r="AF24" s="724"/>
      <c r="AG24" s="724"/>
      <c r="AH24" s="724"/>
      <c r="AI24" s="724"/>
      <c r="AJ24" s="724"/>
      <c r="AK24" s="724"/>
      <c r="AL24" s="666" t="s">
        <v>240</v>
      </c>
      <c r="AM24" s="667"/>
      <c r="AN24" s="667"/>
      <c r="AO24" s="725"/>
      <c r="AP24" s="769" t="s">
        <v>291</v>
      </c>
      <c r="AQ24" s="776"/>
      <c r="AR24" s="776"/>
      <c r="AS24" s="776"/>
      <c r="AT24" s="776"/>
      <c r="AU24" s="776"/>
      <c r="AV24" s="776"/>
      <c r="AW24" s="776"/>
      <c r="AX24" s="776"/>
      <c r="AY24" s="776"/>
      <c r="AZ24" s="776"/>
      <c r="BA24" s="776"/>
      <c r="BB24" s="776"/>
      <c r="BC24" s="776"/>
      <c r="BD24" s="776"/>
      <c r="BE24" s="776"/>
      <c r="BF24" s="771"/>
      <c r="BG24" s="661" t="s">
        <v>234</v>
      </c>
      <c r="BH24" s="664"/>
      <c r="BI24" s="664"/>
      <c r="BJ24" s="664"/>
      <c r="BK24" s="664"/>
      <c r="BL24" s="664"/>
      <c r="BM24" s="664"/>
      <c r="BN24" s="665"/>
      <c r="BO24" s="723" t="s">
        <v>240</v>
      </c>
      <c r="BP24" s="723"/>
      <c r="BQ24" s="723"/>
      <c r="BR24" s="723"/>
      <c r="BS24" s="669" t="s">
        <v>234</v>
      </c>
      <c r="BT24" s="664"/>
      <c r="BU24" s="664"/>
      <c r="BV24" s="664"/>
      <c r="BW24" s="664"/>
      <c r="BX24" s="664"/>
      <c r="BY24" s="664"/>
      <c r="BZ24" s="664"/>
      <c r="CA24" s="664"/>
      <c r="CB24" s="704"/>
      <c r="CD24" s="732" t="s">
        <v>292</v>
      </c>
      <c r="CE24" s="733"/>
      <c r="CF24" s="733"/>
      <c r="CG24" s="733"/>
      <c r="CH24" s="733"/>
      <c r="CI24" s="733"/>
      <c r="CJ24" s="733"/>
      <c r="CK24" s="733"/>
      <c r="CL24" s="733"/>
      <c r="CM24" s="733"/>
      <c r="CN24" s="733"/>
      <c r="CO24" s="733"/>
      <c r="CP24" s="733"/>
      <c r="CQ24" s="734"/>
      <c r="CR24" s="726">
        <v>6633404</v>
      </c>
      <c r="CS24" s="727"/>
      <c r="CT24" s="727"/>
      <c r="CU24" s="727"/>
      <c r="CV24" s="727"/>
      <c r="CW24" s="727"/>
      <c r="CX24" s="727"/>
      <c r="CY24" s="773"/>
      <c r="CZ24" s="774">
        <v>40.4</v>
      </c>
      <c r="DA24" s="743"/>
      <c r="DB24" s="743"/>
      <c r="DC24" s="777"/>
      <c r="DD24" s="772">
        <v>4109011</v>
      </c>
      <c r="DE24" s="727"/>
      <c r="DF24" s="727"/>
      <c r="DG24" s="727"/>
      <c r="DH24" s="727"/>
      <c r="DI24" s="727"/>
      <c r="DJ24" s="727"/>
      <c r="DK24" s="773"/>
      <c r="DL24" s="772">
        <v>4095846</v>
      </c>
      <c r="DM24" s="727"/>
      <c r="DN24" s="727"/>
      <c r="DO24" s="727"/>
      <c r="DP24" s="727"/>
      <c r="DQ24" s="727"/>
      <c r="DR24" s="727"/>
      <c r="DS24" s="727"/>
      <c r="DT24" s="727"/>
      <c r="DU24" s="727"/>
      <c r="DV24" s="773"/>
      <c r="DW24" s="774">
        <v>52.4</v>
      </c>
      <c r="DX24" s="743"/>
      <c r="DY24" s="743"/>
      <c r="DZ24" s="743"/>
      <c r="EA24" s="743"/>
      <c r="EB24" s="743"/>
      <c r="EC24" s="775"/>
    </row>
    <row r="25" spans="2:133" ht="11.25" customHeight="1" x14ac:dyDescent="0.15">
      <c r="B25" s="658" t="s">
        <v>293</v>
      </c>
      <c r="C25" s="659"/>
      <c r="D25" s="659"/>
      <c r="E25" s="659"/>
      <c r="F25" s="659"/>
      <c r="G25" s="659"/>
      <c r="H25" s="659"/>
      <c r="I25" s="659"/>
      <c r="J25" s="659"/>
      <c r="K25" s="659"/>
      <c r="L25" s="659"/>
      <c r="M25" s="659"/>
      <c r="N25" s="659"/>
      <c r="O25" s="659"/>
      <c r="P25" s="659"/>
      <c r="Q25" s="660"/>
      <c r="R25" s="661">
        <v>52647</v>
      </c>
      <c r="S25" s="664"/>
      <c r="T25" s="664"/>
      <c r="U25" s="664"/>
      <c r="V25" s="664"/>
      <c r="W25" s="664"/>
      <c r="X25" s="664"/>
      <c r="Y25" s="665"/>
      <c r="Z25" s="723">
        <v>0.3</v>
      </c>
      <c r="AA25" s="723"/>
      <c r="AB25" s="723"/>
      <c r="AC25" s="723"/>
      <c r="AD25" s="724">
        <v>2931</v>
      </c>
      <c r="AE25" s="724"/>
      <c r="AF25" s="724"/>
      <c r="AG25" s="724"/>
      <c r="AH25" s="724"/>
      <c r="AI25" s="724"/>
      <c r="AJ25" s="724"/>
      <c r="AK25" s="724"/>
      <c r="AL25" s="666">
        <v>0</v>
      </c>
      <c r="AM25" s="667"/>
      <c r="AN25" s="667"/>
      <c r="AO25" s="725"/>
      <c r="AP25" s="769" t="s">
        <v>294</v>
      </c>
      <c r="AQ25" s="776"/>
      <c r="AR25" s="776"/>
      <c r="AS25" s="776"/>
      <c r="AT25" s="776"/>
      <c r="AU25" s="776"/>
      <c r="AV25" s="776"/>
      <c r="AW25" s="776"/>
      <c r="AX25" s="776"/>
      <c r="AY25" s="776"/>
      <c r="AZ25" s="776"/>
      <c r="BA25" s="776"/>
      <c r="BB25" s="776"/>
      <c r="BC25" s="776"/>
      <c r="BD25" s="776"/>
      <c r="BE25" s="776"/>
      <c r="BF25" s="771"/>
      <c r="BG25" s="661" t="s">
        <v>234</v>
      </c>
      <c r="BH25" s="664"/>
      <c r="BI25" s="664"/>
      <c r="BJ25" s="664"/>
      <c r="BK25" s="664"/>
      <c r="BL25" s="664"/>
      <c r="BM25" s="664"/>
      <c r="BN25" s="665"/>
      <c r="BO25" s="723" t="s">
        <v>234</v>
      </c>
      <c r="BP25" s="723"/>
      <c r="BQ25" s="723"/>
      <c r="BR25" s="723"/>
      <c r="BS25" s="669" t="s">
        <v>240</v>
      </c>
      <c r="BT25" s="664"/>
      <c r="BU25" s="664"/>
      <c r="BV25" s="664"/>
      <c r="BW25" s="664"/>
      <c r="BX25" s="664"/>
      <c r="BY25" s="664"/>
      <c r="BZ25" s="664"/>
      <c r="CA25" s="664"/>
      <c r="CB25" s="704"/>
      <c r="CD25" s="705" t="s">
        <v>295</v>
      </c>
      <c r="CE25" s="702"/>
      <c r="CF25" s="702"/>
      <c r="CG25" s="702"/>
      <c r="CH25" s="702"/>
      <c r="CI25" s="702"/>
      <c r="CJ25" s="702"/>
      <c r="CK25" s="702"/>
      <c r="CL25" s="702"/>
      <c r="CM25" s="702"/>
      <c r="CN25" s="702"/>
      <c r="CO25" s="702"/>
      <c r="CP25" s="702"/>
      <c r="CQ25" s="703"/>
      <c r="CR25" s="661">
        <v>1978338</v>
      </c>
      <c r="CS25" s="662"/>
      <c r="CT25" s="662"/>
      <c r="CU25" s="662"/>
      <c r="CV25" s="662"/>
      <c r="CW25" s="662"/>
      <c r="CX25" s="662"/>
      <c r="CY25" s="663"/>
      <c r="CZ25" s="666">
        <v>12.1</v>
      </c>
      <c r="DA25" s="695"/>
      <c r="DB25" s="695"/>
      <c r="DC25" s="696"/>
      <c r="DD25" s="669">
        <v>1815165</v>
      </c>
      <c r="DE25" s="662"/>
      <c r="DF25" s="662"/>
      <c r="DG25" s="662"/>
      <c r="DH25" s="662"/>
      <c r="DI25" s="662"/>
      <c r="DJ25" s="662"/>
      <c r="DK25" s="663"/>
      <c r="DL25" s="669">
        <v>1802675</v>
      </c>
      <c r="DM25" s="662"/>
      <c r="DN25" s="662"/>
      <c r="DO25" s="662"/>
      <c r="DP25" s="662"/>
      <c r="DQ25" s="662"/>
      <c r="DR25" s="662"/>
      <c r="DS25" s="662"/>
      <c r="DT25" s="662"/>
      <c r="DU25" s="662"/>
      <c r="DV25" s="663"/>
      <c r="DW25" s="666">
        <v>23.1</v>
      </c>
      <c r="DX25" s="695"/>
      <c r="DY25" s="695"/>
      <c r="DZ25" s="695"/>
      <c r="EA25" s="695"/>
      <c r="EB25" s="695"/>
      <c r="EC25" s="697"/>
    </row>
    <row r="26" spans="2:133" ht="11.25" customHeight="1" x14ac:dyDescent="0.15">
      <c r="B26" s="658" t="s">
        <v>296</v>
      </c>
      <c r="C26" s="659"/>
      <c r="D26" s="659"/>
      <c r="E26" s="659"/>
      <c r="F26" s="659"/>
      <c r="G26" s="659"/>
      <c r="H26" s="659"/>
      <c r="I26" s="659"/>
      <c r="J26" s="659"/>
      <c r="K26" s="659"/>
      <c r="L26" s="659"/>
      <c r="M26" s="659"/>
      <c r="N26" s="659"/>
      <c r="O26" s="659"/>
      <c r="P26" s="659"/>
      <c r="Q26" s="660"/>
      <c r="R26" s="661">
        <v>202796</v>
      </c>
      <c r="S26" s="664"/>
      <c r="T26" s="664"/>
      <c r="U26" s="664"/>
      <c r="V26" s="664"/>
      <c r="W26" s="664"/>
      <c r="X26" s="664"/>
      <c r="Y26" s="665"/>
      <c r="Z26" s="723">
        <v>1.2</v>
      </c>
      <c r="AA26" s="723"/>
      <c r="AB26" s="723"/>
      <c r="AC26" s="723"/>
      <c r="AD26" s="724" t="s">
        <v>240</v>
      </c>
      <c r="AE26" s="724"/>
      <c r="AF26" s="724"/>
      <c r="AG26" s="724"/>
      <c r="AH26" s="724"/>
      <c r="AI26" s="724"/>
      <c r="AJ26" s="724"/>
      <c r="AK26" s="724"/>
      <c r="AL26" s="666" t="s">
        <v>240</v>
      </c>
      <c r="AM26" s="667"/>
      <c r="AN26" s="667"/>
      <c r="AO26" s="725"/>
      <c r="AP26" s="769" t="s">
        <v>297</v>
      </c>
      <c r="AQ26" s="770"/>
      <c r="AR26" s="770"/>
      <c r="AS26" s="770"/>
      <c r="AT26" s="770"/>
      <c r="AU26" s="770"/>
      <c r="AV26" s="770"/>
      <c r="AW26" s="770"/>
      <c r="AX26" s="770"/>
      <c r="AY26" s="770"/>
      <c r="AZ26" s="770"/>
      <c r="BA26" s="770"/>
      <c r="BB26" s="770"/>
      <c r="BC26" s="770"/>
      <c r="BD26" s="770"/>
      <c r="BE26" s="770"/>
      <c r="BF26" s="771"/>
      <c r="BG26" s="661" t="s">
        <v>240</v>
      </c>
      <c r="BH26" s="664"/>
      <c r="BI26" s="664"/>
      <c r="BJ26" s="664"/>
      <c r="BK26" s="664"/>
      <c r="BL26" s="664"/>
      <c r="BM26" s="664"/>
      <c r="BN26" s="665"/>
      <c r="BO26" s="723" t="s">
        <v>234</v>
      </c>
      <c r="BP26" s="723"/>
      <c r="BQ26" s="723"/>
      <c r="BR26" s="723"/>
      <c r="BS26" s="669" t="s">
        <v>234</v>
      </c>
      <c r="BT26" s="664"/>
      <c r="BU26" s="664"/>
      <c r="BV26" s="664"/>
      <c r="BW26" s="664"/>
      <c r="BX26" s="664"/>
      <c r="BY26" s="664"/>
      <c r="BZ26" s="664"/>
      <c r="CA26" s="664"/>
      <c r="CB26" s="704"/>
      <c r="CD26" s="705" t="s">
        <v>298</v>
      </c>
      <c r="CE26" s="702"/>
      <c r="CF26" s="702"/>
      <c r="CG26" s="702"/>
      <c r="CH26" s="702"/>
      <c r="CI26" s="702"/>
      <c r="CJ26" s="702"/>
      <c r="CK26" s="702"/>
      <c r="CL26" s="702"/>
      <c r="CM26" s="702"/>
      <c r="CN26" s="702"/>
      <c r="CO26" s="702"/>
      <c r="CP26" s="702"/>
      <c r="CQ26" s="703"/>
      <c r="CR26" s="661">
        <v>1005600</v>
      </c>
      <c r="CS26" s="664"/>
      <c r="CT26" s="664"/>
      <c r="CU26" s="664"/>
      <c r="CV26" s="664"/>
      <c r="CW26" s="664"/>
      <c r="CX26" s="664"/>
      <c r="CY26" s="665"/>
      <c r="CZ26" s="666">
        <v>6.1</v>
      </c>
      <c r="DA26" s="695"/>
      <c r="DB26" s="695"/>
      <c r="DC26" s="696"/>
      <c r="DD26" s="669">
        <v>929773</v>
      </c>
      <c r="DE26" s="664"/>
      <c r="DF26" s="664"/>
      <c r="DG26" s="664"/>
      <c r="DH26" s="664"/>
      <c r="DI26" s="664"/>
      <c r="DJ26" s="664"/>
      <c r="DK26" s="665"/>
      <c r="DL26" s="669" t="s">
        <v>234</v>
      </c>
      <c r="DM26" s="664"/>
      <c r="DN26" s="664"/>
      <c r="DO26" s="664"/>
      <c r="DP26" s="664"/>
      <c r="DQ26" s="664"/>
      <c r="DR26" s="664"/>
      <c r="DS26" s="664"/>
      <c r="DT26" s="664"/>
      <c r="DU26" s="664"/>
      <c r="DV26" s="665"/>
      <c r="DW26" s="666" t="s">
        <v>240</v>
      </c>
      <c r="DX26" s="695"/>
      <c r="DY26" s="695"/>
      <c r="DZ26" s="695"/>
      <c r="EA26" s="695"/>
      <c r="EB26" s="695"/>
      <c r="EC26" s="697"/>
    </row>
    <row r="27" spans="2:133" ht="11.25" customHeight="1" x14ac:dyDescent="0.15">
      <c r="B27" s="658" t="s">
        <v>299</v>
      </c>
      <c r="C27" s="659"/>
      <c r="D27" s="659"/>
      <c r="E27" s="659"/>
      <c r="F27" s="659"/>
      <c r="G27" s="659"/>
      <c r="H27" s="659"/>
      <c r="I27" s="659"/>
      <c r="J27" s="659"/>
      <c r="K27" s="659"/>
      <c r="L27" s="659"/>
      <c r="M27" s="659"/>
      <c r="N27" s="659"/>
      <c r="O27" s="659"/>
      <c r="P27" s="659"/>
      <c r="Q27" s="660"/>
      <c r="R27" s="661">
        <v>2241632</v>
      </c>
      <c r="S27" s="664"/>
      <c r="T27" s="664"/>
      <c r="U27" s="664"/>
      <c r="V27" s="664"/>
      <c r="W27" s="664"/>
      <c r="X27" s="664"/>
      <c r="Y27" s="665"/>
      <c r="Z27" s="723">
        <v>13.3</v>
      </c>
      <c r="AA27" s="723"/>
      <c r="AB27" s="723"/>
      <c r="AC27" s="723"/>
      <c r="AD27" s="724" t="s">
        <v>234</v>
      </c>
      <c r="AE27" s="724"/>
      <c r="AF27" s="724"/>
      <c r="AG27" s="724"/>
      <c r="AH27" s="724"/>
      <c r="AI27" s="724"/>
      <c r="AJ27" s="724"/>
      <c r="AK27" s="724"/>
      <c r="AL27" s="666" t="s">
        <v>240</v>
      </c>
      <c r="AM27" s="667"/>
      <c r="AN27" s="667"/>
      <c r="AO27" s="725"/>
      <c r="AP27" s="658" t="s">
        <v>300</v>
      </c>
      <c r="AQ27" s="659"/>
      <c r="AR27" s="659"/>
      <c r="AS27" s="659"/>
      <c r="AT27" s="659"/>
      <c r="AU27" s="659"/>
      <c r="AV27" s="659"/>
      <c r="AW27" s="659"/>
      <c r="AX27" s="659"/>
      <c r="AY27" s="659"/>
      <c r="AZ27" s="659"/>
      <c r="BA27" s="659"/>
      <c r="BB27" s="659"/>
      <c r="BC27" s="659"/>
      <c r="BD27" s="659"/>
      <c r="BE27" s="659"/>
      <c r="BF27" s="660"/>
      <c r="BG27" s="661">
        <v>2626177</v>
      </c>
      <c r="BH27" s="664"/>
      <c r="BI27" s="664"/>
      <c r="BJ27" s="664"/>
      <c r="BK27" s="664"/>
      <c r="BL27" s="664"/>
      <c r="BM27" s="664"/>
      <c r="BN27" s="665"/>
      <c r="BO27" s="723">
        <v>100</v>
      </c>
      <c r="BP27" s="723"/>
      <c r="BQ27" s="723"/>
      <c r="BR27" s="723"/>
      <c r="BS27" s="669">
        <v>9991</v>
      </c>
      <c r="BT27" s="664"/>
      <c r="BU27" s="664"/>
      <c r="BV27" s="664"/>
      <c r="BW27" s="664"/>
      <c r="BX27" s="664"/>
      <c r="BY27" s="664"/>
      <c r="BZ27" s="664"/>
      <c r="CA27" s="664"/>
      <c r="CB27" s="704"/>
      <c r="CD27" s="705" t="s">
        <v>301</v>
      </c>
      <c r="CE27" s="702"/>
      <c r="CF27" s="702"/>
      <c r="CG27" s="702"/>
      <c r="CH27" s="702"/>
      <c r="CI27" s="702"/>
      <c r="CJ27" s="702"/>
      <c r="CK27" s="702"/>
      <c r="CL27" s="702"/>
      <c r="CM27" s="702"/>
      <c r="CN27" s="702"/>
      <c r="CO27" s="702"/>
      <c r="CP27" s="702"/>
      <c r="CQ27" s="703"/>
      <c r="CR27" s="661">
        <v>3162959</v>
      </c>
      <c r="CS27" s="662"/>
      <c r="CT27" s="662"/>
      <c r="CU27" s="662"/>
      <c r="CV27" s="662"/>
      <c r="CW27" s="662"/>
      <c r="CX27" s="662"/>
      <c r="CY27" s="663"/>
      <c r="CZ27" s="666">
        <v>19.3</v>
      </c>
      <c r="DA27" s="695"/>
      <c r="DB27" s="695"/>
      <c r="DC27" s="696"/>
      <c r="DD27" s="669">
        <v>817758</v>
      </c>
      <c r="DE27" s="662"/>
      <c r="DF27" s="662"/>
      <c r="DG27" s="662"/>
      <c r="DH27" s="662"/>
      <c r="DI27" s="662"/>
      <c r="DJ27" s="662"/>
      <c r="DK27" s="663"/>
      <c r="DL27" s="669">
        <v>817083</v>
      </c>
      <c r="DM27" s="662"/>
      <c r="DN27" s="662"/>
      <c r="DO27" s="662"/>
      <c r="DP27" s="662"/>
      <c r="DQ27" s="662"/>
      <c r="DR27" s="662"/>
      <c r="DS27" s="662"/>
      <c r="DT27" s="662"/>
      <c r="DU27" s="662"/>
      <c r="DV27" s="663"/>
      <c r="DW27" s="666">
        <v>10.5</v>
      </c>
      <c r="DX27" s="695"/>
      <c r="DY27" s="695"/>
      <c r="DZ27" s="695"/>
      <c r="EA27" s="695"/>
      <c r="EB27" s="695"/>
      <c r="EC27" s="697"/>
    </row>
    <row r="28" spans="2:133" ht="11.25" customHeight="1" x14ac:dyDescent="0.15">
      <c r="B28" s="766" t="s">
        <v>302</v>
      </c>
      <c r="C28" s="767"/>
      <c r="D28" s="767"/>
      <c r="E28" s="767"/>
      <c r="F28" s="767"/>
      <c r="G28" s="767"/>
      <c r="H28" s="767"/>
      <c r="I28" s="767"/>
      <c r="J28" s="767"/>
      <c r="K28" s="767"/>
      <c r="L28" s="767"/>
      <c r="M28" s="767"/>
      <c r="N28" s="767"/>
      <c r="O28" s="767"/>
      <c r="P28" s="767"/>
      <c r="Q28" s="768"/>
      <c r="R28" s="661">
        <v>300</v>
      </c>
      <c r="S28" s="664"/>
      <c r="T28" s="664"/>
      <c r="U28" s="664"/>
      <c r="V28" s="664"/>
      <c r="W28" s="664"/>
      <c r="X28" s="664"/>
      <c r="Y28" s="665"/>
      <c r="Z28" s="723">
        <v>0</v>
      </c>
      <c r="AA28" s="723"/>
      <c r="AB28" s="723"/>
      <c r="AC28" s="723"/>
      <c r="AD28" s="724">
        <v>300</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303</v>
      </c>
      <c r="CE28" s="702"/>
      <c r="CF28" s="702"/>
      <c r="CG28" s="702"/>
      <c r="CH28" s="702"/>
      <c r="CI28" s="702"/>
      <c r="CJ28" s="702"/>
      <c r="CK28" s="702"/>
      <c r="CL28" s="702"/>
      <c r="CM28" s="702"/>
      <c r="CN28" s="702"/>
      <c r="CO28" s="702"/>
      <c r="CP28" s="702"/>
      <c r="CQ28" s="703"/>
      <c r="CR28" s="661">
        <v>1492107</v>
      </c>
      <c r="CS28" s="664"/>
      <c r="CT28" s="664"/>
      <c r="CU28" s="664"/>
      <c r="CV28" s="664"/>
      <c r="CW28" s="664"/>
      <c r="CX28" s="664"/>
      <c r="CY28" s="665"/>
      <c r="CZ28" s="666">
        <v>9.1</v>
      </c>
      <c r="DA28" s="695"/>
      <c r="DB28" s="695"/>
      <c r="DC28" s="696"/>
      <c r="DD28" s="669">
        <v>1476088</v>
      </c>
      <c r="DE28" s="664"/>
      <c r="DF28" s="664"/>
      <c r="DG28" s="664"/>
      <c r="DH28" s="664"/>
      <c r="DI28" s="664"/>
      <c r="DJ28" s="664"/>
      <c r="DK28" s="665"/>
      <c r="DL28" s="669">
        <v>1476088</v>
      </c>
      <c r="DM28" s="664"/>
      <c r="DN28" s="664"/>
      <c r="DO28" s="664"/>
      <c r="DP28" s="664"/>
      <c r="DQ28" s="664"/>
      <c r="DR28" s="664"/>
      <c r="DS28" s="664"/>
      <c r="DT28" s="664"/>
      <c r="DU28" s="664"/>
      <c r="DV28" s="665"/>
      <c r="DW28" s="666">
        <v>18.899999999999999</v>
      </c>
      <c r="DX28" s="695"/>
      <c r="DY28" s="695"/>
      <c r="DZ28" s="695"/>
      <c r="EA28" s="695"/>
      <c r="EB28" s="695"/>
      <c r="EC28" s="697"/>
    </row>
    <row r="29" spans="2:133" ht="11.25" customHeight="1" x14ac:dyDescent="0.15">
      <c r="B29" s="658" t="s">
        <v>304</v>
      </c>
      <c r="C29" s="659"/>
      <c r="D29" s="659"/>
      <c r="E29" s="659"/>
      <c r="F29" s="659"/>
      <c r="G29" s="659"/>
      <c r="H29" s="659"/>
      <c r="I29" s="659"/>
      <c r="J29" s="659"/>
      <c r="K29" s="659"/>
      <c r="L29" s="659"/>
      <c r="M29" s="659"/>
      <c r="N29" s="659"/>
      <c r="O29" s="659"/>
      <c r="P29" s="659"/>
      <c r="Q29" s="660"/>
      <c r="R29" s="661">
        <v>1285973</v>
      </c>
      <c r="S29" s="664"/>
      <c r="T29" s="664"/>
      <c r="U29" s="664"/>
      <c r="V29" s="664"/>
      <c r="W29" s="664"/>
      <c r="X29" s="664"/>
      <c r="Y29" s="665"/>
      <c r="Z29" s="723">
        <v>7.6</v>
      </c>
      <c r="AA29" s="723"/>
      <c r="AB29" s="723"/>
      <c r="AC29" s="723"/>
      <c r="AD29" s="724" t="s">
        <v>234</v>
      </c>
      <c r="AE29" s="724"/>
      <c r="AF29" s="724"/>
      <c r="AG29" s="724"/>
      <c r="AH29" s="724"/>
      <c r="AI29" s="724"/>
      <c r="AJ29" s="724"/>
      <c r="AK29" s="724"/>
      <c r="AL29" s="666" t="s">
        <v>234</v>
      </c>
      <c r="AM29" s="667"/>
      <c r="AN29" s="667"/>
      <c r="AO29" s="725"/>
      <c r="AP29" s="735" t="s">
        <v>222</v>
      </c>
      <c r="AQ29" s="736"/>
      <c r="AR29" s="736"/>
      <c r="AS29" s="736"/>
      <c r="AT29" s="736"/>
      <c r="AU29" s="736"/>
      <c r="AV29" s="736"/>
      <c r="AW29" s="736"/>
      <c r="AX29" s="736"/>
      <c r="AY29" s="736"/>
      <c r="AZ29" s="736"/>
      <c r="BA29" s="736"/>
      <c r="BB29" s="736"/>
      <c r="BC29" s="736"/>
      <c r="BD29" s="736"/>
      <c r="BE29" s="736"/>
      <c r="BF29" s="737"/>
      <c r="BG29" s="735" t="s">
        <v>305</v>
      </c>
      <c r="BH29" s="763"/>
      <c r="BI29" s="763"/>
      <c r="BJ29" s="763"/>
      <c r="BK29" s="763"/>
      <c r="BL29" s="763"/>
      <c r="BM29" s="763"/>
      <c r="BN29" s="763"/>
      <c r="BO29" s="763"/>
      <c r="BP29" s="763"/>
      <c r="BQ29" s="764"/>
      <c r="BR29" s="735" t="s">
        <v>306</v>
      </c>
      <c r="BS29" s="763"/>
      <c r="BT29" s="763"/>
      <c r="BU29" s="763"/>
      <c r="BV29" s="763"/>
      <c r="BW29" s="763"/>
      <c r="BX29" s="763"/>
      <c r="BY29" s="763"/>
      <c r="BZ29" s="763"/>
      <c r="CA29" s="763"/>
      <c r="CB29" s="764"/>
      <c r="CD29" s="745" t="s">
        <v>307</v>
      </c>
      <c r="CE29" s="746"/>
      <c r="CF29" s="705" t="s">
        <v>308</v>
      </c>
      <c r="CG29" s="702"/>
      <c r="CH29" s="702"/>
      <c r="CI29" s="702"/>
      <c r="CJ29" s="702"/>
      <c r="CK29" s="702"/>
      <c r="CL29" s="702"/>
      <c r="CM29" s="702"/>
      <c r="CN29" s="702"/>
      <c r="CO29" s="702"/>
      <c r="CP29" s="702"/>
      <c r="CQ29" s="703"/>
      <c r="CR29" s="661">
        <v>1492107</v>
      </c>
      <c r="CS29" s="662"/>
      <c r="CT29" s="662"/>
      <c r="CU29" s="662"/>
      <c r="CV29" s="662"/>
      <c r="CW29" s="662"/>
      <c r="CX29" s="662"/>
      <c r="CY29" s="663"/>
      <c r="CZ29" s="666">
        <v>9.1</v>
      </c>
      <c r="DA29" s="695"/>
      <c r="DB29" s="695"/>
      <c r="DC29" s="696"/>
      <c r="DD29" s="669">
        <v>1476088</v>
      </c>
      <c r="DE29" s="662"/>
      <c r="DF29" s="662"/>
      <c r="DG29" s="662"/>
      <c r="DH29" s="662"/>
      <c r="DI29" s="662"/>
      <c r="DJ29" s="662"/>
      <c r="DK29" s="663"/>
      <c r="DL29" s="669">
        <v>1476088</v>
      </c>
      <c r="DM29" s="662"/>
      <c r="DN29" s="662"/>
      <c r="DO29" s="662"/>
      <c r="DP29" s="662"/>
      <c r="DQ29" s="662"/>
      <c r="DR29" s="662"/>
      <c r="DS29" s="662"/>
      <c r="DT29" s="662"/>
      <c r="DU29" s="662"/>
      <c r="DV29" s="663"/>
      <c r="DW29" s="666">
        <v>18.899999999999999</v>
      </c>
      <c r="DX29" s="695"/>
      <c r="DY29" s="695"/>
      <c r="DZ29" s="695"/>
      <c r="EA29" s="695"/>
      <c r="EB29" s="695"/>
      <c r="EC29" s="697"/>
    </row>
    <row r="30" spans="2:133" ht="11.25" customHeight="1" x14ac:dyDescent="0.15">
      <c r="B30" s="658" t="s">
        <v>309</v>
      </c>
      <c r="C30" s="659"/>
      <c r="D30" s="659"/>
      <c r="E30" s="659"/>
      <c r="F30" s="659"/>
      <c r="G30" s="659"/>
      <c r="H30" s="659"/>
      <c r="I30" s="659"/>
      <c r="J30" s="659"/>
      <c r="K30" s="659"/>
      <c r="L30" s="659"/>
      <c r="M30" s="659"/>
      <c r="N30" s="659"/>
      <c r="O30" s="659"/>
      <c r="P30" s="659"/>
      <c r="Q30" s="660"/>
      <c r="R30" s="661">
        <v>19588</v>
      </c>
      <c r="S30" s="664"/>
      <c r="T30" s="664"/>
      <c r="U30" s="664"/>
      <c r="V30" s="664"/>
      <c r="W30" s="664"/>
      <c r="X30" s="664"/>
      <c r="Y30" s="665"/>
      <c r="Z30" s="723">
        <v>0.1</v>
      </c>
      <c r="AA30" s="723"/>
      <c r="AB30" s="723"/>
      <c r="AC30" s="723"/>
      <c r="AD30" s="724">
        <v>7003</v>
      </c>
      <c r="AE30" s="724"/>
      <c r="AF30" s="724"/>
      <c r="AG30" s="724"/>
      <c r="AH30" s="724"/>
      <c r="AI30" s="724"/>
      <c r="AJ30" s="724"/>
      <c r="AK30" s="724"/>
      <c r="AL30" s="666">
        <v>0.1</v>
      </c>
      <c r="AM30" s="667"/>
      <c r="AN30" s="667"/>
      <c r="AO30" s="725"/>
      <c r="AP30" s="751" t="s">
        <v>310</v>
      </c>
      <c r="AQ30" s="752"/>
      <c r="AR30" s="752"/>
      <c r="AS30" s="752"/>
      <c r="AT30" s="757" t="s">
        <v>311</v>
      </c>
      <c r="AU30" s="230"/>
      <c r="AV30" s="230"/>
      <c r="AW30" s="230"/>
      <c r="AX30" s="760" t="s">
        <v>188</v>
      </c>
      <c r="AY30" s="761"/>
      <c r="AZ30" s="761"/>
      <c r="BA30" s="761"/>
      <c r="BB30" s="761"/>
      <c r="BC30" s="761"/>
      <c r="BD30" s="761"/>
      <c r="BE30" s="761"/>
      <c r="BF30" s="762"/>
      <c r="BG30" s="741">
        <v>98.3</v>
      </c>
      <c r="BH30" s="742"/>
      <c r="BI30" s="742"/>
      <c r="BJ30" s="742"/>
      <c r="BK30" s="742"/>
      <c r="BL30" s="742"/>
      <c r="BM30" s="743">
        <v>86.9</v>
      </c>
      <c r="BN30" s="742"/>
      <c r="BO30" s="742"/>
      <c r="BP30" s="742"/>
      <c r="BQ30" s="744"/>
      <c r="BR30" s="741">
        <v>98.5</v>
      </c>
      <c r="BS30" s="742"/>
      <c r="BT30" s="742"/>
      <c r="BU30" s="742"/>
      <c r="BV30" s="742"/>
      <c r="BW30" s="742"/>
      <c r="BX30" s="743">
        <v>87.2</v>
      </c>
      <c r="BY30" s="742"/>
      <c r="BZ30" s="742"/>
      <c r="CA30" s="742"/>
      <c r="CB30" s="744"/>
      <c r="CD30" s="747"/>
      <c r="CE30" s="748"/>
      <c r="CF30" s="705" t="s">
        <v>312</v>
      </c>
      <c r="CG30" s="702"/>
      <c r="CH30" s="702"/>
      <c r="CI30" s="702"/>
      <c r="CJ30" s="702"/>
      <c r="CK30" s="702"/>
      <c r="CL30" s="702"/>
      <c r="CM30" s="702"/>
      <c r="CN30" s="702"/>
      <c r="CO30" s="702"/>
      <c r="CP30" s="702"/>
      <c r="CQ30" s="703"/>
      <c r="CR30" s="661">
        <v>1406793</v>
      </c>
      <c r="CS30" s="664"/>
      <c r="CT30" s="664"/>
      <c r="CU30" s="664"/>
      <c r="CV30" s="664"/>
      <c r="CW30" s="664"/>
      <c r="CX30" s="664"/>
      <c r="CY30" s="665"/>
      <c r="CZ30" s="666">
        <v>8.6</v>
      </c>
      <c r="DA30" s="695"/>
      <c r="DB30" s="695"/>
      <c r="DC30" s="696"/>
      <c r="DD30" s="669">
        <v>1392052</v>
      </c>
      <c r="DE30" s="664"/>
      <c r="DF30" s="664"/>
      <c r="DG30" s="664"/>
      <c r="DH30" s="664"/>
      <c r="DI30" s="664"/>
      <c r="DJ30" s="664"/>
      <c r="DK30" s="665"/>
      <c r="DL30" s="669">
        <v>1392052</v>
      </c>
      <c r="DM30" s="664"/>
      <c r="DN30" s="664"/>
      <c r="DO30" s="664"/>
      <c r="DP30" s="664"/>
      <c r="DQ30" s="664"/>
      <c r="DR30" s="664"/>
      <c r="DS30" s="664"/>
      <c r="DT30" s="664"/>
      <c r="DU30" s="664"/>
      <c r="DV30" s="665"/>
      <c r="DW30" s="666">
        <v>17.8</v>
      </c>
      <c r="DX30" s="695"/>
      <c r="DY30" s="695"/>
      <c r="DZ30" s="695"/>
      <c r="EA30" s="695"/>
      <c r="EB30" s="695"/>
      <c r="EC30" s="697"/>
    </row>
    <row r="31" spans="2:133" ht="11.25" customHeight="1" x14ac:dyDescent="0.15">
      <c r="B31" s="658" t="s">
        <v>313</v>
      </c>
      <c r="C31" s="659"/>
      <c r="D31" s="659"/>
      <c r="E31" s="659"/>
      <c r="F31" s="659"/>
      <c r="G31" s="659"/>
      <c r="H31" s="659"/>
      <c r="I31" s="659"/>
      <c r="J31" s="659"/>
      <c r="K31" s="659"/>
      <c r="L31" s="659"/>
      <c r="M31" s="659"/>
      <c r="N31" s="659"/>
      <c r="O31" s="659"/>
      <c r="P31" s="659"/>
      <c r="Q31" s="660"/>
      <c r="R31" s="661">
        <v>1806022</v>
      </c>
      <c r="S31" s="664"/>
      <c r="T31" s="664"/>
      <c r="U31" s="664"/>
      <c r="V31" s="664"/>
      <c r="W31" s="664"/>
      <c r="X31" s="664"/>
      <c r="Y31" s="665"/>
      <c r="Z31" s="723">
        <v>10.7</v>
      </c>
      <c r="AA31" s="723"/>
      <c r="AB31" s="723"/>
      <c r="AC31" s="723"/>
      <c r="AD31" s="724" t="s">
        <v>240</v>
      </c>
      <c r="AE31" s="724"/>
      <c r="AF31" s="724"/>
      <c r="AG31" s="724"/>
      <c r="AH31" s="724"/>
      <c r="AI31" s="724"/>
      <c r="AJ31" s="724"/>
      <c r="AK31" s="724"/>
      <c r="AL31" s="666" t="s">
        <v>240</v>
      </c>
      <c r="AM31" s="667"/>
      <c r="AN31" s="667"/>
      <c r="AO31" s="725"/>
      <c r="AP31" s="753"/>
      <c r="AQ31" s="754"/>
      <c r="AR31" s="754"/>
      <c r="AS31" s="754"/>
      <c r="AT31" s="758"/>
      <c r="AU31" s="229" t="s">
        <v>314</v>
      </c>
      <c r="AV31" s="229"/>
      <c r="AW31" s="229"/>
      <c r="AX31" s="658" t="s">
        <v>315</v>
      </c>
      <c r="AY31" s="659"/>
      <c r="AZ31" s="659"/>
      <c r="BA31" s="659"/>
      <c r="BB31" s="659"/>
      <c r="BC31" s="659"/>
      <c r="BD31" s="659"/>
      <c r="BE31" s="659"/>
      <c r="BF31" s="660"/>
      <c r="BG31" s="739">
        <v>98.6</v>
      </c>
      <c r="BH31" s="662"/>
      <c r="BI31" s="662"/>
      <c r="BJ31" s="662"/>
      <c r="BK31" s="662"/>
      <c r="BL31" s="662"/>
      <c r="BM31" s="667">
        <v>95.3</v>
      </c>
      <c r="BN31" s="740"/>
      <c r="BO31" s="740"/>
      <c r="BP31" s="740"/>
      <c r="BQ31" s="701"/>
      <c r="BR31" s="739">
        <v>98.6</v>
      </c>
      <c r="BS31" s="662"/>
      <c r="BT31" s="662"/>
      <c r="BU31" s="662"/>
      <c r="BV31" s="662"/>
      <c r="BW31" s="662"/>
      <c r="BX31" s="667">
        <v>95.1</v>
      </c>
      <c r="BY31" s="740"/>
      <c r="BZ31" s="740"/>
      <c r="CA31" s="740"/>
      <c r="CB31" s="701"/>
      <c r="CD31" s="747"/>
      <c r="CE31" s="748"/>
      <c r="CF31" s="705" t="s">
        <v>316</v>
      </c>
      <c r="CG31" s="702"/>
      <c r="CH31" s="702"/>
      <c r="CI31" s="702"/>
      <c r="CJ31" s="702"/>
      <c r="CK31" s="702"/>
      <c r="CL31" s="702"/>
      <c r="CM31" s="702"/>
      <c r="CN31" s="702"/>
      <c r="CO31" s="702"/>
      <c r="CP31" s="702"/>
      <c r="CQ31" s="703"/>
      <c r="CR31" s="661">
        <v>85314</v>
      </c>
      <c r="CS31" s="662"/>
      <c r="CT31" s="662"/>
      <c r="CU31" s="662"/>
      <c r="CV31" s="662"/>
      <c r="CW31" s="662"/>
      <c r="CX31" s="662"/>
      <c r="CY31" s="663"/>
      <c r="CZ31" s="666">
        <v>0.5</v>
      </c>
      <c r="DA31" s="695"/>
      <c r="DB31" s="695"/>
      <c r="DC31" s="696"/>
      <c r="DD31" s="669">
        <v>84036</v>
      </c>
      <c r="DE31" s="662"/>
      <c r="DF31" s="662"/>
      <c r="DG31" s="662"/>
      <c r="DH31" s="662"/>
      <c r="DI31" s="662"/>
      <c r="DJ31" s="662"/>
      <c r="DK31" s="663"/>
      <c r="DL31" s="669">
        <v>84036</v>
      </c>
      <c r="DM31" s="662"/>
      <c r="DN31" s="662"/>
      <c r="DO31" s="662"/>
      <c r="DP31" s="662"/>
      <c r="DQ31" s="662"/>
      <c r="DR31" s="662"/>
      <c r="DS31" s="662"/>
      <c r="DT31" s="662"/>
      <c r="DU31" s="662"/>
      <c r="DV31" s="663"/>
      <c r="DW31" s="666">
        <v>1.1000000000000001</v>
      </c>
      <c r="DX31" s="695"/>
      <c r="DY31" s="695"/>
      <c r="DZ31" s="695"/>
      <c r="EA31" s="695"/>
      <c r="EB31" s="695"/>
      <c r="EC31" s="697"/>
    </row>
    <row r="32" spans="2:133" ht="11.25" customHeight="1" x14ac:dyDescent="0.15">
      <c r="B32" s="658" t="s">
        <v>317</v>
      </c>
      <c r="C32" s="659"/>
      <c r="D32" s="659"/>
      <c r="E32" s="659"/>
      <c r="F32" s="659"/>
      <c r="G32" s="659"/>
      <c r="H32" s="659"/>
      <c r="I32" s="659"/>
      <c r="J32" s="659"/>
      <c r="K32" s="659"/>
      <c r="L32" s="659"/>
      <c r="M32" s="659"/>
      <c r="N32" s="659"/>
      <c r="O32" s="659"/>
      <c r="P32" s="659"/>
      <c r="Q32" s="660"/>
      <c r="R32" s="661">
        <v>713400</v>
      </c>
      <c r="S32" s="664"/>
      <c r="T32" s="664"/>
      <c r="U32" s="664"/>
      <c r="V32" s="664"/>
      <c r="W32" s="664"/>
      <c r="X32" s="664"/>
      <c r="Y32" s="665"/>
      <c r="Z32" s="723">
        <v>4.2</v>
      </c>
      <c r="AA32" s="723"/>
      <c r="AB32" s="723"/>
      <c r="AC32" s="723"/>
      <c r="AD32" s="724" t="s">
        <v>234</v>
      </c>
      <c r="AE32" s="724"/>
      <c r="AF32" s="724"/>
      <c r="AG32" s="724"/>
      <c r="AH32" s="724"/>
      <c r="AI32" s="724"/>
      <c r="AJ32" s="724"/>
      <c r="AK32" s="724"/>
      <c r="AL32" s="666" t="s">
        <v>234</v>
      </c>
      <c r="AM32" s="667"/>
      <c r="AN32" s="667"/>
      <c r="AO32" s="725"/>
      <c r="AP32" s="755"/>
      <c r="AQ32" s="756"/>
      <c r="AR32" s="756"/>
      <c r="AS32" s="756"/>
      <c r="AT32" s="759"/>
      <c r="AU32" s="231"/>
      <c r="AV32" s="231"/>
      <c r="AW32" s="231"/>
      <c r="AX32" s="673" t="s">
        <v>318</v>
      </c>
      <c r="AY32" s="674"/>
      <c r="AZ32" s="674"/>
      <c r="BA32" s="674"/>
      <c r="BB32" s="674"/>
      <c r="BC32" s="674"/>
      <c r="BD32" s="674"/>
      <c r="BE32" s="674"/>
      <c r="BF32" s="675"/>
      <c r="BG32" s="738">
        <v>97.8</v>
      </c>
      <c r="BH32" s="677"/>
      <c r="BI32" s="677"/>
      <c r="BJ32" s="677"/>
      <c r="BK32" s="677"/>
      <c r="BL32" s="677"/>
      <c r="BM32" s="721">
        <v>78</v>
      </c>
      <c r="BN32" s="677"/>
      <c r="BO32" s="677"/>
      <c r="BP32" s="677"/>
      <c r="BQ32" s="714"/>
      <c r="BR32" s="738">
        <v>98</v>
      </c>
      <c r="BS32" s="677"/>
      <c r="BT32" s="677"/>
      <c r="BU32" s="677"/>
      <c r="BV32" s="677"/>
      <c r="BW32" s="677"/>
      <c r="BX32" s="721">
        <v>78.3</v>
      </c>
      <c r="BY32" s="677"/>
      <c r="BZ32" s="677"/>
      <c r="CA32" s="677"/>
      <c r="CB32" s="714"/>
      <c r="CD32" s="749"/>
      <c r="CE32" s="750"/>
      <c r="CF32" s="705" t="s">
        <v>319</v>
      </c>
      <c r="CG32" s="702"/>
      <c r="CH32" s="702"/>
      <c r="CI32" s="702"/>
      <c r="CJ32" s="702"/>
      <c r="CK32" s="702"/>
      <c r="CL32" s="702"/>
      <c r="CM32" s="702"/>
      <c r="CN32" s="702"/>
      <c r="CO32" s="702"/>
      <c r="CP32" s="702"/>
      <c r="CQ32" s="703"/>
      <c r="CR32" s="661" t="s">
        <v>234</v>
      </c>
      <c r="CS32" s="664"/>
      <c r="CT32" s="664"/>
      <c r="CU32" s="664"/>
      <c r="CV32" s="664"/>
      <c r="CW32" s="664"/>
      <c r="CX32" s="664"/>
      <c r="CY32" s="665"/>
      <c r="CZ32" s="666" t="s">
        <v>234</v>
      </c>
      <c r="DA32" s="695"/>
      <c r="DB32" s="695"/>
      <c r="DC32" s="696"/>
      <c r="DD32" s="669" t="s">
        <v>240</v>
      </c>
      <c r="DE32" s="664"/>
      <c r="DF32" s="664"/>
      <c r="DG32" s="664"/>
      <c r="DH32" s="664"/>
      <c r="DI32" s="664"/>
      <c r="DJ32" s="664"/>
      <c r="DK32" s="665"/>
      <c r="DL32" s="669" t="s">
        <v>234</v>
      </c>
      <c r="DM32" s="664"/>
      <c r="DN32" s="664"/>
      <c r="DO32" s="664"/>
      <c r="DP32" s="664"/>
      <c r="DQ32" s="664"/>
      <c r="DR32" s="664"/>
      <c r="DS32" s="664"/>
      <c r="DT32" s="664"/>
      <c r="DU32" s="664"/>
      <c r="DV32" s="665"/>
      <c r="DW32" s="666" t="s">
        <v>234</v>
      </c>
      <c r="DX32" s="695"/>
      <c r="DY32" s="695"/>
      <c r="DZ32" s="695"/>
      <c r="EA32" s="695"/>
      <c r="EB32" s="695"/>
      <c r="EC32" s="697"/>
    </row>
    <row r="33" spans="2:133" ht="11.25" customHeight="1" x14ac:dyDescent="0.15">
      <c r="B33" s="658" t="s">
        <v>320</v>
      </c>
      <c r="C33" s="659"/>
      <c r="D33" s="659"/>
      <c r="E33" s="659"/>
      <c r="F33" s="659"/>
      <c r="G33" s="659"/>
      <c r="H33" s="659"/>
      <c r="I33" s="659"/>
      <c r="J33" s="659"/>
      <c r="K33" s="659"/>
      <c r="L33" s="659"/>
      <c r="M33" s="659"/>
      <c r="N33" s="659"/>
      <c r="O33" s="659"/>
      <c r="P33" s="659"/>
      <c r="Q33" s="660"/>
      <c r="R33" s="661">
        <v>519251</v>
      </c>
      <c r="S33" s="664"/>
      <c r="T33" s="664"/>
      <c r="U33" s="664"/>
      <c r="V33" s="664"/>
      <c r="W33" s="664"/>
      <c r="X33" s="664"/>
      <c r="Y33" s="665"/>
      <c r="Z33" s="723">
        <v>3.1</v>
      </c>
      <c r="AA33" s="723"/>
      <c r="AB33" s="723"/>
      <c r="AC33" s="723"/>
      <c r="AD33" s="724" t="s">
        <v>234</v>
      </c>
      <c r="AE33" s="724"/>
      <c r="AF33" s="724"/>
      <c r="AG33" s="724"/>
      <c r="AH33" s="724"/>
      <c r="AI33" s="724"/>
      <c r="AJ33" s="724"/>
      <c r="AK33" s="724"/>
      <c r="AL33" s="666" t="s">
        <v>240</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321</v>
      </c>
      <c r="CE33" s="702"/>
      <c r="CF33" s="702"/>
      <c r="CG33" s="702"/>
      <c r="CH33" s="702"/>
      <c r="CI33" s="702"/>
      <c r="CJ33" s="702"/>
      <c r="CK33" s="702"/>
      <c r="CL33" s="702"/>
      <c r="CM33" s="702"/>
      <c r="CN33" s="702"/>
      <c r="CO33" s="702"/>
      <c r="CP33" s="702"/>
      <c r="CQ33" s="703"/>
      <c r="CR33" s="661">
        <v>6943329</v>
      </c>
      <c r="CS33" s="662"/>
      <c r="CT33" s="662"/>
      <c r="CU33" s="662"/>
      <c r="CV33" s="662"/>
      <c r="CW33" s="662"/>
      <c r="CX33" s="662"/>
      <c r="CY33" s="663"/>
      <c r="CZ33" s="666">
        <v>42.3</v>
      </c>
      <c r="DA33" s="695"/>
      <c r="DB33" s="695"/>
      <c r="DC33" s="696"/>
      <c r="DD33" s="669">
        <v>3885885</v>
      </c>
      <c r="DE33" s="662"/>
      <c r="DF33" s="662"/>
      <c r="DG33" s="662"/>
      <c r="DH33" s="662"/>
      <c r="DI33" s="662"/>
      <c r="DJ33" s="662"/>
      <c r="DK33" s="663"/>
      <c r="DL33" s="669">
        <v>3088462</v>
      </c>
      <c r="DM33" s="662"/>
      <c r="DN33" s="662"/>
      <c r="DO33" s="662"/>
      <c r="DP33" s="662"/>
      <c r="DQ33" s="662"/>
      <c r="DR33" s="662"/>
      <c r="DS33" s="662"/>
      <c r="DT33" s="662"/>
      <c r="DU33" s="662"/>
      <c r="DV33" s="663"/>
      <c r="DW33" s="666">
        <v>39.5</v>
      </c>
      <c r="DX33" s="695"/>
      <c r="DY33" s="695"/>
      <c r="DZ33" s="695"/>
      <c r="EA33" s="695"/>
      <c r="EB33" s="695"/>
      <c r="EC33" s="697"/>
    </row>
    <row r="34" spans="2:133" ht="11.25" customHeight="1" x14ac:dyDescent="0.15">
      <c r="B34" s="658" t="s">
        <v>322</v>
      </c>
      <c r="C34" s="659"/>
      <c r="D34" s="659"/>
      <c r="E34" s="659"/>
      <c r="F34" s="659"/>
      <c r="G34" s="659"/>
      <c r="H34" s="659"/>
      <c r="I34" s="659"/>
      <c r="J34" s="659"/>
      <c r="K34" s="659"/>
      <c r="L34" s="659"/>
      <c r="M34" s="659"/>
      <c r="N34" s="659"/>
      <c r="O34" s="659"/>
      <c r="P34" s="659"/>
      <c r="Q34" s="660"/>
      <c r="R34" s="661">
        <v>312928</v>
      </c>
      <c r="S34" s="664"/>
      <c r="T34" s="664"/>
      <c r="U34" s="664"/>
      <c r="V34" s="664"/>
      <c r="W34" s="664"/>
      <c r="X34" s="664"/>
      <c r="Y34" s="665"/>
      <c r="Z34" s="723">
        <v>1.9</v>
      </c>
      <c r="AA34" s="723"/>
      <c r="AB34" s="723"/>
      <c r="AC34" s="723"/>
      <c r="AD34" s="724">
        <v>272</v>
      </c>
      <c r="AE34" s="724"/>
      <c r="AF34" s="724"/>
      <c r="AG34" s="724"/>
      <c r="AH34" s="724"/>
      <c r="AI34" s="724"/>
      <c r="AJ34" s="724"/>
      <c r="AK34" s="724"/>
      <c r="AL34" s="666">
        <v>0</v>
      </c>
      <c r="AM34" s="667"/>
      <c r="AN34" s="667"/>
      <c r="AO34" s="725"/>
      <c r="AP34" s="234"/>
      <c r="AQ34" s="735" t="s">
        <v>323</v>
      </c>
      <c r="AR34" s="736"/>
      <c r="AS34" s="736"/>
      <c r="AT34" s="736"/>
      <c r="AU34" s="736"/>
      <c r="AV34" s="736"/>
      <c r="AW34" s="736"/>
      <c r="AX34" s="736"/>
      <c r="AY34" s="736"/>
      <c r="AZ34" s="736"/>
      <c r="BA34" s="736"/>
      <c r="BB34" s="736"/>
      <c r="BC34" s="736"/>
      <c r="BD34" s="736"/>
      <c r="BE34" s="736"/>
      <c r="BF34" s="737"/>
      <c r="BG34" s="735" t="s">
        <v>324</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325</v>
      </c>
      <c r="CE34" s="702"/>
      <c r="CF34" s="702"/>
      <c r="CG34" s="702"/>
      <c r="CH34" s="702"/>
      <c r="CI34" s="702"/>
      <c r="CJ34" s="702"/>
      <c r="CK34" s="702"/>
      <c r="CL34" s="702"/>
      <c r="CM34" s="702"/>
      <c r="CN34" s="702"/>
      <c r="CO34" s="702"/>
      <c r="CP34" s="702"/>
      <c r="CQ34" s="703"/>
      <c r="CR34" s="661">
        <v>2891378</v>
      </c>
      <c r="CS34" s="664"/>
      <c r="CT34" s="664"/>
      <c r="CU34" s="664"/>
      <c r="CV34" s="664"/>
      <c r="CW34" s="664"/>
      <c r="CX34" s="664"/>
      <c r="CY34" s="665"/>
      <c r="CZ34" s="666">
        <v>17.600000000000001</v>
      </c>
      <c r="DA34" s="695"/>
      <c r="DB34" s="695"/>
      <c r="DC34" s="696"/>
      <c r="DD34" s="669">
        <v>952945</v>
      </c>
      <c r="DE34" s="664"/>
      <c r="DF34" s="664"/>
      <c r="DG34" s="664"/>
      <c r="DH34" s="664"/>
      <c r="DI34" s="664"/>
      <c r="DJ34" s="664"/>
      <c r="DK34" s="665"/>
      <c r="DL34" s="669">
        <v>836321</v>
      </c>
      <c r="DM34" s="664"/>
      <c r="DN34" s="664"/>
      <c r="DO34" s="664"/>
      <c r="DP34" s="664"/>
      <c r="DQ34" s="664"/>
      <c r="DR34" s="664"/>
      <c r="DS34" s="664"/>
      <c r="DT34" s="664"/>
      <c r="DU34" s="664"/>
      <c r="DV34" s="665"/>
      <c r="DW34" s="666">
        <v>10.7</v>
      </c>
      <c r="DX34" s="695"/>
      <c r="DY34" s="695"/>
      <c r="DZ34" s="695"/>
      <c r="EA34" s="695"/>
      <c r="EB34" s="695"/>
      <c r="EC34" s="697"/>
    </row>
    <row r="35" spans="2:133" ht="11.25" customHeight="1" x14ac:dyDescent="0.15">
      <c r="B35" s="658" t="s">
        <v>326</v>
      </c>
      <c r="C35" s="659"/>
      <c r="D35" s="659"/>
      <c r="E35" s="659"/>
      <c r="F35" s="659"/>
      <c r="G35" s="659"/>
      <c r="H35" s="659"/>
      <c r="I35" s="659"/>
      <c r="J35" s="659"/>
      <c r="K35" s="659"/>
      <c r="L35" s="659"/>
      <c r="M35" s="659"/>
      <c r="N35" s="659"/>
      <c r="O35" s="659"/>
      <c r="P35" s="659"/>
      <c r="Q35" s="660"/>
      <c r="R35" s="661">
        <v>1567773</v>
      </c>
      <c r="S35" s="664"/>
      <c r="T35" s="664"/>
      <c r="U35" s="664"/>
      <c r="V35" s="664"/>
      <c r="W35" s="664"/>
      <c r="X35" s="664"/>
      <c r="Y35" s="665"/>
      <c r="Z35" s="723">
        <v>9.3000000000000007</v>
      </c>
      <c r="AA35" s="723"/>
      <c r="AB35" s="723"/>
      <c r="AC35" s="723"/>
      <c r="AD35" s="724" t="s">
        <v>240</v>
      </c>
      <c r="AE35" s="724"/>
      <c r="AF35" s="724"/>
      <c r="AG35" s="724"/>
      <c r="AH35" s="724"/>
      <c r="AI35" s="724"/>
      <c r="AJ35" s="724"/>
      <c r="AK35" s="724"/>
      <c r="AL35" s="666" t="s">
        <v>234</v>
      </c>
      <c r="AM35" s="667"/>
      <c r="AN35" s="667"/>
      <c r="AO35" s="725"/>
      <c r="AP35" s="234"/>
      <c r="AQ35" s="729" t="s">
        <v>327</v>
      </c>
      <c r="AR35" s="730"/>
      <c r="AS35" s="730"/>
      <c r="AT35" s="730"/>
      <c r="AU35" s="730"/>
      <c r="AV35" s="730"/>
      <c r="AW35" s="730"/>
      <c r="AX35" s="730"/>
      <c r="AY35" s="731"/>
      <c r="AZ35" s="726">
        <v>1823115</v>
      </c>
      <c r="BA35" s="727"/>
      <c r="BB35" s="727"/>
      <c r="BC35" s="727"/>
      <c r="BD35" s="727"/>
      <c r="BE35" s="727"/>
      <c r="BF35" s="728"/>
      <c r="BG35" s="732" t="s">
        <v>328</v>
      </c>
      <c r="BH35" s="733"/>
      <c r="BI35" s="733"/>
      <c r="BJ35" s="733"/>
      <c r="BK35" s="733"/>
      <c r="BL35" s="733"/>
      <c r="BM35" s="733"/>
      <c r="BN35" s="733"/>
      <c r="BO35" s="733"/>
      <c r="BP35" s="733"/>
      <c r="BQ35" s="733"/>
      <c r="BR35" s="733"/>
      <c r="BS35" s="733"/>
      <c r="BT35" s="733"/>
      <c r="BU35" s="734"/>
      <c r="BV35" s="726">
        <v>139931</v>
      </c>
      <c r="BW35" s="727"/>
      <c r="BX35" s="727"/>
      <c r="BY35" s="727"/>
      <c r="BZ35" s="727"/>
      <c r="CA35" s="727"/>
      <c r="CB35" s="728"/>
      <c r="CD35" s="705" t="s">
        <v>329</v>
      </c>
      <c r="CE35" s="702"/>
      <c r="CF35" s="702"/>
      <c r="CG35" s="702"/>
      <c r="CH35" s="702"/>
      <c r="CI35" s="702"/>
      <c r="CJ35" s="702"/>
      <c r="CK35" s="702"/>
      <c r="CL35" s="702"/>
      <c r="CM35" s="702"/>
      <c r="CN35" s="702"/>
      <c r="CO35" s="702"/>
      <c r="CP35" s="702"/>
      <c r="CQ35" s="703"/>
      <c r="CR35" s="661">
        <v>38746</v>
      </c>
      <c r="CS35" s="662"/>
      <c r="CT35" s="662"/>
      <c r="CU35" s="662"/>
      <c r="CV35" s="662"/>
      <c r="CW35" s="662"/>
      <c r="CX35" s="662"/>
      <c r="CY35" s="663"/>
      <c r="CZ35" s="666">
        <v>0.2</v>
      </c>
      <c r="DA35" s="695"/>
      <c r="DB35" s="695"/>
      <c r="DC35" s="696"/>
      <c r="DD35" s="669">
        <v>30824</v>
      </c>
      <c r="DE35" s="662"/>
      <c r="DF35" s="662"/>
      <c r="DG35" s="662"/>
      <c r="DH35" s="662"/>
      <c r="DI35" s="662"/>
      <c r="DJ35" s="662"/>
      <c r="DK35" s="663"/>
      <c r="DL35" s="669">
        <v>13718</v>
      </c>
      <c r="DM35" s="662"/>
      <c r="DN35" s="662"/>
      <c r="DO35" s="662"/>
      <c r="DP35" s="662"/>
      <c r="DQ35" s="662"/>
      <c r="DR35" s="662"/>
      <c r="DS35" s="662"/>
      <c r="DT35" s="662"/>
      <c r="DU35" s="662"/>
      <c r="DV35" s="663"/>
      <c r="DW35" s="666">
        <v>0.2</v>
      </c>
      <c r="DX35" s="695"/>
      <c r="DY35" s="695"/>
      <c r="DZ35" s="695"/>
      <c r="EA35" s="695"/>
      <c r="EB35" s="695"/>
      <c r="EC35" s="697"/>
    </row>
    <row r="36" spans="2:133" ht="11.25" customHeight="1" x14ac:dyDescent="0.15">
      <c r="B36" s="658" t="s">
        <v>330</v>
      </c>
      <c r="C36" s="659"/>
      <c r="D36" s="659"/>
      <c r="E36" s="659"/>
      <c r="F36" s="659"/>
      <c r="G36" s="659"/>
      <c r="H36" s="659"/>
      <c r="I36" s="659"/>
      <c r="J36" s="659"/>
      <c r="K36" s="659"/>
      <c r="L36" s="659"/>
      <c r="M36" s="659"/>
      <c r="N36" s="659"/>
      <c r="O36" s="659"/>
      <c r="P36" s="659"/>
      <c r="Q36" s="660"/>
      <c r="R36" s="661" t="s">
        <v>240</v>
      </c>
      <c r="S36" s="664"/>
      <c r="T36" s="664"/>
      <c r="U36" s="664"/>
      <c r="V36" s="664"/>
      <c r="W36" s="664"/>
      <c r="X36" s="664"/>
      <c r="Y36" s="665"/>
      <c r="Z36" s="723" t="s">
        <v>240</v>
      </c>
      <c r="AA36" s="723"/>
      <c r="AB36" s="723"/>
      <c r="AC36" s="723"/>
      <c r="AD36" s="724" t="s">
        <v>240</v>
      </c>
      <c r="AE36" s="724"/>
      <c r="AF36" s="724"/>
      <c r="AG36" s="724"/>
      <c r="AH36" s="724"/>
      <c r="AI36" s="724"/>
      <c r="AJ36" s="724"/>
      <c r="AK36" s="724"/>
      <c r="AL36" s="666" t="s">
        <v>234</v>
      </c>
      <c r="AM36" s="667"/>
      <c r="AN36" s="667"/>
      <c r="AO36" s="725"/>
      <c r="AQ36" s="698" t="s">
        <v>331</v>
      </c>
      <c r="AR36" s="699"/>
      <c r="AS36" s="699"/>
      <c r="AT36" s="699"/>
      <c r="AU36" s="699"/>
      <c r="AV36" s="699"/>
      <c r="AW36" s="699"/>
      <c r="AX36" s="699"/>
      <c r="AY36" s="700"/>
      <c r="AZ36" s="661">
        <v>488042</v>
      </c>
      <c r="BA36" s="664"/>
      <c r="BB36" s="664"/>
      <c r="BC36" s="664"/>
      <c r="BD36" s="662"/>
      <c r="BE36" s="662"/>
      <c r="BF36" s="701"/>
      <c r="BG36" s="705" t="s">
        <v>332</v>
      </c>
      <c r="BH36" s="702"/>
      <c r="BI36" s="702"/>
      <c r="BJ36" s="702"/>
      <c r="BK36" s="702"/>
      <c r="BL36" s="702"/>
      <c r="BM36" s="702"/>
      <c r="BN36" s="702"/>
      <c r="BO36" s="702"/>
      <c r="BP36" s="702"/>
      <c r="BQ36" s="702"/>
      <c r="BR36" s="702"/>
      <c r="BS36" s="702"/>
      <c r="BT36" s="702"/>
      <c r="BU36" s="703"/>
      <c r="BV36" s="661">
        <v>80528</v>
      </c>
      <c r="BW36" s="664"/>
      <c r="BX36" s="664"/>
      <c r="BY36" s="664"/>
      <c r="BZ36" s="664"/>
      <c r="CA36" s="664"/>
      <c r="CB36" s="704"/>
      <c r="CD36" s="705" t="s">
        <v>333</v>
      </c>
      <c r="CE36" s="702"/>
      <c r="CF36" s="702"/>
      <c r="CG36" s="702"/>
      <c r="CH36" s="702"/>
      <c r="CI36" s="702"/>
      <c r="CJ36" s="702"/>
      <c r="CK36" s="702"/>
      <c r="CL36" s="702"/>
      <c r="CM36" s="702"/>
      <c r="CN36" s="702"/>
      <c r="CO36" s="702"/>
      <c r="CP36" s="702"/>
      <c r="CQ36" s="703"/>
      <c r="CR36" s="661">
        <v>1433728</v>
      </c>
      <c r="CS36" s="664"/>
      <c r="CT36" s="664"/>
      <c r="CU36" s="664"/>
      <c r="CV36" s="664"/>
      <c r="CW36" s="664"/>
      <c r="CX36" s="664"/>
      <c r="CY36" s="665"/>
      <c r="CZ36" s="666">
        <v>8.6999999999999993</v>
      </c>
      <c r="DA36" s="695"/>
      <c r="DB36" s="695"/>
      <c r="DC36" s="696"/>
      <c r="DD36" s="669">
        <v>1131731</v>
      </c>
      <c r="DE36" s="664"/>
      <c r="DF36" s="664"/>
      <c r="DG36" s="664"/>
      <c r="DH36" s="664"/>
      <c r="DI36" s="664"/>
      <c r="DJ36" s="664"/>
      <c r="DK36" s="665"/>
      <c r="DL36" s="669">
        <v>875386</v>
      </c>
      <c r="DM36" s="664"/>
      <c r="DN36" s="664"/>
      <c r="DO36" s="664"/>
      <c r="DP36" s="664"/>
      <c r="DQ36" s="664"/>
      <c r="DR36" s="664"/>
      <c r="DS36" s="664"/>
      <c r="DT36" s="664"/>
      <c r="DU36" s="664"/>
      <c r="DV36" s="665"/>
      <c r="DW36" s="666">
        <v>11.2</v>
      </c>
      <c r="DX36" s="695"/>
      <c r="DY36" s="695"/>
      <c r="DZ36" s="695"/>
      <c r="EA36" s="695"/>
      <c r="EB36" s="695"/>
      <c r="EC36" s="697"/>
    </row>
    <row r="37" spans="2:133" ht="11.25" customHeight="1" x14ac:dyDescent="0.15">
      <c r="B37" s="658" t="s">
        <v>334</v>
      </c>
      <c r="C37" s="659"/>
      <c r="D37" s="659"/>
      <c r="E37" s="659"/>
      <c r="F37" s="659"/>
      <c r="G37" s="659"/>
      <c r="H37" s="659"/>
      <c r="I37" s="659"/>
      <c r="J37" s="659"/>
      <c r="K37" s="659"/>
      <c r="L37" s="659"/>
      <c r="M37" s="659"/>
      <c r="N37" s="659"/>
      <c r="O37" s="659"/>
      <c r="P37" s="659"/>
      <c r="Q37" s="660"/>
      <c r="R37" s="661">
        <v>371773</v>
      </c>
      <c r="S37" s="664"/>
      <c r="T37" s="664"/>
      <c r="U37" s="664"/>
      <c r="V37" s="664"/>
      <c r="W37" s="664"/>
      <c r="X37" s="664"/>
      <c r="Y37" s="665"/>
      <c r="Z37" s="723">
        <v>2.2000000000000002</v>
      </c>
      <c r="AA37" s="723"/>
      <c r="AB37" s="723"/>
      <c r="AC37" s="723"/>
      <c r="AD37" s="724" t="s">
        <v>234</v>
      </c>
      <c r="AE37" s="724"/>
      <c r="AF37" s="724"/>
      <c r="AG37" s="724"/>
      <c r="AH37" s="724"/>
      <c r="AI37" s="724"/>
      <c r="AJ37" s="724"/>
      <c r="AK37" s="724"/>
      <c r="AL37" s="666" t="s">
        <v>240</v>
      </c>
      <c r="AM37" s="667"/>
      <c r="AN37" s="667"/>
      <c r="AO37" s="725"/>
      <c r="AQ37" s="698" t="s">
        <v>335</v>
      </c>
      <c r="AR37" s="699"/>
      <c r="AS37" s="699"/>
      <c r="AT37" s="699"/>
      <c r="AU37" s="699"/>
      <c r="AV37" s="699"/>
      <c r="AW37" s="699"/>
      <c r="AX37" s="699"/>
      <c r="AY37" s="700"/>
      <c r="AZ37" s="661">
        <v>57738</v>
      </c>
      <c r="BA37" s="664"/>
      <c r="BB37" s="664"/>
      <c r="BC37" s="664"/>
      <c r="BD37" s="662"/>
      <c r="BE37" s="662"/>
      <c r="BF37" s="701"/>
      <c r="BG37" s="705" t="s">
        <v>336</v>
      </c>
      <c r="BH37" s="702"/>
      <c r="BI37" s="702"/>
      <c r="BJ37" s="702"/>
      <c r="BK37" s="702"/>
      <c r="BL37" s="702"/>
      <c r="BM37" s="702"/>
      <c r="BN37" s="702"/>
      <c r="BO37" s="702"/>
      <c r="BP37" s="702"/>
      <c r="BQ37" s="702"/>
      <c r="BR37" s="702"/>
      <c r="BS37" s="702"/>
      <c r="BT37" s="702"/>
      <c r="BU37" s="703"/>
      <c r="BV37" s="661">
        <v>3547</v>
      </c>
      <c r="BW37" s="664"/>
      <c r="BX37" s="664"/>
      <c r="BY37" s="664"/>
      <c r="BZ37" s="664"/>
      <c r="CA37" s="664"/>
      <c r="CB37" s="704"/>
      <c r="CD37" s="705" t="s">
        <v>337</v>
      </c>
      <c r="CE37" s="702"/>
      <c r="CF37" s="702"/>
      <c r="CG37" s="702"/>
      <c r="CH37" s="702"/>
      <c r="CI37" s="702"/>
      <c r="CJ37" s="702"/>
      <c r="CK37" s="702"/>
      <c r="CL37" s="702"/>
      <c r="CM37" s="702"/>
      <c r="CN37" s="702"/>
      <c r="CO37" s="702"/>
      <c r="CP37" s="702"/>
      <c r="CQ37" s="703"/>
      <c r="CR37" s="661">
        <v>688225</v>
      </c>
      <c r="CS37" s="662"/>
      <c r="CT37" s="662"/>
      <c r="CU37" s="662"/>
      <c r="CV37" s="662"/>
      <c r="CW37" s="662"/>
      <c r="CX37" s="662"/>
      <c r="CY37" s="663"/>
      <c r="CZ37" s="666">
        <v>4.2</v>
      </c>
      <c r="DA37" s="695"/>
      <c r="DB37" s="695"/>
      <c r="DC37" s="696"/>
      <c r="DD37" s="669">
        <v>673314</v>
      </c>
      <c r="DE37" s="662"/>
      <c r="DF37" s="662"/>
      <c r="DG37" s="662"/>
      <c r="DH37" s="662"/>
      <c r="DI37" s="662"/>
      <c r="DJ37" s="662"/>
      <c r="DK37" s="663"/>
      <c r="DL37" s="669">
        <v>584147</v>
      </c>
      <c r="DM37" s="662"/>
      <c r="DN37" s="662"/>
      <c r="DO37" s="662"/>
      <c r="DP37" s="662"/>
      <c r="DQ37" s="662"/>
      <c r="DR37" s="662"/>
      <c r="DS37" s="662"/>
      <c r="DT37" s="662"/>
      <c r="DU37" s="662"/>
      <c r="DV37" s="663"/>
      <c r="DW37" s="666">
        <v>7.5</v>
      </c>
      <c r="DX37" s="695"/>
      <c r="DY37" s="695"/>
      <c r="DZ37" s="695"/>
      <c r="EA37" s="695"/>
      <c r="EB37" s="695"/>
      <c r="EC37" s="697"/>
    </row>
    <row r="38" spans="2:133" ht="11.25" customHeight="1" x14ac:dyDescent="0.15">
      <c r="B38" s="673" t="s">
        <v>338</v>
      </c>
      <c r="C38" s="674"/>
      <c r="D38" s="674"/>
      <c r="E38" s="674"/>
      <c r="F38" s="674"/>
      <c r="G38" s="674"/>
      <c r="H38" s="674"/>
      <c r="I38" s="674"/>
      <c r="J38" s="674"/>
      <c r="K38" s="674"/>
      <c r="L38" s="674"/>
      <c r="M38" s="674"/>
      <c r="N38" s="674"/>
      <c r="O38" s="674"/>
      <c r="P38" s="674"/>
      <c r="Q38" s="675"/>
      <c r="R38" s="676">
        <v>16892429</v>
      </c>
      <c r="S38" s="713"/>
      <c r="T38" s="713"/>
      <c r="U38" s="713"/>
      <c r="V38" s="713"/>
      <c r="W38" s="713"/>
      <c r="X38" s="713"/>
      <c r="Y38" s="718"/>
      <c r="Z38" s="719">
        <v>100</v>
      </c>
      <c r="AA38" s="719"/>
      <c r="AB38" s="719"/>
      <c r="AC38" s="719"/>
      <c r="AD38" s="720">
        <v>7444417</v>
      </c>
      <c r="AE38" s="720"/>
      <c r="AF38" s="720"/>
      <c r="AG38" s="720"/>
      <c r="AH38" s="720"/>
      <c r="AI38" s="720"/>
      <c r="AJ38" s="720"/>
      <c r="AK38" s="720"/>
      <c r="AL38" s="679">
        <v>100</v>
      </c>
      <c r="AM38" s="721"/>
      <c r="AN38" s="721"/>
      <c r="AO38" s="722"/>
      <c r="AQ38" s="698" t="s">
        <v>339</v>
      </c>
      <c r="AR38" s="699"/>
      <c r="AS38" s="699"/>
      <c r="AT38" s="699"/>
      <c r="AU38" s="699"/>
      <c r="AV38" s="699"/>
      <c r="AW38" s="699"/>
      <c r="AX38" s="699"/>
      <c r="AY38" s="700"/>
      <c r="AZ38" s="661" t="s">
        <v>234</v>
      </c>
      <c r="BA38" s="664"/>
      <c r="BB38" s="664"/>
      <c r="BC38" s="664"/>
      <c r="BD38" s="662"/>
      <c r="BE38" s="662"/>
      <c r="BF38" s="701"/>
      <c r="BG38" s="705" t="s">
        <v>340</v>
      </c>
      <c r="BH38" s="702"/>
      <c r="BI38" s="702"/>
      <c r="BJ38" s="702"/>
      <c r="BK38" s="702"/>
      <c r="BL38" s="702"/>
      <c r="BM38" s="702"/>
      <c r="BN38" s="702"/>
      <c r="BO38" s="702"/>
      <c r="BP38" s="702"/>
      <c r="BQ38" s="702"/>
      <c r="BR38" s="702"/>
      <c r="BS38" s="702"/>
      <c r="BT38" s="702"/>
      <c r="BU38" s="703"/>
      <c r="BV38" s="661">
        <v>5983</v>
      </c>
      <c r="BW38" s="664"/>
      <c r="BX38" s="664"/>
      <c r="BY38" s="664"/>
      <c r="BZ38" s="664"/>
      <c r="CA38" s="664"/>
      <c r="CB38" s="704"/>
      <c r="CD38" s="705" t="s">
        <v>341</v>
      </c>
      <c r="CE38" s="702"/>
      <c r="CF38" s="702"/>
      <c r="CG38" s="702"/>
      <c r="CH38" s="702"/>
      <c r="CI38" s="702"/>
      <c r="CJ38" s="702"/>
      <c r="CK38" s="702"/>
      <c r="CL38" s="702"/>
      <c r="CM38" s="702"/>
      <c r="CN38" s="702"/>
      <c r="CO38" s="702"/>
      <c r="CP38" s="702"/>
      <c r="CQ38" s="703"/>
      <c r="CR38" s="661">
        <v>1765377</v>
      </c>
      <c r="CS38" s="664"/>
      <c r="CT38" s="664"/>
      <c r="CU38" s="664"/>
      <c r="CV38" s="664"/>
      <c r="CW38" s="664"/>
      <c r="CX38" s="664"/>
      <c r="CY38" s="665"/>
      <c r="CZ38" s="666">
        <v>10.8</v>
      </c>
      <c r="DA38" s="695"/>
      <c r="DB38" s="695"/>
      <c r="DC38" s="696"/>
      <c r="DD38" s="669">
        <v>1549995</v>
      </c>
      <c r="DE38" s="664"/>
      <c r="DF38" s="664"/>
      <c r="DG38" s="664"/>
      <c r="DH38" s="664"/>
      <c r="DI38" s="664"/>
      <c r="DJ38" s="664"/>
      <c r="DK38" s="665"/>
      <c r="DL38" s="669">
        <v>1359664</v>
      </c>
      <c r="DM38" s="664"/>
      <c r="DN38" s="664"/>
      <c r="DO38" s="664"/>
      <c r="DP38" s="664"/>
      <c r="DQ38" s="664"/>
      <c r="DR38" s="664"/>
      <c r="DS38" s="664"/>
      <c r="DT38" s="664"/>
      <c r="DU38" s="664"/>
      <c r="DV38" s="665"/>
      <c r="DW38" s="666">
        <v>17.399999999999999</v>
      </c>
      <c r="DX38" s="695"/>
      <c r="DY38" s="695"/>
      <c r="DZ38" s="695"/>
      <c r="EA38" s="695"/>
      <c r="EB38" s="695"/>
      <c r="EC38" s="697"/>
    </row>
    <row r="39" spans="2:133" ht="11.25" customHeight="1" x14ac:dyDescent="0.15">
      <c r="AQ39" s="698" t="s">
        <v>342</v>
      </c>
      <c r="AR39" s="699"/>
      <c r="AS39" s="699"/>
      <c r="AT39" s="699"/>
      <c r="AU39" s="699"/>
      <c r="AV39" s="699"/>
      <c r="AW39" s="699"/>
      <c r="AX39" s="699"/>
      <c r="AY39" s="700"/>
      <c r="AZ39" s="661" t="s">
        <v>234</v>
      </c>
      <c r="BA39" s="664"/>
      <c r="BB39" s="664"/>
      <c r="BC39" s="664"/>
      <c r="BD39" s="662"/>
      <c r="BE39" s="662"/>
      <c r="BF39" s="701"/>
      <c r="BG39" s="706" t="s">
        <v>343</v>
      </c>
      <c r="BH39" s="707"/>
      <c r="BI39" s="707"/>
      <c r="BJ39" s="707"/>
      <c r="BK39" s="707"/>
      <c r="BL39" s="235"/>
      <c r="BM39" s="702" t="s">
        <v>344</v>
      </c>
      <c r="BN39" s="702"/>
      <c r="BO39" s="702"/>
      <c r="BP39" s="702"/>
      <c r="BQ39" s="702"/>
      <c r="BR39" s="702"/>
      <c r="BS39" s="702"/>
      <c r="BT39" s="702"/>
      <c r="BU39" s="703"/>
      <c r="BV39" s="661">
        <v>109</v>
      </c>
      <c r="BW39" s="664"/>
      <c r="BX39" s="664"/>
      <c r="BY39" s="664"/>
      <c r="BZ39" s="664"/>
      <c r="CA39" s="664"/>
      <c r="CB39" s="704"/>
      <c r="CD39" s="705" t="s">
        <v>345</v>
      </c>
      <c r="CE39" s="702"/>
      <c r="CF39" s="702"/>
      <c r="CG39" s="702"/>
      <c r="CH39" s="702"/>
      <c r="CI39" s="702"/>
      <c r="CJ39" s="702"/>
      <c r="CK39" s="702"/>
      <c r="CL39" s="702"/>
      <c r="CM39" s="702"/>
      <c r="CN39" s="702"/>
      <c r="CO39" s="702"/>
      <c r="CP39" s="702"/>
      <c r="CQ39" s="703"/>
      <c r="CR39" s="661">
        <v>591595</v>
      </c>
      <c r="CS39" s="662"/>
      <c r="CT39" s="662"/>
      <c r="CU39" s="662"/>
      <c r="CV39" s="662"/>
      <c r="CW39" s="662"/>
      <c r="CX39" s="662"/>
      <c r="CY39" s="663"/>
      <c r="CZ39" s="666">
        <v>3.6</v>
      </c>
      <c r="DA39" s="695"/>
      <c r="DB39" s="695"/>
      <c r="DC39" s="696"/>
      <c r="DD39" s="669">
        <v>217017</v>
      </c>
      <c r="DE39" s="662"/>
      <c r="DF39" s="662"/>
      <c r="DG39" s="662"/>
      <c r="DH39" s="662"/>
      <c r="DI39" s="662"/>
      <c r="DJ39" s="662"/>
      <c r="DK39" s="663"/>
      <c r="DL39" s="669" t="s">
        <v>240</v>
      </c>
      <c r="DM39" s="662"/>
      <c r="DN39" s="662"/>
      <c r="DO39" s="662"/>
      <c r="DP39" s="662"/>
      <c r="DQ39" s="662"/>
      <c r="DR39" s="662"/>
      <c r="DS39" s="662"/>
      <c r="DT39" s="662"/>
      <c r="DU39" s="662"/>
      <c r="DV39" s="663"/>
      <c r="DW39" s="666" t="s">
        <v>234</v>
      </c>
      <c r="DX39" s="695"/>
      <c r="DY39" s="695"/>
      <c r="DZ39" s="695"/>
      <c r="EA39" s="695"/>
      <c r="EB39" s="695"/>
      <c r="EC39" s="697"/>
    </row>
    <row r="40" spans="2:133" ht="11.25" customHeight="1" x14ac:dyDescent="0.15">
      <c r="AQ40" s="698" t="s">
        <v>346</v>
      </c>
      <c r="AR40" s="699"/>
      <c r="AS40" s="699"/>
      <c r="AT40" s="699"/>
      <c r="AU40" s="699"/>
      <c r="AV40" s="699"/>
      <c r="AW40" s="699"/>
      <c r="AX40" s="699"/>
      <c r="AY40" s="700"/>
      <c r="AZ40" s="661">
        <v>297482</v>
      </c>
      <c r="BA40" s="664"/>
      <c r="BB40" s="664"/>
      <c r="BC40" s="664"/>
      <c r="BD40" s="662"/>
      <c r="BE40" s="662"/>
      <c r="BF40" s="701"/>
      <c r="BG40" s="706"/>
      <c r="BH40" s="707"/>
      <c r="BI40" s="707"/>
      <c r="BJ40" s="707"/>
      <c r="BK40" s="707"/>
      <c r="BL40" s="235"/>
      <c r="BM40" s="702" t="s">
        <v>347</v>
      </c>
      <c r="BN40" s="702"/>
      <c r="BO40" s="702"/>
      <c r="BP40" s="702"/>
      <c r="BQ40" s="702"/>
      <c r="BR40" s="702"/>
      <c r="BS40" s="702"/>
      <c r="BT40" s="702"/>
      <c r="BU40" s="703"/>
      <c r="BV40" s="661" t="s">
        <v>240</v>
      </c>
      <c r="BW40" s="664"/>
      <c r="BX40" s="664"/>
      <c r="BY40" s="664"/>
      <c r="BZ40" s="664"/>
      <c r="CA40" s="664"/>
      <c r="CB40" s="704"/>
      <c r="CD40" s="705" t="s">
        <v>348</v>
      </c>
      <c r="CE40" s="702"/>
      <c r="CF40" s="702"/>
      <c r="CG40" s="702"/>
      <c r="CH40" s="702"/>
      <c r="CI40" s="702"/>
      <c r="CJ40" s="702"/>
      <c r="CK40" s="702"/>
      <c r="CL40" s="702"/>
      <c r="CM40" s="702"/>
      <c r="CN40" s="702"/>
      <c r="CO40" s="702"/>
      <c r="CP40" s="702"/>
      <c r="CQ40" s="703"/>
      <c r="CR40" s="661">
        <v>222505</v>
      </c>
      <c r="CS40" s="664"/>
      <c r="CT40" s="664"/>
      <c r="CU40" s="664"/>
      <c r="CV40" s="664"/>
      <c r="CW40" s="664"/>
      <c r="CX40" s="664"/>
      <c r="CY40" s="665"/>
      <c r="CZ40" s="666">
        <v>1.4</v>
      </c>
      <c r="DA40" s="695"/>
      <c r="DB40" s="695"/>
      <c r="DC40" s="696"/>
      <c r="DD40" s="669">
        <v>3373</v>
      </c>
      <c r="DE40" s="664"/>
      <c r="DF40" s="664"/>
      <c r="DG40" s="664"/>
      <c r="DH40" s="664"/>
      <c r="DI40" s="664"/>
      <c r="DJ40" s="664"/>
      <c r="DK40" s="665"/>
      <c r="DL40" s="669">
        <v>3373</v>
      </c>
      <c r="DM40" s="664"/>
      <c r="DN40" s="664"/>
      <c r="DO40" s="664"/>
      <c r="DP40" s="664"/>
      <c r="DQ40" s="664"/>
      <c r="DR40" s="664"/>
      <c r="DS40" s="664"/>
      <c r="DT40" s="664"/>
      <c r="DU40" s="664"/>
      <c r="DV40" s="665"/>
      <c r="DW40" s="666">
        <v>0</v>
      </c>
      <c r="DX40" s="695"/>
      <c r="DY40" s="695"/>
      <c r="DZ40" s="695"/>
      <c r="EA40" s="695"/>
      <c r="EB40" s="695"/>
      <c r="EC40" s="697"/>
    </row>
    <row r="41" spans="2:133" ht="11.25" customHeight="1" x14ac:dyDescent="0.15">
      <c r="AQ41" s="710" t="s">
        <v>349</v>
      </c>
      <c r="AR41" s="711"/>
      <c r="AS41" s="711"/>
      <c r="AT41" s="711"/>
      <c r="AU41" s="711"/>
      <c r="AV41" s="711"/>
      <c r="AW41" s="711"/>
      <c r="AX41" s="711"/>
      <c r="AY41" s="712"/>
      <c r="AZ41" s="676">
        <v>979853</v>
      </c>
      <c r="BA41" s="713"/>
      <c r="BB41" s="713"/>
      <c r="BC41" s="713"/>
      <c r="BD41" s="677"/>
      <c r="BE41" s="677"/>
      <c r="BF41" s="714"/>
      <c r="BG41" s="708"/>
      <c r="BH41" s="709"/>
      <c r="BI41" s="709"/>
      <c r="BJ41" s="709"/>
      <c r="BK41" s="709"/>
      <c r="BL41" s="236"/>
      <c r="BM41" s="715" t="s">
        <v>350</v>
      </c>
      <c r="BN41" s="715"/>
      <c r="BO41" s="715"/>
      <c r="BP41" s="715"/>
      <c r="BQ41" s="715"/>
      <c r="BR41" s="715"/>
      <c r="BS41" s="715"/>
      <c r="BT41" s="715"/>
      <c r="BU41" s="716"/>
      <c r="BV41" s="676">
        <v>411</v>
      </c>
      <c r="BW41" s="713"/>
      <c r="BX41" s="713"/>
      <c r="BY41" s="713"/>
      <c r="BZ41" s="713"/>
      <c r="CA41" s="713"/>
      <c r="CB41" s="717"/>
      <c r="CD41" s="705" t="s">
        <v>351</v>
      </c>
      <c r="CE41" s="702"/>
      <c r="CF41" s="702"/>
      <c r="CG41" s="702"/>
      <c r="CH41" s="702"/>
      <c r="CI41" s="702"/>
      <c r="CJ41" s="702"/>
      <c r="CK41" s="702"/>
      <c r="CL41" s="702"/>
      <c r="CM41" s="702"/>
      <c r="CN41" s="702"/>
      <c r="CO41" s="702"/>
      <c r="CP41" s="702"/>
      <c r="CQ41" s="703"/>
      <c r="CR41" s="661" t="s">
        <v>234</v>
      </c>
      <c r="CS41" s="662"/>
      <c r="CT41" s="662"/>
      <c r="CU41" s="662"/>
      <c r="CV41" s="662"/>
      <c r="CW41" s="662"/>
      <c r="CX41" s="662"/>
      <c r="CY41" s="663"/>
      <c r="CZ41" s="666" t="s">
        <v>240</v>
      </c>
      <c r="DA41" s="695"/>
      <c r="DB41" s="695"/>
      <c r="DC41" s="696"/>
      <c r="DD41" s="669" t="s">
        <v>240</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15">
      <c r="B42" s="229" t="s">
        <v>352</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353</v>
      </c>
      <c r="CE42" s="659"/>
      <c r="CF42" s="659"/>
      <c r="CG42" s="659"/>
      <c r="CH42" s="659"/>
      <c r="CI42" s="659"/>
      <c r="CJ42" s="659"/>
      <c r="CK42" s="659"/>
      <c r="CL42" s="659"/>
      <c r="CM42" s="659"/>
      <c r="CN42" s="659"/>
      <c r="CO42" s="659"/>
      <c r="CP42" s="659"/>
      <c r="CQ42" s="660"/>
      <c r="CR42" s="661">
        <v>2823863</v>
      </c>
      <c r="CS42" s="664"/>
      <c r="CT42" s="664"/>
      <c r="CU42" s="664"/>
      <c r="CV42" s="664"/>
      <c r="CW42" s="664"/>
      <c r="CX42" s="664"/>
      <c r="CY42" s="665"/>
      <c r="CZ42" s="666">
        <v>17.2</v>
      </c>
      <c r="DA42" s="667"/>
      <c r="DB42" s="667"/>
      <c r="DC42" s="668"/>
      <c r="DD42" s="669">
        <v>456007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15">
      <c r="B43" s="239" t="s">
        <v>354</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355</v>
      </c>
      <c r="CE43" s="659"/>
      <c r="CF43" s="659"/>
      <c r="CG43" s="659"/>
      <c r="CH43" s="659"/>
      <c r="CI43" s="659"/>
      <c r="CJ43" s="659"/>
      <c r="CK43" s="659"/>
      <c r="CL43" s="659"/>
      <c r="CM43" s="659"/>
      <c r="CN43" s="659"/>
      <c r="CO43" s="659"/>
      <c r="CP43" s="659"/>
      <c r="CQ43" s="660"/>
      <c r="CR43" s="661">
        <v>45554</v>
      </c>
      <c r="CS43" s="662"/>
      <c r="CT43" s="662"/>
      <c r="CU43" s="662"/>
      <c r="CV43" s="662"/>
      <c r="CW43" s="662"/>
      <c r="CX43" s="662"/>
      <c r="CY43" s="663"/>
      <c r="CZ43" s="666">
        <v>0.3</v>
      </c>
      <c r="DA43" s="695"/>
      <c r="DB43" s="695"/>
      <c r="DC43" s="696"/>
      <c r="DD43" s="669">
        <v>45554</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15">
      <c r="B44" s="240" t="s">
        <v>356</v>
      </c>
      <c r="CD44" s="689" t="s">
        <v>307</v>
      </c>
      <c r="CE44" s="690"/>
      <c r="CF44" s="658" t="s">
        <v>357</v>
      </c>
      <c r="CG44" s="659"/>
      <c r="CH44" s="659"/>
      <c r="CI44" s="659"/>
      <c r="CJ44" s="659"/>
      <c r="CK44" s="659"/>
      <c r="CL44" s="659"/>
      <c r="CM44" s="659"/>
      <c r="CN44" s="659"/>
      <c r="CO44" s="659"/>
      <c r="CP44" s="659"/>
      <c r="CQ44" s="660"/>
      <c r="CR44" s="661">
        <v>2708386</v>
      </c>
      <c r="CS44" s="664"/>
      <c r="CT44" s="664"/>
      <c r="CU44" s="664"/>
      <c r="CV44" s="664"/>
      <c r="CW44" s="664"/>
      <c r="CX44" s="664"/>
      <c r="CY44" s="665"/>
      <c r="CZ44" s="666">
        <v>16.5</v>
      </c>
      <c r="DA44" s="667"/>
      <c r="DB44" s="667"/>
      <c r="DC44" s="668"/>
      <c r="DD44" s="669">
        <v>401355</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15">
      <c r="CD45" s="691"/>
      <c r="CE45" s="692"/>
      <c r="CF45" s="658" t="s">
        <v>358</v>
      </c>
      <c r="CG45" s="659"/>
      <c r="CH45" s="659"/>
      <c r="CI45" s="659"/>
      <c r="CJ45" s="659"/>
      <c r="CK45" s="659"/>
      <c r="CL45" s="659"/>
      <c r="CM45" s="659"/>
      <c r="CN45" s="659"/>
      <c r="CO45" s="659"/>
      <c r="CP45" s="659"/>
      <c r="CQ45" s="660"/>
      <c r="CR45" s="661">
        <v>1705782</v>
      </c>
      <c r="CS45" s="662"/>
      <c r="CT45" s="662"/>
      <c r="CU45" s="662"/>
      <c r="CV45" s="662"/>
      <c r="CW45" s="662"/>
      <c r="CX45" s="662"/>
      <c r="CY45" s="663"/>
      <c r="CZ45" s="666">
        <v>10.4</v>
      </c>
      <c r="DA45" s="695"/>
      <c r="DB45" s="695"/>
      <c r="DC45" s="696"/>
      <c r="DD45" s="669">
        <v>55462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15">
      <c r="CD46" s="691"/>
      <c r="CE46" s="692"/>
      <c r="CF46" s="658" t="s">
        <v>359</v>
      </c>
      <c r="CG46" s="659"/>
      <c r="CH46" s="659"/>
      <c r="CI46" s="659"/>
      <c r="CJ46" s="659"/>
      <c r="CK46" s="659"/>
      <c r="CL46" s="659"/>
      <c r="CM46" s="659"/>
      <c r="CN46" s="659"/>
      <c r="CO46" s="659"/>
      <c r="CP46" s="659"/>
      <c r="CQ46" s="660"/>
      <c r="CR46" s="661">
        <v>956083</v>
      </c>
      <c r="CS46" s="664"/>
      <c r="CT46" s="664"/>
      <c r="CU46" s="664"/>
      <c r="CV46" s="664"/>
      <c r="CW46" s="664"/>
      <c r="CX46" s="664"/>
      <c r="CY46" s="665"/>
      <c r="CZ46" s="666">
        <v>5.8</v>
      </c>
      <c r="DA46" s="667"/>
      <c r="DB46" s="667"/>
      <c r="DC46" s="668"/>
      <c r="DD46" s="669">
        <v>339897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15">
      <c r="CD47" s="691"/>
      <c r="CE47" s="692"/>
      <c r="CF47" s="658" t="s">
        <v>360</v>
      </c>
      <c r="CG47" s="659"/>
      <c r="CH47" s="659"/>
      <c r="CI47" s="659"/>
      <c r="CJ47" s="659"/>
      <c r="CK47" s="659"/>
      <c r="CL47" s="659"/>
      <c r="CM47" s="659"/>
      <c r="CN47" s="659"/>
      <c r="CO47" s="659"/>
      <c r="CP47" s="659"/>
      <c r="CQ47" s="660"/>
      <c r="CR47" s="661">
        <v>115477</v>
      </c>
      <c r="CS47" s="662"/>
      <c r="CT47" s="662"/>
      <c r="CU47" s="662"/>
      <c r="CV47" s="662"/>
      <c r="CW47" s="662"/>
      <c r="CX47" s="662"/>
      <c r="CY47" s="663"/>
      <c r="CZ47" s="666">
        <v>0.7</v>
      </c>
      <c r="DA47" s="695"/>
      <c r="DB47" s="695"/>
      <c r="DC47" s="696"/>
      <c r="DD47" s="669">
        <v>54652</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x14ac:dyDescent="0.15">
      <c r="CD48" s="693"/>
      <c r="CE48" s="694"/>
      <c r="CF48" s="658" t="s">
        <v>361</v>
      </c>
      <c r="CG48" s="659"/>
      <c r="CH48" s="659"/>
      <c r="CI48" s="659"/>
      <c r="CJ48" s="659"/>
      <c r="CK48" s="659"/>
      <c r="CL48" s="659"/>
      <c r="CM48" s="659"/>
      <c r="CN48" s="659"/>
      <c r="CO48" s="659"/>
      <c r="CP48" s="659"/>
      <c r="CQ48" s="660"/>
      <c r="CR48" s="661" t="s">
        <v>240</v>
      </c>
      <c r="CS48" s="664"/>
      <c r="CT48" s="664"/>
      <c r="CU48" s="664"/>
      <c r="CV48" s="664"/>
      <c r="CW48" s="664"/>
      <c r="CX48" s="664"/>
      <c r="CY48" s="665"/>
      <c r="CZ48" s="666" t="s">
        <v>240</v>
      </c>
      <c r="DA48" s="667"/>
      <c r="DB48" s="667"/>
      <c r="DC48" s="668"/>
      <c r="DD48" s="669" t="s">
        <v>240</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15">
      <c r="CD49" s="673" t="s">
        <v>362</v>
      </c>
      <c r="CE49" s="674"/>
      <c r="CF49" s="674"/>
      <c r="CG49" s="674"/>
      <c r="CH49" s="674"/>
      <c r="CI49" s="674"/>
      <c r="CJ49" s="674"/>
      <c r="CK49" s="674"/>
      <c r="CL49" s="674"/>
      <c r="CM49" s="674"/>
      <c r="CN49" s="674"/>
      <c r="CO49" s="674"/>
      <c r="CP49" s="674"/>
      <c r="CQ49" s="675"/>
      <c r="CR49" s="676">
        <v>16400596</v>
      </c>
      <c r="CS49" s="677"/>
      <c r="CT49" s="677"/>
      <c r="CU49" s="677"/>
      <c r="CV49" s="677"/>
      <c r="CW49" s="677"/>
      <c r="CX49" s="677"/>
      <c r="CY49" s="678"/>
      <c r="CZ49" s="679">
        <v>100</v>
      </c>
      <c r="DA49" s="680"/>
      <c r="DB49" s="680"/>
      <c r="DC49" s="681"/>
      <c r="DD49" s="682">
        <v>8450903</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idden="1" x14ac:dyDescent="0.15"/>
    <row r="51" spans="82:133" hidden="1" x14ac:dyDescent="0.15"/>
    <row r="52" spans="82:133" hidden="1" x14ac:dyDescent="0.15"/>
    <row r="53" spans="82:133" hidden="1" x14ac:dyDescent="0.15"/>
  </sheetData>
  <sheetProtection algorithmName="SHA-512" hashValue="W8xPIuzHZpGscIogRRCrEJTCigDunjD8kFhBw+rX6p1JomLpNRmI+gO7oBtCFYInmBN8JLsMFisgAP80m3S7cg==" saltValue="7EkQaeWzPlb2Vle8AWrx6w=="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89" customWidth="1"/>
    <col min="131" max="131" width="1.625" style="289" customWidth="1"/>
    <col min="132" max="16384" width="9" style="289" hidden="1"/>
  </cols>
  <sheetData>
    <row r="1" spans="1:131" s="247" customFormat="1" ht="11.25" customHeight="1" thickBot="1" x14ac:dyDescent="0.2">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
      <c r="A2" s="248" t="s">
        <v>363</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364</v>
      </c>
      <c r="DK2" s="1200"/>
      <c r="DL2" s="1200"/>
      <c r="DM2" s="1200"/>
      <c r="DN2" s="1200"/>
      <c r="DO2" s="1201"/>
      <c r="DP2" s="249"/>
      <c r="DQ2" s="1199" t="s">
        <v>365</v>
      </c>
      <c r="DR2" s="1200"/>
      <c r="DS2" s="1200"/>
      <c r="DT2" s="1200"/>
      <c r="DU2" s="1200"/>
      <c r="DV2" s="1200"/>
      <c r="DW2" s="1200"/>
      <c r="DX2" s="1200"/>
      <c r="DY2" s="1200"/>
      <c r="DZ2" s="1201"/>
      <c r="EA2" s="250"/>
    </row>
    <row r="3" spans="1:131" s="247" customFormat="1" ht="11.25" customHeight="1" x14ac:dyDescent="0.15">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
      <c r="A4" s="1152" t="s">
        <v>366</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367</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15">
      <c r="A5" s="1084" t="s">
        <v>368</v>
      </c>
      <c r="B5" s="1085"/>
      <c r="C5" s="1085"/>
      <c r="D5" s="1085"/>
      <c r="E5" s="1085"/>
      <c r="F5" s="1085"/>
      <c r="G5" s="1085"/>
      <c r="H5" s="1085"/>
      <c r="I5" s="1085"/>
      <c r="J5" s="1085"/>
      <c r="K5" s="1085"/>
      <c r="L5" s="1085"/>
      <c r="M5" s="1085"/>
      <c r="N5" s="1085"/>
      <c r="O5" s="1085"/>
      <c r="P5" s="1086"/>
      <c r="Q5" s="1090" t="s">
        <v>369</v>
      </c>
      <c r="R5" s="1091"/>
      <c r="S5" s="1091"/>
      <c r="T5" s="1091"/>
      <c r="U5" s="1092"/>
      <c r="V5" s="1090" t="s">
        <v>370</v>
      </c>
      <c r="W5" s="1091"/>
      <c r="X5" s="1091"/>
      <c r="Y5" s="1091"/>
      <c r="Z5" s="1092"/>
      <c r="AA5" s="1090" t="s">
        <v>371</v>
      </c>
      <c r="AB5" s="1091"/>
      <c r="AC5" s="1091"/>
      <c r="AD5" s="1091"/>
      <c r="AE5" s="1091"/>
      <c r="AF5" s="1202" t="s">
        <v>372</v>
      </c>
      <c r="AG5" s="1091"/>
      <c r="AH5" s="1091"/>
      <c r="AI5" s="1091"/>
      <c r="AJ5" s="1106"/>
      <c r="AK5" s="1091" t="s">
        <v>373</v>
      </c>
      <c r="AL5" s="1091"/>
      <c r="AM5" s="1091"/>
      <c r="AN5" s="1091"/>
      <c r="AO5" s="1092"/>
      <c r="AP5" s="1090" t="s">
        <v>374</v>
      </c>
      <c r="AQ5" s="1091"/>
      <c r="AR5" s="1091"/>
      <c r="AS5" s="1091"/>
      <c r="AT5" s="1092"/>
      <c r="AU5" s="1090" t="s">
        <v>375</v>
      </c>
      <c r="AV5" s="1091"/>
      <c r="AW5" s="1091"/>
      <c r="AX5" s="1091"/>
      <c r="AY5" s="1106"/>
      <c r="AZ5" s="256"/>
      <c r="BA5" s="256"/>
      <c r="BB5" s="256"/>
      <c r="BC5" s="256"/>
      <c r="BD5" s="256"/>
      <c r="BE5" s="257"/>
      <c r="BF5" s="257"/>
      <c r="BG5" s="257"/>
      <c r="BH5" s="257"/>
      <c r="BI5" s="257"/>
      <c r="BJ5" s="257"/>
      <c r="BK5" s="257"/>
      <c r="BL5" s="257"/>
      <c r="BM5" s="257"/>
      <c r="BN5" s="257"/>
      <c r="BO5" s="257"/>
      <c r="BP5" s="257"/>
      <c r="BQ5" s="1084" t="s">
        <v>376</v>
      </c>
      <c r="BR5" s="1085"/>
      <c r="BS5" s="1085"/>
      <c r="BT5" s="1085"/>
      <c r="BU5" s="1085"/>
      <c r="BV5" s="1085"/>
      <c r="BW5" s="1085"/>
      <c r="BX5" s="1085"/>
      <c r="BY5" s="1085"/>
      <c r="BZ5" s="1085"/>
      <c r="CA5" s="1085"/>
      <c r="CB5" s="1085"/>
      <c r="CC5" s="1085"/>
      <c r="CD5" s="1085"/>
      <c r="CE5" s="1085"/>
      <c r="CF5" s="1085"/>
      <c r="CG5" s="1086"/>
      <c r="CH5" s="1090" t="s">
        <v>377</v>
      </c>
      <c r="CI5" s="1091"/>
      <c r="CJ5" s="1091"/>
      <c r="CK5" s="1091"/>
      <c r="CL5" s="1092"/>
      <c r="CM5" s="1090" t="s">
        <v>378</v>
      </c>
      <c r="CN5" s="1091"/>
      <c r="CO5" s="1091"/>
      <c r="CP5" s="1091"/>
      <c r="CQ5" s="1092"/>
      <c r="CR5" s="1090" t="s">
        <v>379</v>
      </c>
      <c r="CS5" s="1091"/>
      <c r="CT5" s="1091"/>
      <c r="CU5" s="1091"/>
      <c r="CV5" s="1092"/>
      <c r="CW5" s="1090" t="s">
        <v>380</v>
      </c>
      <c r="CX5" s="1091"/>
      <c r="CY5" s="1091"/>
      <c r="CZ5" s="1091"/>
      <c r="DA5" s="1092"/>
      <c r="DB5" s="1090" t="s">
        <v>381</v>
      </c>
      <c r="DC5" s="1091"/>
      <c r="DD5" s="1091"/>
      <c r="DE5" s="1091"/>
      <c r="DF5" s="1092"/>
      <c r="DG5" s="1187" t="s">
        <v>382</v>
      </c>
      <c r="DH5" s="1188"/>
      <c r="DI5" s="1188"/>
      <c r="DJ5" s="1188"/>
      <c r="DK5" s="1189"/>
      <c r="DL5" s="1187" t="s">
        <v>383</v>
      </c>
      <c r="DM5" s="1188"/>
      <c r="DN5" s="1188"/>
      <c r="DO5" s="1188"/>
      <c r="DP5" s="1189"/>
      <c r="DQ5" s="1090" t="s">
        <v>384</v>
      </c>
      <c r="DR5" s="1091"/>
      <c r="DS5" s="1091"/>
      <c r="DT5" s="1091"/>
      <c r="DU5" s="1092"/>
      <c r="DV5" s="1090" t="s">
        <v>375</v>
      </c>
      <c r="DW5" s="1091"/>
      <c r="DX5" s="1091"/>
      <c r="DY5" s="1091"/>
      <c r="DZ5" s="1106"/>
      <c r="EA5" s="254"/>
    </row>
    <row r="6" spans="1:131" s="255" customFormat="1" ht="26.25" customHeight="1" thickBot="1" x14ac:dyDescent="0.2">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15">
      <c r="A7" s="258">
        <v>1</v>
      </c>
      <c r="B7" s="1139" t="s">
        <v>385</v>
      </c>
      <c r="C7" s="1140"/>
      <c r="D7" s="1140"/>
      <c r="E7" s="1140"/>
      <c r="F7" s="1140"/>
      <c r="G7" s="1140"/>
      <c r="H7" s="1140"/>
      <c r="I7" s="1140"/>
      <c r="J7" s="1140"/>
      <c r="K7" s="1140"/>
      <c r="L7" s="1140"/>
      <c r="M7" s="1140"/>
      <c r="N7" s="1140"/>
      <c r="O7" s="1140"/>
      <c r="P7" s="1141"/>
      <c r="Q7" s="1193">
        <v>16816</v>
      </c>
      <c r="R7" s="1194"/>
      <c r="S7" s="1194"/>
      <c r="T7" s="1194"/>
      <c r="U7" s="1194"/>
      <c r="V7" s="1194">
        <v>16334</v>
      </c>
      <c r="W7" s="1194"/>
      <c r="X7" s="1194"/>
      <c r="Y7" s="1194"/>
      <c r="Z7" s="1194"/>
      <c r="AA7" s="1194">
        <v>482</v>
      </c>
      <c r="AB7" s="1194"/>
      <c r="AC7" s="1194"/>
      <c r="AD7" s="1194"/>
      <c r="AE7" s="1195"/>
      <c r="AF7" s="1196">
        <v>367</v>
      </c>
      <c r="AG7" s="1197"/>
      <c r="AH7" s="1197"/>
      <c r="AI7" s="1197"/>
      <c r="AJ7" s="1198"/>
      <c r="AK7" s="1180">
        <v>685</v>
      </c>
      <c r="AL7" s="1181"/>
      <c r="AM7" s="1181"/>
      <c r="AN7" s="1181"/>
      <c r="AO7" s="1181"/>
      <c r="AP7" s="1181">
        <v>12066</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590</v>
      </c>
      <c r="BT7" s="1185"/>
      <c r="BU7" s="1185"/>
      <c r="BV7" s="1185"/>
      <c r="BW7" s="1185"/>
      <c r="BX7" s="1185"/>
      <c r="BY7" s="1185"/>
      <c r="BZ7" s="1185"/>
      <c r="CA7" s="1185"/>
      <c r="CB7" s="1185"/>
      <c r="CC7" s="1185"/>
      <c r="CD7" s="1185"/>
      <c r="CE7" s="1185"/>
      <c r="CF7" s="1185"/>
      <c r="CG7" s="1186"/>
      <c r="CH7" s="1177">
        <v>0</v>
      </c>
      <c r="CI7" s="1178"/>
      <c r="CJ7" s="1178"/>
      <c r="CK7" s="1178"/>
      <c r="CL7" s="1179"/>
      <c r="CM7" s="1177">
        <v>2</v>
      </c>
      <c r="CN7" s="1178"/>
      <c r="CO7" s="1178"/>
      <c r="CP7" s="1178"/>
      <c r="CQ7" s="1179"/>
      <c r="CR7" s="1177">
        <v>2</v>
      </c>
      <c r="CS7" s="1178"/>
      <c r="CT7" s="1178"/>
      <c r="CU7" s="1178"/>
      <c r="CV7" s="1179"/>
      <c r="CW7" s="1177" t="s">
        <v>591</v>
      </c>
      <c r="CX7" s="1178"/>
      <c r="CY7" s="1178"/>
      <c r="CZ7" s="1178"/>
      <c r="DA7" s="1179"/>
      <c r="DB7" s="1177" t="s">
        <v>577</v>
      </c>
      <c r="DC7" s="1178"/>
      <c r="DD7" s="1178"/>
      <c r="DE7" s="1178"/>
      <c r="DF7" s="1179"/>
      <c r="DG7" s="1177">
        <v>1765</v>
      </c>
      <c r="DH7" s="1178"/>
      <c r="DI7" s="1178"/>
      <c r="DJ7" s="1178"/>
      <c r="DK7" s="1179"/>
      <c r="DL7" s="1177" t="s">
        <v>577</v>
      </c>
      <c r="DM7" s="1178"/>
      <c r="DN7" s="1178"/>
      <c r="DO7" s="1178"/>
      <c r="DP7" s="1179"/>
      <c r="DQ7" s="1177">
        <v>1765</v>
      </c>
      <c r="DR7" s="1178"/>
      <c r="DS7" s="1178"/>
      <c r="DT7" s="1178"/>
      <c r="DU7" s="1179"/>
      <c r="DV7" s="1204"/>
      <c r="DW7" s="1205"/>
      <c r="DX7" s="1205"/>
      <c r="DY7" s="1205"/>
      <c r="DZ7" s="1206"/>
      <c r="EA7" s="254"/>
    </row>
    <row r="8" spans="1:131" s="255" customFormat="1" ht="26.25" customHeight="1" x14ac:dyDescent="0.15">
      <c r="A8" s="261">
        <v>2</v>
      </c>
      <c r="B8" s="1126" t="s">
        <v>386</v>
      </c>
      <c r="C8" s="1127"/>
      <c r="D8" s="1127"/>
      <c r="E8" s="1127"/>
      <c r="F8" s="1127"/>
      <c r="G8" s="1127"/>
      <c r="H8" s="1127"/>
      <c r="I8" s="1127"/>
      <c r="J8" s="1127"/>
      <c r="K8" s="1127"/>
      <c r="L8" s="1127"/>
      <c r="M8" s="1127"/>
      <c r="N8" s="1127"/>
      <c r="O8" s="1127"/>
      <c r="P8" s="1128"/>
      <c r="Q8" s="1132">
        <v>166</v>
      </c>
      <c r="R8" s="1133"/>
      <c r="S8" s="1133"/>
      <c r="T8" s="1133"/>
      <c r="U8" s="1133"/>
      <c r="V8" s="1133">
        <v>136</v>
      </c>
      <c r="W8" s="1133"/>
      <c r="X8" s="1133"/>
      <c r="Y8" s="1133"/>
      <c r="Z8" s="1133"/>
      <c r="AA8" s="1133">
        <v>30</v>
      </c>
      <c r="AB8" s="1133"/>
      <c r="AC8" s="1133"/>
      <c r="AD8" s="1133"/>
      <c r="AE8" s="1134"/>
      <c r="AF8" s="1108">
        <v>30</v>
      </c>
      <c r="AG8" s="1109"/>
      <c r="AH8" s="1109"/>
      <c r="AI8" s="1109"/>
      <c r="AJ8" s="1110"/>
      <c r="AK8" s="1175">
        <v>70</v>
      </c>
      <c r="AL8" s="1176"/>
      <c r="AM8" s="1176"/>
      <c r="AN8" s="1176"/>
      <c r="AO8" s="1176"/>
      <c r="AP8" s="1176">
        <v>80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c r="BT8" s="1104"/>
      <c r="BU8" s="1104"/>
      <c r="BV8" s="1104"/>
      <c r="BW8" s="1104"/>
      <c r="BX8" s="1104"/>
      <c r="BY8" s="1104"/>
      <c r="BZ8" s="1104"/>
      <c r="CA8" s="1104"/>
      <c r="CB8" s="1104"/>
      <c r="CC8" s="1104"/>
      <c r="CD8" s="1104"/>
      <c r="CE8" s="1104"/>
      <c r="CF8" s="1104"/>
      <c r="CG8" s="1105"/>
      <c r="CH8" s="1078"/>
      <c r="CI8" s="1079"/>
      <c r="CJ8" s="1079"/>
      <c r="CK8" s="1079"/>
      <c r="CL8" s="1080"/>
      <c r="CM8" s="1078"/>
      <c r="CN8" s="1079"/>
      <c r="CO8" s="1079"/>
      <c r="CP8" s="1079"/>
      <c r="CQ8" s="1080"/>
      <c r="CR8" s="1078"/>
      <c r="CS8" s="1079"/>
      <c r="CT8" s="1079"/>
      <c r="CU8" s="1079"/>
      <c r="CV8" s="1080"/>
      <c r="CW8" s="1078"/>
      <c r="CX8" s="1079"/>
      <c r="CY8" s="1079"/>
      <c r="CZ8" s="1079"/>
      <c r="DA8" s="1080"/>
      <c r="DB8" s="1078"/>
      <c r="DC8" s="1079"/>
      <c r="DD8" s="1079"/>
      <c r="DE8" s="1079"/>
      <c r="DF8" s="1080"/>
      <c r="DG8" s="1078"/>
      <c r="DH8" s="1079"/>
      <c r="DI8" s="1079"/>
      <c r="DJ8" s="1079"/>
      <c r="DK8" s="1080"/>
      <c r="DL8" s="1078"/>
      <c r="DM8" s="1079"/>
      <c r="DN8" s="1079"/>
      <c r="DO8" s="1079"/>
      <c r="DP8" s="1080"/>
      <c r="DQ8" s="1078"/>
      <c r="DR8" s="1079"/>
      <c r="DS8" s="1079"/>
      <c r="DT8" s="1079"/>
      <c r="DU8" s="1080"/>
      <c r="DV8" s="1081"/>
      <c r="DW8" s="1082"/>
      <c r="DX8" s="1082"/>
      <c r="DY8" s="1082"/>
      <c r="DZ8" s="1083"/>
      <c r="EA8" s="254"/>
    </row>
    <row r="9" spans="1:131" s="255" customFormat="1" ht="26.25" customHeight="1" x14ac:dyDescent="0.15">
      <c r="A9" s="261">
        <v>3</v>
      </c>
      <c r="B9" s="1126" t="s">
        <v>387</v>
      </c>
      <c r="C9" s="1127"/>
      <c r="D9" s="1127"/>
      <c r="E9" s="1127"/>
      <c r="F9" s="1127"/>
      <c r="G9" s="1127"/>
      <c r="H9" s="1127"/>
      <c r="I9" s="1127"/>
      <c r="J9" s="1127"/>
      <c r="K9" s="1127"/>
      <c r="L9" s="1127"/>
      <c r="M9" s="1127"/>
      <c r="N9" s="1127"/>
      <c r="O9" s="1127"/>
      <c r="P9" s="1128"/>
      <c r="Q9" s="1132">
        <v>85</v>
      </c>
      <c r="R9" s="1133"/>
      <c r="S9" s="1133"/>
      <c r="T9" s="1133"/>
      <c r="U9" s="1133"/>
      <c r="V9" s="1133">
        <v>84</v>
      </c>
      <c r="W9" s="1133"/>
      <c r="X9" s="1133"/>
      <c r="Y9" s="1133"/>
      <c r="Z9" s="1133"/>
      <c r="AA9" s="1133">
        <v>1</v>
      </c>
      <c r="AB9" s="1133"/>
      <c r="AC9" s="1133"/>
      <c r="AD9" s="1133"/>
      <c r="AE9" s="1134"/>
      <c r="AF9" s="1108">
        <v>1</v>
      </c>
      <c r="AG9" s="1109"/>
      <c r="AH9" s="1109"/>
      <c r="AI9" s="1109"/>
      <c r="AJ9" s="1110"/>
      <c r="AK9" s="1175">
        <v>26</v>
      </c>
      <c r="AL9" s="1176"/>
      <c r="AM9" s="1176"/>
      <c r="AN9" s="1176"/>
      <c r="AO9" s="1176"/>
      <c r="AP9" s="1176">
        <v>50</v>
      </c>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c r="BT9" s="1104"/>
      <c r="BU9" s="1104"/>
      <c r="BV9" s="1104"/>
      <c r="BW9" s="1104"/>
      <c r="BX9" s="1104"/>
      <c r="BY9" s="1104"/>
      <c r="BZ9" s="1104"/>
      <c r="CA9" s="1104"/>
      <c r="CB9" s="1104"/>
      <c r="CC9" s="1104"/>
      <c r="CD9" s="1104"/>
      <c r="CE9" s="1104"/>
      <c r="CF9" s="1104"/>
      <c r="CG9" s="1105"/>
      <c r="CH9" s="1078"/>
      <c r="CI9" s="1079"/>
      <c r="CJ9" s="1079"/>
      <c r="CK9" s="1079"/>
      <c r="CL9" s="1080"/>
      <c r="CM9" s="1078"/>
      <c r="CN9" s="1079"/>
      <c r="CO9" s="1079"/>
      <c r="CP9" s="1079"/>
      <c r="CQ9" s="1080"/>
      <c r="CR9" s="1078"/>
      <c r="CS9" s="1079"/>
      <c r="CT9" s="1079"/>
      <c r="CU9" s="1079"/>
      <c r="CV9" s="1080"/>
      <c r="CW9" s="1078"/>
      <c r="CX9" s="1079"/>
      <c r="CY9" s="1079"/>
      <c r="CZ9" s="1079"/>
      <c r="DA9" s="1080"/>
      <c r="DB9" s="1078"/>
      <c r="DC9" s="1079"/>
      <c r="DD9" s="1079"/>
      <c r="DE9" s="1079"/>
      <c r="DF9" s="1080"/>
      <c r="DG9" s="1078"/>
      <c r="DH9" s="1079"/>
      <c r="DI9" s="1079"/>
      <c r="DJ9" s="1079"/>
      <c r="DK9" s="1080"/>
      <c r="DL9" s="1078"/>
      <c r="DM9" s="1079"/>
      <c r="DN9" s="1079"/>
      <c r="DO9" s="1079"/>
      <c r="DP9" s="1080"/>
      <c r="DQ9" s="1078"/>
      <c r="DR9" s="1079"/>
      <c r="DS9" s="1079"/>
      <c r="DT9" s="1079"/>
      <c r="DU9" s="1080"/>
      <c r="DV9" s="1081"/>
      <c r="DW9" s="1082"/>
      <c r="DX9" s="1082"/>
      <c r="DY9" s="1082"/>
      <c r="DZ9" s="1083"/>
      <c r="EA9" s="254"/>
    </row>
    <row r="10" spans="1:131" s="255" customFormat="1" ht="26.25" customHeight="1" x14ac:dyDescent="0.15">
      <c r="A10" s="261">
        <v>4</v>
      </c>
      <c r="B10" s="1126" t="s">
        <v>388</v>
      </c>
      <c r="C10" s="1127"/>
      <c r="D10" s="1127"/>
      <c r="E10" s="1127"/>
      <c r="F10" s="1127"/>
      <c r="G10" s="1127"/>
      <c r="H10" s="1127"/>
      <c r="I10" s="1127"/>
      <c r="J10" s="1127"/>
      <c r="K10" s="1127"/>
      <c r="L10" s="1127"/>
      <c r="M10" s="1127"/>
      <c r="N10" s="1127"/>
      <c r="O10" s="1127"/>
      <c r="P10" s="1128"/>
      <c r="Q10" s="1132">
        <v>196</v>
      </c>
      <c r="R10" s="1133"/>
      <c r="S10" s="1133"/>
      <c r="T10" s="1133"/>
      <c r="U10" s="1133"/>
      <c r="V10" s="1133">
        <v>188</v>
      </c>
      <c r="W10" s="1133"/>
      <c r="X10" s="1133"/>
      <c r="Y10" s="1133"/>
      <c r="Z10" s="1133"/>
      <c r="AA10" s="1133">
        <v>9</v>
      </c>
      <c r="AB10" s="1133"/>
      <c r="AC10" s="1133"/>
      <c r="AD10" s="1133"/>
      <c r="AE10" s="1134"/>
      <c r="AF10" s="1108">
        <v>2</v>
      </c>
      <c r="AG10" s="1109"/>
      <c r="AH10" s="1109"/>
      <c r="AI10" s="1109"/>
      <c r="AJ10" s="1110"/>
      <c r="AK10" s="1175">
        <v>116</v>
      </c>
      <c r="AL10" s="1176"/>
      <c r="AM10" s="1176"/>
      <c r="AN10" s="1176"/>
      <c r="AO10" s="1176"/>
      <c r="AP10" s="1176">
        <v>476</v>
      </c>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c r="BT10" s="1104"/>
      <c r="BU10" s="1104"/>
      <c r="BV10" s="1104"/>
      <c r="BW10" s="1104"/>
      <c r="BX10" s="1104"/>
      <c r="BY10" s="1104"/>
      <c r="BZ10" s="1104"/>
      <c r="CA10" s="1104"/>
      <c r="CB10" s="1104"/>
      <c r="CC10" s="1104"/>
      <c r="CD10" s="1104"/>
      <c r="CE10" s="1104"/>
      <c r="CF10" s="1104"/>
      <c r="CG10" s="1105"/>
      <c r="CH10" s="1078"/>
      <c r="CI10" s="1079"/>
      <c r="CJ10" s="1079"/>
      <c r="CK10" s="1079"/>
      <c r="CL10" s="1080"/>
      <c r="CM10" s="1078"/>
      <c r="CN10" s="1079"/>
      <c r="CO10" s="1079"/>
      <c r="CP10" s="1079"/>
      <c r="CQ10" s="1080"/>
      <c r="CR10" s="1078"/>
      <c r="CS10" s="1079"/>
      <c r="CT10" s="1079"/>
      <c r="CU10" s="1079"/>
      <c r="CV10" s="1080"/>
      <c r="CW10" s="1078"/>
      <c r="CX10" s="1079"/>
      <c r="CY10" s="1079"/>
      <c r="CZ10" s="1079"/>
      <c r="DA10" s="1080"/>
      <c r="DB10" s="1078"/>
      <c r="DC10" s="1079"/>
      <c r="DD10" s="1079"/>
      <c r="DE10" s="1079"/>
      <c r="DF10" s="1080"/>
      <c r="DG10" s="1078"/>
      <c r="DH10" s="1079"/>
      <c r="DI10" s="1079"/>
      <c r="DJ10" s="1079"/>
      <c r="DK10" s="1080"/>
      <c r="DL10" s="1078"/>
      <c r="DM10" s="1079"/>
      <c r="DN10" s="1079"/>
      <c r="DO10" s="1079"/>
      <c r="DP10" s="1080"/>
      <c r="DQ10" s="1078"/>
      <c r="DR10" s="1079"/>
      <c r="DS10" s="1079"/>
      <c r="DT10" s="1079"/>
      <c r="DU10" s="1080"/>
      <c r="DV10" s="1081"/>
      <c r="DW10" s="1082"/>
      <c r="DX10" s="1082"/>
      <c r="DY10" s="1082"/>
      <c r="DZ10" s="1083"/>
      <c r="EA10" s="254"/>
    </row>
    <row r="11" spans="1:131" s="255" customFormat="1" ht="26.25" customHeight="1" x14ac:dyDescent="0.15">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15">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15">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15">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15">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15">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15">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15">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15">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15">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15">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
      <c r="A23" s="264" t="s">
        <v>390</v>
      </c>
      <c r="B23" s="1033" t="s">
        <v>391</v>
      </c>
      <c r="C23" s="1034"/>
      <c r="D23" s="1034"/>
      <c r="E23" s="1034"/>
      <c r="F23" s="1034"/>
      <c r="G23" s="1034"/>
      <c r="H23" s="1034"/>
      <c r="I23" s="1034"/>
      <c r="J23" s="1034"/>
      <c r="K23" s="1034"/>
      <c r="L23" s="1034"/>
      <c r="M23" s="1034"/>
      <c r="N23" s="1034"/>
      <c r="O23" s="1034"/>
      <c r="P23" s="1035"/>
      <c r="Q23" s="1157">
        <v>17263</v>
      </c>
      <c r="R23" s="1158"/>
      <c r="S23" s="1158"/>
      <c r="T23" s="1158"/>
      <c r="U23" s="1158"/>
      <c r="V23" s="1158">
        <v>16741</v>
      </c>
      <c r="W23" s="1158"/>
      <c r="X23" s="1158"/>
      <c r="Y23" s="1158"/>
      <c r="Z23" s="1158"/>
      <c r="AA23" s="1158">
        <v>522</v>
      </c>
      <c r="AB23" s="1158"/>
      <c r="AC23" s="1158"/>
      <c r="AD23" s="1158"/>
      <c r="AE23" s="1159"/>
      <c r="AF23" s="1160">
        <v>400</v>
      </c>
      <c r="AG23" s="1158"/>
      <c r="AH23" s="1158"/>
      <c r="AI23" s="1158"/>
      <c r="AJ23" s="1161"/>
      <c r="AK23" s="1162"/>
      <c r="AL23" s="1163"/>
      <c r="AM23" s="1163"/>
      <c r="AN23" s="1163"/>
      <c r="AO23" s="1163"/>
      <c r="AP23" s="1158">
        <v>12672</v>
      </c>
      <c r="AQ23" s="1158"/>
      <c r="AR23" s="1158"/>
      <c r="AS23" s="1158"/>
      <c r="AT23" s="1158"/>
      <c r="AU23" s="1164"/>
      <c r="AV23" s="1164"/>
      <c r="AW23" s="1164"/>
      <c r="AX23" s="1164"/>
      <c r="AY23" s="1165"/>
      <c r="AZ23" s="1154" t="s">
        <v>128</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15">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15">
      <c r="A26" s="1084" t="s">
        <v>368</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375</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15">
      <c r="A28" s="266">
        <v>1</v>
      </c>
      <c r="B28" s="1139" t="s">
        <v>402</v>
      </c>
      <c r="C28" s="1140"/>
      <c r="D28" s="1140"/>
      <c r="E28" s="1140"/>
      <c r="F28" s="1140"/>
      <c r="G28" s="1140"/>
      <c r="H28" s="1140"/>
      <c r="I28" s="1140"/>
      <c r="J28" s="1140"/>
      <c r="K28" s="1140"/>
      <c r="L28" s="1140"/>
      <c r="M28" s="1140"/>
      <c r="N28" s="1140"/>
      <c r="O28" s="1140"/>
      <c r="P28" s="1141"/>
      <c r="Q28" s="1142">
        <v>3665</v>
      </c>
      <c r="R28" s="1143"/>
      <c r="S28" s="1143"/>
      <c r="T28" s="1143"/>
      <c r="U28" s="1143"/>
      <c r="V28" s="1143">
        <v>3525</v>
      </c>
      <c r="W28" s="1143"/>
      <c r="X28" s="1143"/>
      <c r="Y28" s="1143"/>
      <c r="Z28" s="1143"/>
      <c r="AA28" s="1143">
        <v>140</v>
      </c>
      <c r="AB28" s="1143"/>
      <c r="AC28" s="1143"/>
      <c r="AD28" s="1143"/>
      <c r="AE28" s="1144"/>
      <c r="AF28" s="1145">
        <v>140</v>
      </c>
      <c r="AG28" s="1143"/>
      <c r="AH28" s="1143"/>
      <c r="AI28" s="1143"/>
      <c r="AJ28" s="1146"/>
      <c r="AK28" s="1147">
        <v>337</v>
      </c>
      <c r="AL28" s="1135"/>
      <c r="AM28" s="1135"/>
      <c r="AN28" s="1135"/>
      <c r="AO28" s="1135"/>
      <c r="AP28" s="1135" t="s">
        <v>577</v>
      </c>
      <c r="AQ28" s="1135"/>
      <c r="AR28" s="1135"/>
      <c r="AS28" s="1135"/>
      <c r="AT28" s="1135"/>
      <c r="AU28" s="1135" t="s">
        <v>577</v>
      </c>
      <c r="AV28" s="1135"/>
      <c r="AW28" s="1135"/>
      <c r="AX28" s="1135"/>
      <c r="AY28" s="1135"/>
      <c r="AZ28" s="1136" t="s">
        <v>577</v>
      </c>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15">
      <c r="A29" s="266">
        <v>2</v>
      </c>
      <c r="B29" s="1126" t="s">
        <v>403</v>
      </c>
      <c r="C29" s="1127"/>
      <c r="D29" s="1127"/>
      <c r="E29" s="1127"/>
      <c r="F29" s="1127"/>
      <c r="G29" s="1127"/>
      <c r="H29" s="1127"/>
      <c r="I29" s="1127"/>
      <c r="J29" s="1127"/>
      <c r="K29" s="1127"/>
      <c r="L29" s="1127"/>
      <c r="M29" s="1127"/>
      <c r="N29" s="1127"/>
      <c r="O29" s="1127"/>
      <c r="P29" s="1128"/>
      <c r="Q29" s="1132">
        <v>357</v>
      </c>
      <c r="R29" s="1133"/>
      <c r="S29" s="1133"/>
      <c r="T29" s="1133"/>
      <c r="U29" s="1133"/>
      <c r="V29" s="1133">
        <v>354</v>
      </c>
      <c r="W29" s="1133"/>
      <c r="X29" s="1133"/>
      <c r="Y29" s="1133"/>
      <c r="Z29" s="1133"/>
      <c r="AA29" s="1133">
        <v>3</v>
      </c>
      <c r="AB29" s="1133"/>
      <c r="AC29" s="1133"/>
      <c r="AD29" s="1133"/>
      <c r="AE29" s="1134"/>
      <c r="AF29" s="1108">
        <v>3</v>
      </c>
      <c r="AG29" s="1109"/>
      <c r="AH29" s="1109"/>
      <c r="AI29" s="1109"/>
      <c r="AJ29" s="1110"/>
      <c r="AK29" s="1069">
        <v>128</v>
      </c>
      <c r="AL29" s="1060"/>
      <c r="AM29" s="1060"/>
      <c r="AN29" s="1060"/>
      <c r="AO29" s="1060"/>
      <c r="AP29" s="1060" t="s">
        <v>578</v>
      </c>
      <c r="AQ29" s="1060"/>
      <c r="AR29" s="1060"/>
      <c r="AS29" s="1060"/>
      <c r="AT29" s="1060"/>
      <c r="AU29" s="1060" t="s">
        <v>577</v>
      </c>
      <c r="AV29" s="1060"/>
      <c r="AW29" s="1060"/>
      <c r="AX29" s="1060"/>
      <c r="AY29" s="1060"/>
      <c r="AZ29" s="1131" t="s">
        <v>577</v>
      </c>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15">
      <c r="A30" s="266">
        <v>3</v>
      </c>
      <c r="B30" s="1126" t="s">
        <v>404</v>
      </c>
      <c r="C30" s="1127"/>
      <c r="D30" s="1127"/>
      <c r="E30" s="1127"/>
      <c r="F30" s="1127"/>
      <c r="G30" s="1127"/>
      <c r="H30" s="1127"/>
      <c r="I30" s="1127"/>
      <c r="J30" s="1127"/>
      <c r="K30" s="1127"/>
      <c r="L30" s="1127"/>
      <c r="M30" s="1127"/>
      <c r="N30" s="1127"/>
      <c r="O30" s="1127"/>
      <c r="P30" s="1128"/>
      <c r="Q30" s="1132">
        <v>580</v>
      </c>
      <c r="R30" s="1133"/>
      <c r="S30" s="1133"/>
      <c r="T30" s="1133"/>
      <c r="U30" s="1133"/>
      <c r="V30" s="1133">
        <v>600</v>
      </c>
      <c r="W30" s="1133"/>
      <c r="X30" s="1133"/>
      <c r="Y30" s="1133"/>
      <c r="Z30" s="1133"/>
      <c r="AA30" s="1133">
        <v>-20</v>
      </c>
      <c r="AB30" s="1133"/>
      <c r="AC30" s="1133"/>
      <c r="AD30" s="1133"/>
      <c r="AE30" s="1134"/>
      <c r="AF30" s="1108">
        <v>1266</v>
      </c>
      <c r="AG30" s="1109"/>
      <c r="AH30" s="1109"/>
      <c r="AI30" s="1109"/>
      <c r="AJ30" s="1110"/>
      <c r="AK30" s="1069">
        <v>57</v>
      </c>
      <c r="AL30" s="1060"/>
      <c r="AM30" s="1060"/>
      <c r="AN30" s="1060"/>
      <c r="AO30" s="1060"/>
      <c r="AP30" s="1060">
        <v>1025</v>
      </c>
      <c r="AQ30" s="1060"/>
      <c r="AR30" s="1060"/>
      <c r="AS30" s="1060"/>
      <c r="AT30" s="1060"/>
      <c r="AU30" s="1060">
        <v>56</v>
      </c>
      <c r="AV30" s="1060"/>
      <c r="AW30" s="1060"/>
      <c r="AX30" s="1060"/>
      <c r="AY30" s="1060"/>
      <c r="AZ30" s="1131" t="s">
        <v>577</v>
      </c>
      <c r="BA30" s="1131"/>
      <c r="BB30" s="1131"/>
      <c r="BC30" s="1131"/>
      <c r="BD30" s="1131"/>
      <c r="BE30" s="1121" t="s">
        <v>405</v>
      </c>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15">
      <c r="A31" s="266">
        <v>4</v>
      </c>
      <c r="B31" s="1126" t="s">
        <v>406</v>
      </c>
      <c r="C31" s="1127"/>
      <c r="D31" s="1127"/>
      <c r="E31" s="1127"/>
      <c r="F31" s="1127"/>
      <c r="G31" s="1127"/>
      <c r="H31" s="1127"/>
      <c r="I31" s="1127"/>
      <c r="J31" s="1127"/>
      <c r="K31" s="1127"/>
      <c r="L31" s="1127"/>
      <c r="M31" s="1127"/>
      <c r="N31" s="1127"/>
      <c r="O31" s="1127"/>
      <c r="P31" s="1128"/>
      <c r="Q31" s="1132">
        <v>387</v>
      </c>
      <c r="R31" s="1133"/>
      <c r="S31" s="1133"/>
      <c r="T31" s="1133"/>
      <c r="U31" s="1133"/>
      <c r="V31" s="1133">
        <v>381</v>
      </c>
      <c r="W31" s="1133"/>
      <c r="X31" s="1133"/>
      <c r="Y31" s="1133"/>
      <c r="Z31" s="1133"/>
      <c r="AA31" s="1133">
        <v>5</v>
      </c>
      <c r="AB31" s="1133"/>
      <c r="AC31" s="1133"/>
      <c r="AD31" s="1133"/>
      <c r="AE31" s="1134"/>
      <c r="AF31" s="1108">
        <v>5</v>
      </c>
      <c r="AG31" s="1109"/>
      <c r="AH31" s="1109"/>
      <c r="AI31" s="1109"/>
      <c r="AJ31" s="1110"/>
      <c r="AK31" s="1069">
        <v>310</v>
      </c>
      <c r="AL31" s="1060"/>
      <c r="AM31" s="1060"/>
      <c r="AN31" s="1060"/>
      <c r="AO31" s="1060"/>
      <c r="AP31" s="1060">
        <v>3155</v>
      </c>
      <c r="AQ31" s="1060"/>
      <c r="AR31" s="1060"/>
      <c r="AS31" s="1060"/>
      <c r="AT31" s="1060"/>
      <c r="AU31" s="1060">
        <v>257</v>
      </c>
      <c r="AV31" s="1060"/>
      <c r="AW31" s="1060"/>
      <c r="AX31" s="1060"/>
      <c r="AY31" s="1060"/>
      <c r="AZ31" s="1131" t="s">
        <v>577</v>
      </c>
      <c r="BA31" s="1131"/>
      <c r="BB31" s="1131"/>
      <c r="BC31" s="1131"/>
      <c r="BD31" s="1131"/>
      <c r="BE31" s="1121" t="s">
        <v>407</v>
      </c>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15">
      <c r="A32" s="266">
        <v>5</v>
      </c>
      <c r="B32" s="1126" t="s">
        <v>408</v>
      </c>
      <c r="C32" s="1127"/>
      <c r="D32" s="1127"/>
      <c r="E32" s="1127"/>
      <c r="F32" s="1127"/>
      <c r="G32" s="1127"/>
      <c r="H32" s="1127"/>
      <c r="I32" s="1127"/>
      <c r="J32" s="1127"/>
      <c r="K32" s="1127"/>
      <c r="L32" s="1127"/>
      <c r="M32" s="1127"/>
      <c r="N32" s="1127"/>
      <c r="O32" s="1127"/>
      <c r="P32" s="1128"/>
      <c r="Q32" s="1132">
        <v>379</v>
      </c>
      <c r="R32" s="1133"/>
      <c r="S32" s="1133"/>
      <c r="T32" s="1133"/>
      <c r="U32" s="1133"/>
      <c r="V32" s="1133">
        <v>376</v>
      </c>
      <c r="W32" s="1133"/>
      <c r="X32" s="1133"/>
      <c r="Y32" s="1133"/>
      <c r="Z32" s="1133"/>
      <c r="AA32" s="1133">
        <v>4</v>
      </c>
      <c r="AB32" s="1133"/>
      <c r="AC32" s="1133"/>
      <c r="AD32" s="1133"/>
      <c r="AE32" s="1134"/>
      <c r="AF32" s="1108">
        <v>4</v>
      </c>
      <c r="AG32" s="1109"/>
      <c r="AH32" s="1109"/>
      <c r="AI32" s="1109"/>
      <c r="AJ32" s="1110"/>
      <c r="AK32" s="1069">
        <v>154</v>
      </c>
      <c r="AL32" s="1060"/>
      <c r="AM32" s="1060"/>
      <c r="AN32" s="1060"/>
      <c r="AO32" s="1060"/>
      <c r="AP32" s="1060">
        <v>2510</v>
      </c>
      <c r="AQ32" s="1060"/>
      <c r="AR32" s="1060"/>
      <c r="AS32" s="1060"/>
      <c r="AT32" s="1060"/>
      <c r="AU32" s="1060">
        <v>108</v>
      </c>
      <c r="AV32" s="1060"/>
      <c r="AW32" s="1060"/>
      <c r="AX32" s="1060"/>
      <c r="AY32" s="1060"/>
      <c r="AZ32" s="1131" t="s">
        <v>577</v>
      </c>
      <c r="BA32" s="1131"/>
      <c r="BB32" s="1131"/>
      <c r="BC32" s="1131"/>
      <c r="BD32" s="1131"/>
      <c r="BE32" s="1121" t="s">
        <v>407</v>
      </c>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15">
      <c r="A33" s="266">
        <v>6</v>
      </c>
      <c r="B33" s="1126" t="s">
        <v>409</v>
      </c>
      <c r="C33" s="1127"/>
      <c r="D33" s="1127"/>
      <c r="E33" s="1127"/>
      <c r="F33" s="1127"/>
      <c r="G33" s="1127"/>
      <c r="H33" s="1127"/>
      <c r="I33" s="1127"/>
      <c r="J33" s="1127"/>
      <c r="K33" s="1127"/>
      <c r="L33" s="1127"/>
      <c r="M33" s="1127"/>
      <c r="N33" s="1127"/>
      <c r="O33" s="1127"/>
      <c r="P33" s="1128"/>
      <c r="Q33" s="1132">
        <v>127</v>
      </c>
      <c r="R33" s="1133"/>
      <c r="S33" s="1133"/>
      <c r="T33" s="1133"/>
      <c r="U33" s="1133"/>
      <c r="V33" s="1133">
        <v>121</v>
      </c>
      <c r="W33" s="1133"/>
      <c r="X33" s="1133"/>
      <c r="Y33" s="1133"/>
      <c r="Z33" s="1133"/>
      <c r="AA33" s="1133">
        <v>6</v>
      </c>
      <c r="AB33" s="1133"/>
      <c r="AC33" s="1133"/>
      <c r="AD33" s="1133"/>
      <c r="AE33" s="1134"/>
      <c r="AF33" s="1108">
        <v>6</v>
      </c>
      <c r="AG33" s="1109"/>
      <c r="AH33" s="1109"/>
      <c r="AI33" s="1109"/>
      <c r="AJ33" s="1110"/>
      <c r="AK33" s="1069">
        <v>24</v>
      </c>
      <c r="AL33" s="1060"/>
      <c r="AM33" s="1060"/>
      <c r="AN33" s="1060"/>
      <c r="AO33" s="1060"/>
      <c r="AP33" s="1060">
        <v>127</v>
      </c>
      <c r="AQ33" s="1060"/>
      <c r="AR33" s="1060"/>
      <c r="AS33" s="1060"/>
      <c r="AT33" s="1060"/>
      <c r="AU33" s="1060">
        <v>2</v>
      </c>
      <c r="AV33" s="1060"/>
      <c r="AW33" s="1060"/>
      <c r="AX33" s="1060"/>
      <c r="AY33" s="1060"/>
      <c r="AZ33" s="1131" t="s">
        <v>577</v>
      </c>
      <c r="BA33" s="1131"/>
      <c r="BB33" s="1131"/>
      <c r="BC33" s="1131"/>
      <c r="BD33" s="1131"/>
      <c r="BE33" s="1121" t="s">
        <v>407</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15">
      <c r="A34" s="266">
        <v>7</v>
      </c>
      <c r="B34" s="1126"/>
      <c r="C34" s="1127"/>
      <c r="D34" s="1127"/>
      <c r="E34" s="1127"/>
      <c r="F34" s="1127"/>
      <c r="G34" s="1127"/>
      <c r="H34" s="1127"/>
      <c r="I34" s="1127"/>
      <c r="J34" s="1127"/>
      <c r="K34" s="1127"/>
      <c r="L34" s="1127"/>
      <c r="M34" s="1127"/>
      <c r="N34" s="1127"/>
      <c r="O34" s="1127"/>
      <c r="P34" s="1128"/>
      <c r="Q34" s="1132"/>
      <c r="R34" s="1133"/>
      <c r="S34" s="1133"/>
      <c r="T34" s="1133"/>
      <c r="U34" s="1133"/>
      <c r="V34" s="1133"/>
      <c r="W34" s="1133"/>
      <c r="X34" s="1133"/>
      <c r="Y34" s="1133"/>
      <c r="Z34" s="1133"/>
      <c r="AA34" s="1133"/>
      <c r="AB34" s="1133"/>
      <c r="AC34" s="1133"/>
      <c r="AD34" s="1133"/>
      <c r="AE34" s="1134"/>
      <c r="AF34" s="1108"/>
      <c r="AG34" s="1109"/>
      <c r="AH34" s="1109"/>
      <c r="AI34" s="1109"/>
      <c r="AJ34" s="1110"/>
      <c r="AK34" s="1069"/>
      <c r="AL34" s="1060"/>
      <c r="AM34" s="1060"/>
      <c r="AN34" s="1060"/>
      <c r="AO34" s="1060"/>
      <c r="AP34" s="1060"/>
      <c r="AQ34" s="1060"/>
      <c r="AR34" s="1060"/>
      <c r="AS34" s="1060"/>
      <c r="AT34" s="1060"/>
      <c r="AU34" s="1060"/>
      <c r="AV34" s="1060"/>
      <c r="AW34" s="1060"/>
      <c r="AX34" s="1060"/>
      <c r="AY34" s="1060"/>
      <c r="AZ34" s="1131"/>
      <c r="BA34" s="1131"/>
      <c r="BB34" s="1131"/>
      <c r="BC34" s="1131"/>
      <c r="BD34" s="1131"/>
      <c r="BE34" s="1121"/>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15">
      <c r="A35" s="266">
        <v>8</v>
      </c>
      <c r="B35" s="1126"/>
      <c r="C35" s="1127"/>
      <c r="D35" s="1127"/>
      <c r="E35" s="1127"/>
      <c r="F35" s="1127"/>
      <c r="G35" s="1127"/>
      <c r="H35" s="1127"/>
      <c r="I35" s="1127"/>
      <c r="J35" s="1127"/>
      <c r="K35" s="1127"/>
      <c r="L35" s="1127"/>
      <c r="M35" s="1127"/>
      <c r="N35" s="1127"/>
      <c r="O35" s="1127"/>
      <c r="P35" s="1128"/>
      <c r="Q35" s="1132"/>
      <c r="R35" s="1133"/>
      <c r="S35" s="1133"/>
      <c r="T35" s="1133"/>
      <c r="U35" s="1133"/>
      <c r="V35" s="1133"/>
      <c r="W35" s="1133"/>
      <c r="X35" s="1133"/>
      <c r="Y35" s="1133"/>
      <c r="Z35" s="1133"/>
      <c r="AA35" s="1133"/>
      <c r="AB35" s="1133"/>
      <c r="AC35" s="1133"/>
      <c r="AD35" s="1133"/>
      <c r="AE35" s="1134"/>
      <c r="AF35" s="1108"/>
      <c r="AG35" s="1109"/>
      <c r="AH35" s="1109"/>
      <c r="AI35" s="1109"/>
      <c r="AJ35" s="1110"/>
      <c r="AK35" s="1069"/>
      <c r="AL35" s="1060"/>
      <c r="AM35" s="1060"/>
      <c r="AN35" s="1060"/>
      <c r="AO35" s="1060"/>
      <c r="AP35" s="1060"/>
      <c r="AQ35" s="1060"/>
      <c r="AR35" s="1060"/>
      <c r="AS35" s="1060"/>
      <c r="AT35" s="1060"/>
      <c r="AU35" s="1060"/>
      <c r="AV35" s="1060"/>
      <c r="AW35" s="1060"/>
      <c r="AX35" s="1060"/>
      <c r="AY35" s="1060"/>
      <c r="AZ35" s="1131"/>
      <c r="BA35" s="1131"/>
      <c r="BB35" s="1131"/>
      <c r="BC35" s="1131"/>
      <c r="BD35" s="1131"/>
      <c r="BE35" s="1121"/>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15">
      <c r="A36" s="266">
        <v>9</v>
      </c>
      <c r="B36" s="1126"/>
      <c r="C36" s="1127"/>
      <c r="D36" s="1127"/>
      <c r="E36" s="1127"/>
      <c r="F36" s="1127"/>
      <c r="G36" s="1127"/>
      <c r="H36" s="1127"/>
      <c r="I36" s="1127"/>
      <c r="J36" s="1127"/>
      <c r="K36" s="1127"/>
      <c r="L36" s="1127"/>
      <c r="M36" s="1127"/>
      <c r="N36" s="1127"/>
      <c r="O36" s="1127"/>
      <c r="P36" s="1128"/>
      <c r="Q36" s="1132"/>
      <c r="R36" s="1133"/>
      <c r="S36" s="1133"/>
      <c r="T36" s="1133"/>
      <c r="U36" s="1133"/>
      <c r="V36" s="1133"/>
      <c r="W36" s="1133"/>
      <c r="X36" s="1133"/>
      <c r="Y36" s="1133"/>
      <c r="Z36" s="1133"/>
      <c r="AA36" s="1133"/>
      <c r="AB36" s="1133"/>
      <c r="AC36" s="1133"/>
      <c r="AD36" s="1133"/>
      <c r="AE36" s="1134"/>
      <c r="AF36" s="1108"/>
      <c r="AG36" s="1109"/>
      <c r="AH36" s="1109"/>
      <c r="AI36" s="1109"/>
      <c r="AJ36" s="1110"/>
      <c r="AK36" s="1069"/>
      <c r="AL36" s="1060"/>
      <c r="AM36" s="1060"/>
      <c r="AN36" s="1060"/>
      <c r="AO36" s="1060"/>
      <c r="AP36" s="1060"/>
      <c r="AQ36" s="1060"/>
      <c r="AR36" s="1060"/>
      <c r="AS36" s="1060"/>
      <c r="AT36" s="1060"/>
      <c r="AU36" s="1060"/>
      <c r="AV36" s="1060"/>
      <c r="AW36" s="1060"/>
      <c r="AX36" s="1060"/>
      <c r="AY36" s="1060"/>
      <c r="AZ36" s="1131"/>
      <c r="BA36" s="1131"/>
      <c r="BB36" s="1131"/>
      <c r="BC36" s="1131"/>
      <c r="BD36" s="1131"/>
      <c r="BE36" s="1121"/>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15">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15">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15">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15">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15">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15">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15">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15">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15">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15">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15">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15">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15">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15">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15">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15">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15">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15">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15">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15">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15">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15">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15">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15">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15">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410</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
      <c r="A63" s="264" t="s">
        <v>390</v>
      </c>
      <c r="B63" s="1033" t="s">
        <v>411</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1424</v>
      </c>
      <c r="AG63" s="1048"/>
      <c r="AH63" s="1048"/>
      <c r="AI63" s="1048"/>
      <c r="AJ63" s="1119"/>
      <c r="AK63" s="1120"/>
      <c r="AL63" s="1052"/>
      <c r="AM63" s="1052"/>
      <c r="AN63" s="1052"/>
      <c r="AO63" s="1052"/>
      <c r="AP63" s="1048">
        <v>6817</v>
      </c>
      <c r="AQ63" s="1048"/>
      <c r="AR63" s="1048"/>
      <c r="AS63" s="1048"/>
      <c r="AT63" s="1048"/>
      <c r="AU63" s="1048">
        <v>423</v>
      </c>
      <c r="AV63" s="1048"/>
      <c r="AW63" s="1048"/>
      <c r="AX63" s="1048"/>
      <c r="AY63" s="1048"/>
      <c r="AZ63" s="1114"/>
      <c r="BA63" s="1114"/>
      <c r="BB63" s="1114"/>
      <c r="BC63" s="1114"/>
      <c r="BD63" s="1114"/>
      <c r="BE63" s="1049"/>
      <c r="BF63" s="1049"/>
      <c r="BG63" s="1049"/>
      <c r="BH63" s="1049"/>
      <c r="BI63" s="1050"/>
      <c r="BJ63" s="1115" t="s">
        <v>128</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15">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
      <c r="A65" s="252" t="s">
        <v>412</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15">
      <c r="A66" s="1084" t="s">
        <v>413</v>
      </c>
      <c r="B66" s="1085"/>
      <c r="C66" s="1085"/>
      <c r="D66" s="1085"/>
      <c r="E66" s="1085"/>
      <c r="F66" s="1085"/>
      <c r="G66" s="1085"/>
      <c r="H66" s="1085"/>
      <c r="I66" s="1085"/>
      <c r="J66" s="1085"/>
      <c r="K66" s="1085"/>
      <c r="L66" s="1085"/>
      <c r="M66" s="1085"/>
      <c r="N66" s="1085"/>
      <c r="O66" s="1085"/>
      <c r="P66" s="1086"/>
      <c r="Q66" s="1090" t="s">
        <v>414</v>
      </c>
      <c r="R66" s="1091"/>
      <c r="S66" s="1091"/>
      <c r="T66" s="1091"/>
      <c r="U66" s="1092"/>
      <c r="V66" s="1090" t="s">
        <v>415</v>
      </c>
      <c r="W66" s="1091"/>
      <c r="X66" s="1091"/>
      <c r="Y66" s="1091"/>
      <c r="Z66" s="1092"/>
      <c r="AA66" s="1090" t="s">
        <v>416</v>
      </c>
      <c r="AB66" s="1091"/>
      <c r="AC66" s="1091"/>
      <c r="AD66" s="1091"/>
      <c r="AE66" s="1092"/>
      <c r="AF66" s="1096" t="s">
        <v>417</v>
      </c>
      <c r="AG66" s="1097"/>
      <c r="AH66" s="1097"/>
      <c r="AI66" s="1097"/>
      <c r="AJ66" s="1098"/>
      <c r="AK66" s="1090" t="s">
        <v>418</v>
      </c>
      <c r="AL66" s="1085"/>
      <c r="AM66" s="1085"/>
      <c r="AN66" s="1085"/>
      <c r="AO66" s="1086"/>
      <c r="AP66" s="1090" t="s">
        <v>419</v>
      </c>
      <c r="AQ66" s="1091"/>
      <c r="AR66" s="1091"/>
      <c r="AS66" s="1091"/>
      <c r="AT66" s="1092"/>
      <c r="AU66" s="1090" t="s">
        <v>420</v>
      </c>
      <c r="AV66" s="1091"/>
      <c r="AW66" s="1091"/>
      <c r="AX66" s="1091"/>
      <c r="AY66" s="1092"/>
      <c r="AZ66" s="1090" t="s">
        <v>375</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15">
      <c r="A68" s="258">
        <v>1</v>
      </c>
      <c r="B68" s="1074" t="s">
        <v>579</v>
      </c>
      <c r="C68" s="1075"/>
      <c r="D68" s="1075"/>
      <c r="E68" s="1075"/>
      <c r="F68" s="1075"/>
      <c r="G68" s="1075"/>
      <c r="H68" s="1075"/>
      <c r="I68" s="1075"/>
      <c r="J68" s="1075"/>
      <c r="K68" s="1075"/>
      <c r="L68" s="1075"/>
      <c r="M68" s="1075"/>
      <c r="N68" s="1075"/>
      <c r="O68" s="1075"/>
      <c r="P68" s="1076"/>
      <c r="Q68" s="1077">
        <v>385</v>
      </c>
      <c r="R68" s="1071"/>
      <c r="S68" s="1071"/>
      <c r="T68" s="1071"/>
      <c r="U68" s="1071"/>
      <c r="V68" s="1071">
        <v>370</v>
      </c>
      <c r="W68" s="1071"/>
      <c r="X68" s="1071"/>
      <c r="Y68" s="1071"/>
      <c r="Z68" s="1071"/>
      <c r="AA68" s="1071">
        <v>15</v>
      </c>
      <c r="AB68" s="1071"/>
      <c r="AC68" s="1071"/>
      <c r="AD68" s="1071"/>
      <c r="AE68" s="1071"/>
      <c r="AF68" s="1071">
        <v>15</v>
      </c>
      <c r="AG68" s="1071"/>
      <c r="AH68" s="1071"/>
      <c r="AI68" s="1071"/>
      <c r="AJ68" s="1071"/>
      <c r="AK68" s="1071">
        <v>25</v>
      </c>
      <c r="AL68" s="1071"/>
      <c r="AM68" s="1071"/>
      <c r="AN68" s="1071"/>
      <c r="AO68" s="1071"/>
      <c r="AP68" s="1071">
        <v>384</v>
      </c>
      <c r="AQ68" s="1071"/>
      <c r="AR68" s="1071"/>
      <c r="AS68" s="1071"/>
      <c r="AT68" s="1071"/>
      <c r="AU68" s="1071">
        <v>150</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15">
      <c r="A69" s="261">
        <v>2</v>
      </c>
      <c r="B69" s="1063" t="s">
        <v>580</v>
      </c>
      <c r="C69" s="1064"/>
      <c r="D69" s="1064"/>
      <c r="E69" s="1064"/>
      <c r="F69" s="1064"/>
      <c r="G69" s="1064"/>
      <c r="H69" s="1064"/>
      <c r="I69" s="1064"/>
      <c r="J69" s="1064"/>
      <c r="K69" s="1064"/>
      <c r="L69" s="1064"/>
      <c r="M69" s="1064"/>
      <c r="N69" s="1064"/>
      <c r="O69" s="1064"/>
      <c r="P69" s="1065"/>
      <c r="Q69" s="1066">
        <v>4441</v>
      </c>
      <c r="R69" s="1060"/>
      <c r="S69" s="1060"/>
      <c r="T69" s="1060"/>
      <c r="U69" s="1060"/>
      <c r="V69" s="1060">
        <v>4216</v>
      </c>
      <c r="W69" s="1060"/>
      <c r="X69" s="1060"/>
      <c r="Y69" s="1060"/>
      <c r="Z69" s="1060"/>
      <c r="AA69" s="1060">
        <v>225</v>
      </c>
      <c r="AB69" s="1060"/>
      <c r="AC69" s="1060"/>
      <c r="AD69" s="1060"/>
      <c r="AE69" s="1060"/>
      <c r="AF69" s="1060">
        <v>225</v>
      </c>
      <c r="AG69" s="1060"/>
      <c r="AH69" s="1060"/>
      <c r="AI69" s="1060"/>
      <c r="AJ69" s="1060"/>
      <c r="AK69" s="1060">
        <v>307</v>
      </c>
      <c r="AL69" s="1060"/>
      <c r="AM69" s="1060"/>
      <c r="AN69" s="1060"/>
      <c r="AO69" s="1060"/>
      <c r="AP69" s="1060">
        <v>1286</v>
      </c>
      <c r="AQ69" s="1060"/>
      <c r="AR69" s="1060"/>
      <c r="AS69" s="1060"/>
      <c r="AT69" s="1060"/>
      <c r="AU69" s="1060">
        <v>229</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15">
      <c r="A70" s="261">
        <v>3</v>
      </c>
      <c r="B70" s="1063" t="s">
        <v>581</v>
      </c>
      <c r="C70" s="1064"/>
      <c r="D70" s="1064"/>
      <c r="E70" s="1064"/>
      <c r="F70" s="1064"/>
      <c r="G70" s="1064"/>
      <c r="H70" s="1064"/>
      <c r="I70" s="1064"/>
      <c r="J70" s="1064"/>
      <c r="K70" s="1064"/>
      <c r="L70" s="1064"/>
      <c r="M70" s="1064"/>
      <c r="N70" s="1064"/>
      <c r="O70" s="1064"/>
      <c r="P70" s="1065"/>
      <c r="Q70" s="1066">
        <v>17356</v>
      </c>
      <c r="R70" s="1060"/>
      <c r="S70" s="1060"/>
      <c r="T70" s="1060"/>
      <c r="U70" s="1060"/>
      <c r="V70" s="1060">
        <v>16818</v>
      </c>
      <c r="W70" s="1060"/>
      <c r="X70" s="1060"/>
      <c r="Y70" s="1060"/>
      <c r="Z70" s="1060"/>
      <c r="AA70" s="1060">
        <v>538</v>
      </c>
      <c r="AB70" s="1060"/>
      <c r="AC70" s="1060"/>
      <c r="AD70" s="1060"/>
      <c r="AE70" s="1060"/>
      <c r="AF70" s="1060">
        <v>538</v>
      </c>
      <c r="AG70" s="1060"/>
      <c r="AH70" s="1060"/>
      <c r="AI70" s="1060"/>
      <c r="AJ70" s="1060"/>
      <c r="AK70" s="1060">
        <v>2532</v>
      </c>
      <c r="AL70" s="1060"/>
      <c r="AM70" s="1060"/>
      <c r="AN70" s="1060"/>
      <c r="AO70" s="1060"/>
      <c r="AP70" s="1060" t="s">
        <v>577</v>
      </c>
      <c r="AQ70" s="1060"/>
      <c r="AR70" s="1060"/>
      <c r="AS70" s="1060"/>
      <c r="AT70" s="1060"/>
      <c r="AU70" s="1060" t="s">
        <v>577</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15">
      <c r="A71" s="261">
        <v>4</v>
      </c>
      <c r="B71" s="1063" t="s">
        <v>582</v>
      </c>
      <c r="C71" s="1064"/>
      <c r="D71" s="1064"/>
      <c r="E71" s="1064"/>
      <c r="F71" s="1064"/>
      <c r="G71" s="1064"/>
      <c r="H71" s="1064"/>
      <c r="I71" s="1064"/>
      <c r="J71" s="1064"/>
      <c r="K71" s="1064"/>
      <c r="L71" s="1064"/>
      <c r="M71" s="1064"/>
      <c r="N71" s="1064"/>
      <c r="O71" s="1064"/>
      <c r="P71" s="1065"/>
      <c r="Q71" s="1066">
        <v>658</v>
      </c>
      <c r="R71" s="1060"/>
      <c r="S71" s="1060"/>
      <c r="T71" s="1060"/>
      <c r="U71" s="1060"/>
      <c r="V71" s="1060">
        <v>652</v>
      </c>
      <c r="W71" s="1060"/>
      <c r="X71" s="1060"/>
      <c r="Y71" s="1060"/>
      <c r="Z71" s="1060"/>
      <c r="AA71" s="1060">
        <v>6</v>
      </c>
      <c r="AB71" s="1060"/>
      <c r="AC71" s="1060"/>
      <c r="AD71" s="1060"/>
      <c r="AE71" s="1060"/>
      <c r="AF71" s="1060">
        <v>6</v>
      </c>
      <c r="AG71" s="1060"/>
      <c r="AH71" s="1060"/>
      <c r="AI71" s="1060"/>
      <c r="AJ71" s="1060"/>
      <c r="AK71" s="1060">
        <v>43</v>
      </c>
      <c r="AL71" s="1060"/>
      <c r="AM71" s="1060"/>
      <c r="AN71" s="1060"/>
      <c r="AO71" s="1060"/>
      <c r="AP71" s="1060" t="s">
        <v>577</v>
      </c>
      <c r="AQ71" s="1060"/>
      <c r="AR71" s="1060"/>
      <c r="AS71" s="1060"/>
      <c r="AT71" s="1060"/>
      <c r="AU71" s="1060" t="s">
        <v>577</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15">
      <c r="A72" s="261">
        <v>5</v>
      </c>
      <c r="B72" s="1063" t="s">
        <v>583</v>
      </c>
      <c r="C72" s="1064"/>
      <c r="D72" s="1064"/>
      <c r="E72" s="1064"/>
      <c r="F72" s="1064"/>
      <c r="G72" s="1064"/>
      <c r="H72" s="1064"/>
      <c r="I72" s="1064"/>
      <c r="J72" s="1064"/>
      <c r="K72" s="1064"/>
      <c r="L72" s="1064"/>
      <c r="M72" s="1064"/>
      <c r="N72" s="1064"/>
      <c r="O72" s="1064"/>
      <c r="P72" s="1065"/>
      <c r="Q72" s="1066">
        <v>129457</v>
      </c>
      <c r="R72" s="1060"/>
      <c r="S72" s="1060"/>
      <c r="T72" s="1060"/>
      <c r="U72" s="1060"/>
      <c r="V72" s="1060">
        <v>126110</v>
      </c>
      <c r="W72" s="1060"/>
      <c r="X72" s="1060"/>
      <c r="Y72" s="1060"/>
      <c r="Z72" s="1060"/>
      <c r="AA72" s="1060">
        <v>3347</v>
      </c>
      <c r="AB72" s="1060"/>
      <c r="AC72" s="1060"/>
      <c r="AD72" s="1060"/>
      <c r="AE72" s="1060"/>
      <c r="AF72" s="1060">
        <v>3347</v>
      </c>
      <c r="AG72" s="1060"/>
      <c r="AH72" s="1060"/>
      <c r="AI72" s="1060"/>
      <c r="AJ72" s="1060"/>
      <c r="AK72" s="1060">
        <v>1524</v>
      </c>
      <c r="AL72" s="1060"/>
      <c r="AM72" s="1060"/>
      <c r="AN72" s="1060"/>
      <c r="AO72" s="1060"/>
      <c r="AP72" s="1060" t="s">
        <v>588</v>
      </c>
      <c r="AQ72" s="1060"/>
      <c r="AR72" s="1060"/>
      <c r="AS72" s="1060"/>
      <c r="AT72" s="1060"/>
      <c r="AU72" s="1060" t="s">
        <v>577</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15">
      <c r="A73" s="261">
        <v>6</v>
      </c>
      <c r="B73" s="1063" t="s">
        <v>584</v>
      </c>
      <c r="C73" s="1064"/>
      <c r="D73" s="1064"/>
      <c r="E73" s="1064"/>
      <c r="F73" s="1064"/>
      <c r="G73" s="1064"/>
      <c r="H73" s="1064"/>
      <c r="I73" s="1064"/>
      <c r="J73" s="1064"/>
      <c r="K73" s="1064"/>
      <c r="L73" s="1064"/>
      <c r="M73" s="1064"/>
      <c r="N73" s="1064"/>
      <c r="O73" s="1064"/>
      <c r="P73" s="1065"/>
      <c r="Q73" s="1066">
        <v>3489</v>
      </c>
      <c r="R73" s="1060"/>
      <c r="S73" s="1060"/>
      <c r="T73" s="1060"/>
      <c r="U73" s="1060"/>
      <c r="V73" s="1060">
        <v>3185</v>
      </c>
      <c r="W73" s="1060"/>
      <c r="X73" s="1060"/>
      <c r="Y73" s="1060"/>
      <c r="Z73" s="1060"/>
      <c r="AA73" s="1060">
        <v>304</v>
      </c>
      <c r="AB73" s="1060"/>
      <c r="AC73" s="1060"/>
      <c r="AD73" s="1060"/>
      <c r="AE73" s="1060"/>
      <c r="AF73" s="1060">
        <v>279</v>
      </c>
      <c r="AG73" s="1060"/>
      <c r="AH73" s="1060"/>
      <c r="AI73" s="1060"/>
      <c r="AJ73" s="1060"/>
      <c r="AK73" s="1060">
        <v>53</v>
      </c>
      <c r="AL73" s="1060"/>
      <c r="AM73" s="1060"/>
      <c r="AN73" s="1060"/>
      <c r="AO73" s="1060"/>
      <c r="AP73" s="1060" t="s">
        <v>577</v>
      </c>
      <c r="AQ73" s="1060"/>
      <c r="AR73" s="1060"/>
      <c r="AS73" s="1060"/>
      <c r="AT73" s="1060"/>
      <c r="AU73" s="1060" t="s">
        <v>577</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15">
      <c r="A74" s="261">
        <v>7</v>
      </c>
      <c r="B74" s="1063" t="s">
        <v>585</v>
      </c>
      <c r="C74" s="1064"/>
      <c r="D74" s="1064"/>
      <c r="E74" s="1064"/>
      <c r="F74" s="1064"/>
      <c r="G74" s="1064"/>
      <c r="H74" s="1064"/>
      <c r="I74" s="1064"/>
      <c r="J74" s="1064"/>
      <c r="K74" s="1064"/>
      <c r="L74" s="1064"/>
      <c r="M74" s="1064"/>
      <c r="N74" s="1064"/>
      <c r="O74" s="1064"/>
      <c r="P74" s="1065"/>
      <c r="Q74" s="1066">
        <v>33</v>
      </c>
      <c r="R74" s="1060"/>
      <c r="S74" s="1060"/>
      <c r="T74" s="1060"/>
      <c r="U74" s="1060"/>
      <c r="V74" s="1060">
        <v>29</v>
      </c>
      <c r="W74" s="1060"/>
      <c r="X74" s="1060"/>
      <c r="Y74" s="1060"/>
      <c r="Z74" s="1060"/>
      <c r="AA74" s="1060">
        <v>4</v>
      </c>
      <c r="AB74" s="1060"/>
      <c r="AC74" s="1060"/>
      <c r="AD74" s="1060"/>
      <c r="AE74" s="1060"/>
      <c r="AF74" s="1060">
        <v>4</v>
      </c>
      <c r="AG74" s="1060"/>
      <c r="AH74" s="1060"/>
      <c r="AI74" s="1060"/>
      <c r="AJ74" s="1060"/>
      <c r="AK74" s="1060" t="s">
        <v>577</v>
      </c>
      <c r="AL74" s="1060"/>
      <c r="AM74" s="1060"/>
      <c r="AN74" s="1060"/>
      <c r="AO74" s="1060"/>
      <c r="AP74" s="1060" t="s">
        <v>577</v>
      </c>
      <c r="AQ74" s="1060"/>
      <c r="AR74" s="1060"/>
      <c r="AS74" s="1060"/>
      <c r="AT74" s="1060"/>
      <c r="AU74" s="1060" t="s">
        <v>577</v>
      </c>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15">
      <c r="A75" s="261">
        <v>8</v>
      </c>
      <c r="B75" s="1063" t="s">
        <v>586</v>
      </c>
      <c r="C75" s="1064"/>
      <c r="D75" s="1064"/>
      <c r="E75" s="1064"/>
      <c r="F75" s="1064"/>
      <c r="G75" s="1064"/>
      <c r="H75" s="1064"/>
      <c r="I75" s="1064"/>
      <c r="J75" s="1064"/>
      <c r="K75" s="1064"/>
      <c r="L75" s="1064"/>
      <c r="M75" s="1064"/>
      <c r="N75" s="1064"/>
      <c r="O75" s="1064"/>
      <c r="P75" s="1065"/>
      <c r="Q75" s="1067">
        <v>1770</v>
      </c>
      <c r="R75" s="1068"/>
      <c r="S75" s="1068"/>
      <c r="T75" s="1068"/>
      <c r="U75" s="1069"/>
      <c r="V75" s="1070">
        <v>1612</v>
      </c>
      <c r="W75" s="1068"/>
      <c r="X75" s="1068"/>
      <c r="Y75" s="1068"/>
      <c r="Z75" s="1069"/>
      <c r="AA75" s="1070">
        <v>158</v>
      </c>
      <c r="AB75" s="1068"/>
      <c r="AC75" s="1068"/>
      <c r="AD75" s="1068"/>
      <c r="AE75" s="1069"/>
      <c r="AF75" s="1070">
        <v>158</v>
      </c>
      <c r="AG75" s="1068"/>
      <c r="AH75" s="1068"/>
      <c r="AI75" s="1068"/>
      <c r="AJ75" s="1069"/>
      <c r="AK75" s="1070" t="s">
        <v>589</v>
      </c>
      <c r="AL75" s="1068"/>
      <c r="AM75" s="1068"/>
      <c r="AN75" s="1068"/>
      <c r="AO75" s="1069"/>
      <c r="AP75" s="1070">
        <v>9568</v>
      </c>
      <c r="AQ75" s="1068"/>
      <c r="AR75" s="1068"/>
      <c r="AS75" s="1068"/>
      <c r="AT75" s="1069"/>
      <c r="AU75" s="1070">
        <v>1127</v>
      </c>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15">
      <c r="A76" s="261">
        <v>9</v>
      </c>
      <c r="B76" s="1063" t="s">
        <v>587</v>
      </c>
      <c r="C76" s="1064"/>
      <c r="D76" s="1064"/>
      <c r="E76" s="1064"/>
      <c r="F76" s="1064"/>
      <c r="G76" s="1064"/>
      <c r="H76" s="1064"/>
      <c r="I76" s="1064"/>
      <c r="J76" s="1064"/>
      <c r="K76" s="1064"/>
      <c r="L76" s="1064"/>
      <c r="M76" s="1064"/>
      <c r="N76" s="1064"/>
      <c r="O76" s="1064"/>
      <c r="P76" s="1065"/>
      <c r="Q76" s="1067">
        <v>880</v>
      </c>
      <c r="R76" s="1068"/>
      <c r="S76" s="1068"/>
      <c r="T76" s="1068"/>
      <c r="U76" s="1069"/>
      <c r="V76" s="1070">
        <v>784</v>
      </c>
      <c r="W76" s="1068"/>
      <c r="X76" s="1068"/>
      <c r="Y76" s="1068"/>
      <c r="Z76" s="1069"/>
      <c r="AA76" s="1070">
        <v>96</v>
      </c>
      <c r="AB76" s="1068"/>
      <c r="AC76" s="1068"/>
      <c r="AD76" s="1068"/>
      <c r="AE76" s="1069"/>
      <c r="AF76" s="1070">
        <v>1368</v>
      </c>
      <c r="AG76" s="1068"/>
      <c r="AH76" s="1068"/>
      <c r="AI76" s="1068"/>
      <c r="AJ76" s="1069"/>
      <c r="AK76" s="1070">
        <v>15</v>
      </c>
      <c r="AL76" s="1068"/>
      <c r="AM76" s="1068"/>
      <c r="AN76" s="1068"/>
      <c r="AO76" s="1069"/>
      <c r="AP76" s="1070">
        <v>5224</v>
      </c>
      <c r="AQ76" s="1068"/>
      <c r="AR76" s="1068"/>
      <c r="AS76" s="1068"/>
      <c r="AT76" s="1069"/>
      <c r="AU76" s="1070">
        <v>2</v>
      </c>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15">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15">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15">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15">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15">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15">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15">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15">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15">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15">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15">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
      <c r="A88" s="264" t="s">
        <v>390</v>
      </c>
      <c r="B88" s="1033" t="s">
        <v>421</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5940</v>
      </c>
      <c r="AG88" s="1048"/>
      <c r="AH88" s="1048"/>
      <c r="AI88" s="1048"/>
      <c r="AJ88" s="1048"/>
      <c r="AK88" s="1052"/>
      <c r="AL88" s="1052"/>
      <c r="AM88" s="1052"/>
      <c r="AN88" s="1052"/>
      <c r="AO88" s="1052"/>
      <c r="AP88" s="1048">
        <v>16462</v>
      </c>
      <c r="AQ88" s="1048"/>
      <c r="AR88" s="1048"/>
      <c r="AS88" s="1048"/>
      <c r="AT88" s="1048"/>
      <c r="AU88" s="1048">
        <v>1508</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15">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15">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15">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15">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15">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15">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15">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15">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15">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15">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15">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15">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15">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422</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2</v>
      </c>
      <c r="CS102" s="1040"/>
      <c r="CT102" s="1040"/>
      <c r="CU102" s="1040"/>
      <c r="CV102" s="1041"/>
      <c r="CW102" s="1039"/>
      <c r="CX102" s="1040"/>
      <c r="CY102" s="1040"/>
      <c r="CZ102" s="1040"/>
      <c r="DA102" s="1041"/>
      <c r="DB102" s="1039"/>
      <c r="DC102" s="1040"/>
      <c r="DD102" s="1040"/>
      <c r="DE102" s="1040"/>
      <c r="DF102" s="1041"/>
      <c r="DG102" s="1039">
        <v>1765</v>
      </c>
      <c r="DH102" s="1040"/>
      <c r="DI102" s="1040"/>
      <c r="DJ102" s="1040"/>
      <c r="DK102" s="1041"/>
      <c r="DL102" s="1039"/>
      <c r="DM102" s="1040"/>
      <c r="DN102" s="1040"/>
      <c r="DO102" s="1040"/>
      <c r="DP102" s="1041"/>
      <c r="DQ102" s="1039">
        <v>1765</v>
      </c>
      <c r="DR102" s="1040"/>
      <c r="DS102" s="1040"/>
      <c r="DT102" s="1040"/>
      <c r="DU102" s="1041"/>
      <c r="DV102" s="1022"/>
      <c r="DW102" s="1023"/>
      <c r="DX102" s="1023"/>
      <c r="DY102" s="1023"/>
      <c r="DZ102" s="1024"/>
      <c r="EA102" s="246"/>
    </row>
    <row r="103" spans="1:131" s="247" customFormat="1" ht="26.25" customHeight="1" x14ac:dyDescent="0.15">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423</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15">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424</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15">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15">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
      <c r="A107" s="275" t="s">
        <v>425</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426</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15">
      <c r="A108" s="1027" t="s">
        <v>427</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428</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15">
      <c r="A109" s="982" t="s">
        <v>429</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430</v>
      </c>
      <c r="AB109" s="983"/>
      <c r="AC109" s="983"/>
      <c r="AD109" s="983"/>
      <c r="AE109" s="984"/>
      <c r="AF109" s="985" t="s">
        <v>306</v>
      </c>
      <c r="AG109" s="983"/>
      <c r="AH109" s="983"/>
      <c r="AI109" s="983"/>
      <c r="AJ109" s="984"/>
      <c r="AK109" s="985" t="s">
        <v>305</v>
      </c>
      <c r="AL109" s="983"/>
      <c r="AM109" s="983"/>
      <c r="AN109" s="983"/>
      <c r="AO109" s="984"/>
      <c r="AP109" s="985" t="s">
        <v>431</v>
      </c>
      <c r="AQ109" s="983"/>
      <c r="AR109" s="983"/>
      <c r="AS109" s="983"/>
      <c r="AT109" s="1014"/>
      <c r="AU109" s="982" t="s">
        <v>429</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430</v>
      </c>
      <c r="BR109" s="983"/>
      <c r="BS109" s="983"/>
      <c r="BT109" s="983"/>
      <c r="BU109" s="984"/>
      <c r="BV109" s="985" t="s">
        <v>306</v>
      </c>
      <c r="BW109" s="983"/>
      <c r="BX109" s="983"/>
      <c r="BY109" s="983"/>
      <c r="BZ109" s="984"/>
      <c r="CA109" s="985" t="s">
        <v>305</v>
      </c>
      <c r="CB109" s="983"/>
      <c r="CC109" s="983"/>
      <c r="CD109" s="983"/>
      <c r="CE109" s="984"/>
      <c r="CF109" s="1021" t="s">
        <v>431</v>
      </c>
      <c r="CG109" s="1021"/>
      <c r="CH109" s="1021"/>
      <c r="CI109" s="1021"/>
      <c r="CJ109" s="1021"/>
      <c r="CK109" s="985" t="s">
        <v>432</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430</v>
      </c>
      <c r="DH109" s="983"/>
      <c r="DI109" s="983"/>
      <c r="DJ109" s="983"/>
      <c r="DK109" s="984"/>
      <c r="DL109" s="985" t="s">
        <v>306</v>
      </c>
      <c r="DM109" s="983"/>
      <c r="DN109" s="983"/>
      <c r="DO109" s="983"/>
      <c r="DP109" s="984"/>
      <c r="DQ109" s="985" t="s">
        <v>305</v>
      </c>
      <c r="DR109" s="983"/>
      <c r="DS109" s="983"/>
      <c r="DT109" s="983"/>
      <c r="DU109" s="984"/>
      <c r="DV109" s="985" t="s">
        <v>431</v>
      </c>
      <c r="DW109" s="983"/>
      <c r="DX109" s="983"/>
      <c r="DY109" s="983"/>
      <c r="DZ109" s="1014"/>
    </row>
    <row r="110" spans="1:131" s="246" customFormat="1" ht="26.25" customHeight="1" x14ac:dyDescent="0.15">
      <c r="A110" s="885" t="s">
        <v>433</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1498479</v>
      </c>
      <c r="AB110" s="976"/>
      <c r="AC110" s="976"/>
      <c r="AD110" s="976"/>
      <c r="AE110" s="977"/>
      <c r="AF110" s="978">
        <v>1540082</v>
      </c>
      <c r="AG110" s="976"/>
      <c r="AH110" s="976"/>
      <c r="AI110" s="976"/>
      <c r="AJ110" s="977"/>
      <c r="AK110" s="978">
        <v>1492107</v>
      </c>
      <c r="AL110" s="976"/>
      <c r="AM110" s="976"/>
      <c r="AN110" s="976"/>
      <c r="AO110" s="977"/>
      <c r="AP110" s="979">
        <v>23.3</v>
      </c>
      <c r="AQ110" s="980"/>
      <c r="AR110" s="980"/>
      <c r="AS110" s="980"/>
      <c r="AT110" s="981"/>
      <c r="AU110" s="1015" t="s">
        <v>73</v>
      </c>
      <c r="AV110" s="1016"/>
      <c r="AW110" s="1016"/>
      <c r="AX110" s="1016"/>
      <c r="AY110" s="1016"/>
      <c r="AZ110" s="941" t="s">
        <v>434</v>
      </c>
      <c r="BA110" s="886"/>
      <c r="BB110" s="886"/>
      <c r="BC110" s="886"/>
      <c r="BD110" s="886"/>
      <c r="BE110" s="886"/>
      <c r="BF110" s="886"/>
      <c r="BG110" s="886"/>
      <c r="BH110" s="886"/>
      <c r="BI110" s="886"/>
      <c r="BJ110" s="886"/>
      <c r="BK110" s="886"/>
      <c r="BL110" s="886"/>
      <c r="BM110" s="886"/>
      <c r="BN110" s="886"/>
      <c r="BO110" s="886"/>
      <c r="BP110" s="887"/>
      <c r="BQ110" s="942">
        <v>12744495</v>
      </c>
      <c r="BR110" s="923"/>
      <c r="BS110" s="923"/>
      <c r="BT110" s="923"/>
      <c r="BU110" s="923"/>
      <c r="BV110" s="923">
        <v>12527115</v>
      </c>
      <c r="BW110" s="923"/>
      <c r="BX110" s="923"/>
      <c r="BY110" s="923"/>
      <c r="BZ110" s="923"/>
      <c r="CA110" s="923">
        <v>12671748</v>
      </c>
      <c r="CB110" s="923"/>
      <c r="CC110" s="923"/>
      <c r="CD110" s="923"/>
      <c r="CE110" s="923"/>
      <c r="CF110" s="947">
        <v>198.2</v>
      </c>
      <c r="CG110" s="948"/>
      <c r="CH110" s="948"/>
      <c r="CI110" s="948"/>
      <c r="CJ110" s="948"/>
      <c r="CK110" s="1011" t="s">
        <v>435</v>
      </c>
      <c r="CL110" s="897"/>
      <c r="CM110" s="972" t="s">
        <v>436</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128</v>
      </c>
      <c r="DH110" s="923"/>
      <c r="DI110" s="923"/>
      <c r="DJ110" s="923"/>
      <c r="DK110" s="923"/>
      <c r="DL110" s="923" t="s">
        <v>128</v>
      </c>
      <c r="DM110" s="923"/>
      <c r="DN110" s="923"/>
      <c r="DO110" s="923"/>
      <c r="DP110" s="923"/>
      <c r="DQ110" s="923" t="s">
        <v>128</v>
      </c>
      <c r="DR110" s="923"/>
      <c r="DS110" s="923"/>
      <c r="DT110" s="923"/>
      <c r="DU110" s="923"/>
      <c r="DV110" s="924" t="s">
        <v>128</v>
      </c>
      <c r="DW110" s="924"/>
      <c r="DX110" s="924"/>
      <c r="DY110" s="924"/>
      <c r="DZ110" s="925"/>
    </row>
    <row r="111" spans="1:131" s="246" customFormat="1" ht="26.25" customHeight="1" x14ac:dyDescent="0.15">
      <c r="A111" s="852" t="s">
        <v>437</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128</v>
      </c>
      <c r="AB111" s="1004"/>
      <c r="AC111" s="1004"/>
      <c r="AD111" s="1004"/>
      <c r="AE111" s="1005"/>
      <c r="AF111" s="1006" t="s">
        <v>128</v>
      </c>
      <c r="AG111" s="1004"/>
      <c r="AH111" s="1004"/>
      <c r="AI111" s="1004"/>
      <c r="AJ111" s="1005"/>
      <c r="AK111" s="1006" t="s">
        <v>128</v>
      </c>
      <c r="AL111" s="1004"/>
      <c r="AM111" s="1004"/>
      <c r="AN111" s="1004"/>
      <c r="AO111" s="1005"/>
      <c r="AP111" s="1007" t="s">
        <v>128</v>
      </c>
      <c r="AQ111" s="1008"/>
      <c r="AR111" s="1008"/>
      <c r="AS111" s="1008"/>
      <c r="AT111" s="1009"/>
      <c r="AU111" s="1017"/>
      <c r="AV111" s="1018"/>
      <c r="AW111" s="1018"/>
      <c r="AX111" s="1018"/>
      <c r="AY111" s="1018"/>
      <c r="AZ111" s="893" t="s">
        <v>438</v>
      </c>
      <c r="BA111" s="828"/>
      <c r="BB111" s="828"/>
      <c r="BC111" s="828"/>
      <c r="BD111" s="828"/>
      <c r="BE111" s="828"/>
      <c r="BF111" s="828"/>
      <c r="BG111" s="828"/>
      <c r="BH111" s="828"/>
      <c r="BI111" s="828"/>
      <c r="BJ111" s="828"/>
      <c r="BK111" s="828"/>
      <c r="BL111" s="828"/>
      <c r="BM111" s="828"/>
      <c r="BN111" s="828"/>
      <c r="BO111" s="828"/>
      <c r="BP111" s="829"/>
      <c r="BQ111" s="894">
        <v>1720207</v>
      </c>
      <c r="BR111" s="895"/>
      <c r="BS111" s="895"/>
      <c r="BT111" s="895"/>
      <c r="BU111" s="895"/>
      <c r="BV111" s="895">
        <v>1802625</v>
      </c>
      <c r="BW111" s="895"/>
      <c r="BX111" s="895"/>
      <c r="BY111" s="895"/>
      <c r="BZ111" s="895"/>
      <c r="CA111" s="895">
        <v>1764720</v>
      </c>
      <c r="CB111" s="895"/>
      <c r="CC111" s="895"/>
      <c r="CD111" s="895"/>
      <c r="CE111" s="895"/>
      <c r="CF111" s="956">
        <v>27.6</v>
      </c>
      <c r="CG111" s="957"/>
      <c r="CH111" s="957"/>
      <c r="CI111" s="957"/>
      <c r="CJ111" s="957"/>
      <c r="CK111" s="1012"/>
      <c r="CL111" s="899"/>
      <c r="CM111" s="902" t="s">
        <v>439</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240</v>
      </c>
      <c r="DH111" s="895"/>
      <c r="DI111" s="895"/>
      <c r="DJ111" s="895"/>
      <c r="DK111" s="895"/>
      <c r="DL111" s="895" t="s">
        <v>240</v>
      </c>
      <c r="DM111" s="895"/>
      <c r="DN111" s="895"/>
      <c r="DO111" s="895"/>
      <c r="DP111" s="895"/>
      <c r="DQ111" s="895" t="s">
        <v>240</v>
      </c>
      <c r="DR111" s="895"/>
      <c r="DS111" s="895"/>
      <c r="DT111" s="895"/>
      <c r="DU111" s="895"/>
      <c r="DV111" s="872" t="s">
        <v>128</v>
      </c>
      <c r="DW111" s="872"/>
      <c r="DX111" s="872"/>
      <c r="DY111" s="872"/>
      <c r="DZ111" s="873"/>
    </row>
    <row r="112" spans="1:131" s="246" customFormat="1" ht="26.25" customHeight="1" x14ac:dyDescent="0.15">
      <c r="A112" s="997" t="s">
        <v>440</v>
      </c>
      <c r="B112" s="998"/>
      <c r="C112" s="828" t="s">
        <v>441</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240</v>
      </c>
      <c r="AB112" s="858"/>
      <c r="AC112" s="858"/>
      <c r="AD112" s="858"/>
      <c r="AE112" s="859"/>
      <c r="AF112" s="860" t="s">
        <v>240</v>
      </c>
      <c r="AG112" s="858"/>
      <c r="AH112" s="858"/>
      <c r="AI112" s="858"/>
      <c r="AJ112" s="859"/>
      <c r="AK112" s="860" t="s">
        <v>240</v>
      </c>
      <c r="AL112" s="858"/>
      <c r="AM112" s="858"/>
      <c r="AN112" s="858"/>
      <c r="AO112" s="859"/>
      <c r="AP112" s="905" t="s">
        <v>240</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6066721</v>
      </c>
      <c r="BR112" s="895"/>
      <c r="BS112" s="895"/>
      <c r="BT112" s="895"/>
      <c r="BU112" s="895"/>
      <c r="BV112" s="895">
        <v>6070543</v>
      </c>
      <c r="BW112" s="895"/>
      <c r="BX112" s="895"/>
      <c r="BY112" s="895"/>
      <c r="BZ112" s="895"/>
      <c r="CA112" s="895">
        <v>5749293</v>
      </c>
      <c r="CB112" s="895"/>
      <c r="CC112" s="895"/>
      <c r="CD112" s="895"/>
      <c r="CE112" s="895"/>
      <c r="CF112" s="956">
        <v>89.9</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240</v>
      </c>
      <c r="DH112" s="895"/>
      <c r="DI112" s="895"/>
      <c r="DJ112" s="895"/>
      <c r="DK112" s="895"/>
      <c r="DL112" s="895" t="s">
        <v>240</v>
      </c>
      <c r="DM112" s="895"/>
      <c r="DN112" s="895"/>
      <c r="DO112" s="895"/>
      <c r="DP112" s="895"/>
      <c r="DQ112" s="895" t="s">
        <v>128</v>
      </c>
      <c r="DR112" s="895"/>
      <c r="DS112" s="895"/>
      <c r="DT112" s="895"/>
      <c r="DU112" s="895"/>
      <c r="DV112" s="872" t="s">
        <v>240</v>
      </c>
      <c r="DW112" s="872"/>
      <c r="DX112" s="872"/>
      <c r="DY112" s="872"/>
      <c r="DZ112" s="873"/>
    </row>
    <row r="113" spans="1:130" s="246" customFormat="1" ht="26.25" customHeight="1" x14ac:dyDescent="0.15">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415285</v>
      </c>
      <c r="AB113" s="1004"/>
      <c r="AC113" s="1004"/>
      <c r="AD113" s="1004"/>
      <c r="AE113" s="1005"/>
      <c r="AF113" s="1006">
        <v>437278</v>
      </c>
      <c r="AG113" s="1004"/>
      <c r="AH113" s="1004"/>
      <c r="AI113" s="1004"/>
      <c r="AJ113" s="1005"/>
      <c r="AK113" s="1006">
        <v>422934</v>
      </c>
      <c r="AL113" s="1004"/>
      <c r="AM113" s="1004"/>
      <c r="AN113" s="1004"/>
      <c r="AO113" s="1005"/>
      <c r="AP113" s="1007">
        <v>6.6</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1607417</v>
      </c>
      <c r="BR113" s="895"/>
      <c r="BS113" s="895"/>
      <c r="BT113" s="895"/>
      <c r="BU113" s="895"/>
      <c r="BV113" s="895">
        <v>1541803</v>
      </c>
      <c r="BW113" s="895"/>
      <c r="BX113" s="895"/>
      <c r="BY113" s="895"/>
      <c r="BZ113" s="895"/>
      <c r="CA113" s="895">
        <v>1508314</v>
      </c>
      <c r="CB113" s="895"/>
      <c r="CC113" s="895"/>
      <c r="CD113" s="895"/>
      <c r="CE113" s="895"/>
      <c r="CF113" s="956">
        <v>23.6</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240</v>
      </c>
      <c r="DH113" s="858"/>
      <c r="DI113" s="858"/>
      <c r="DJ113" s="858"/>
      <c r="DK113" s="859"/>
      <c r="DL113" s="860" t="s">
        <v>240</v>
      </c>
      <c r="DM113" s="858"/>
      <c r="DN113" s="858"/>
      <c r="DO113" s="858"/>
      <c r="DP113" s="859"/>
      <c r="DQ113" s="860" t="s">
        <v>240</v>
      </c>
      <c r="DR113" s="858"/>
      <c r="DS113" s="858"/>
      <c r="DT113" s="858"/>
      <c r="DU113" s="859"/>
      <c r="DV113" s="905" t="s">
        <v>240</v>
      </c>
      <c r="DW113" s="906"/>
      <c r="DX113" s="906"/>
      <c r="DY113" s="906"/>
      <c r="DZ113" s="907"/>
    </row>
    <row r="114" spans="1:130" s="246" customFormat="1" ht="26.25" customHeight="1" x14ac:dyDescent="0.15">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26638</v>
      </c>
      <c r="AB114" s="858"/>
      <c r="AC114" s="858"/>
      <c r="AD114" s="858"/>
      <c r="AE114" s="859"/>
      <c r="AF114" s="860">
        <v>43421</v>
      </c>
      <c r="AG114" s="858"/>
      <c r="AH114" s="858"/>
      <c r="AI114" s="858"/>
      <c r="AJ114" s="859"/>
      <c r="AK114" s="860">
        <v>94473</v>
      </c>
      <c r="AL114" s="858"/>
      <c r="AM114" s="858"/>
      <c r="AN114" s="858"/>
      <c r="AO114" s="859"/>
      <c r="AP114" s="905">
        <v>1.5</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1993665</v>
      </c>
      <c r="BR114" s="895"/>
      <c r="BS114" s="895"/>
      <c r="BT114" s="895"/>
      <c r="BU114" s="895"/>
      <c r="BV114" s="895">
        <v>1963875</v>
      </c>
      <c r="BW114" s="895"/>
      <c r="BX114" s="895"/>
      <c r="BY114" s="895"/>
      <c r="BZ114" s="895"/>
      <c r="CA114" s="895">
        <v>1843878</v>
      </c>
      <c r="CB114" s="895"/>
      <c r="CC114" s="895"/>
      <c r="CD114" s="895"/>
      <c r="CE114" s="895"/>
      <c r="CF114" s="956">
        <v>28.8</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t="s">
        <v>128</v>
      </c>
      <c r="DH114" s="858"/>
      <c r="DI114" s="858"/>
      <c r="DJ114" s="858"/>
      <c r="DK114" s="859"/>
      <c r="DL114" s="860" t="s">
        <v>128</v>
      </c>
      <c r="DM114" s="858"/>
      <c r="DN114" s="858"/>
      <c r="DO114" s="858"/>
      <c r="DP114" s="859"/>
      <c r="DQ114" s="860" t="s">
        <v>240</v>
      </c>
      <c r="DR114" s="858"/>
      <c r="DS114" s="858"/>
      <c r="DT114" s="858"/>
      <c r="DU114" s="859"/>
      <c r="DV114" s="905" t="s">
        <v>240</v>
      </c>
      <c r="DW114" s="906"/>
      <c r="DX114" s="906"/>
      <c r="DY114" s="906"/>
      <c r="DZ114" s="907"/>
    </row>
    <row r="115" spans="1:130" s="246" customFormat="1" ht="26.25" customHeight="1" x14ac:dyDescent="0.15">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82</v>
      </c>
      <c r="AB115" s="1004"/>
      <c r="AC115" s="1004"/>
      <c r="AD115" s="1004"/>
      <c r="AE115" s="1005"/>
      <c r="AF115" s="1006">
        <v>54</v>
      </c>
      <c r="AG115" s="1004"/>
      <c r="AH115" s="1004"/>
      <c r="AI115" s="1004"/>
      <c r="AJ115" s="1005"/>
      <c r="AK115" s="1006">
        <v>45</v>
      </c>
      <c r="AL115" s="1004"/>
      <c r="AM115" s="1004"/>
      <c r="AN115" s="1004"/>
      <c r="AO115" s="1005"/>
      <c r="AP115" s="1007">
        <v>0</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240</v>
      </c>
      <c r="BR115" s="895"/>
      <c r="BS115" s="895"/>
      <c r="BT115" s="895"/>
      <c r="BU115" s="895"/>
      <c r="BV115" s="895" t="s">
        <v>240</v>
      </c>
      <c r="BW115" s="895"/>
      <c r="BX115" s="895"/>
      <c r="BY115" s="895"/>
      <c r="BZ115" s="895"/>
      <c r="CA115" s="895" t="s">
        <v>128</v>
      </c>
      <c r="CB115" s="895"/>
      <c r="CC115" s="895"/>
      <c r="CD115" s="895"/>
      <c r="CE115" s="895"/>
      <c r="CF115" s="956" t="s">
        <v>128</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v>1720207</v>
      </c>
      <c r="DH115" s="858"/>
      <c r="DI115" s="858"/>
      <c r="DJ115" s="858"/>
      <c r="DK115" s="859"/>
      <c r="DL115" s="860">
        <v>1802625</v>
      </c>
      <c r="DM115" s="858"/>
      <c r="DN115" s="858"/>
      <c r="DO115" s="858"/>
      <c r="DP115" s="859"/>
      <c r="DQ115" s="860">
        <v>1764720</v>
      </c>
      <c r="DR115" s="858"/>
      <c r="DS115" s="858"/>
      <c r="DT115" s="858"/>
      <c r="DU115" s="859"/>
      <c r="DV115" s="905">
        <v>27.6</v>
      </c>
      <c r="DW115" s="906"/>
      <c r="DX115" s="906"/>
      <c r="DY115" s="906"/>
      <c r="DZ115" s="907"/>
    </row>
    <row r="116" spans="1:130" s="246" customFormat="1" ht="26.25" customHeight="1" x14ac:dyDescent="0.15">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t="s">
        <v>240</v>
      </c>
      <c r="AB116" s="858"/>
      <c r="AC116" s="858"/>
      <c r="AD116" s="858"/>
      <c r="AE116" s="859"/>
      <c r="AF116" s="860" t="s">
        <v>240</v>
      </c>
      <c r="AG116" s="858"/>
      <c r="AH116" s="858"/>
      <c r="AI116" s="858"/>
      <c r="AJ116" s="859"/>
      <c r="AK116" s="860" t="s">
        <v>128</v>
      </c>
      <c r="AL116" s="858"/>
      <c r="AM116" s="858"/>
      <c r="AN116" s="858"/>
      <c r="AO116" s="859"/>
      <c r="AP116" s="905" t="s">
        <v>240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128</v>
      </c>
      <c r="BR116" s="895"/>
      <c r="BS116" s="895"/>
      <c r="BT116" s="895"/>
      <c r="BU116" s="895"/>
      <c r="BV116" s="895" t="s">
        <v>128</v>
      </c>
      <c r="BW116" s="895"/>
      <c r="BX116" s="895"/>
      <c r="BY116" s="895"/>
      <c r="BZ116" s="895"/>
      <c r="CA116" s="895" t="s">
        <v>240</v>
      </c>
      <c r="CB116" s="895"/>
      <c r="CC116" s="895"/>
      <c r="CD116" s="895"/>
      <c r="CE116" s="895"/>
      <c r="CF116" s="956" t="s">
        <v>128</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t="s">
        <v>240</v>
      </c>
      <c r="DH116" s="858"/>
      <c r="DI116" s="858"/>
      <c r="DJ116" s="858"/>
      <c r="DK116" s="859"/>
      <c r="DL116" s="860" t="s">
        <v>240</v>
      </c>
      <c r="DM116" s="858"/>
      <c r="DN116" s="858"/>
      <c r="DO116" s="858"/>
      <c r="DP116" s="859"/>
      <c r="DQ116" s="860" t="s">
        <v>240</v>
      </c>
      <c r="DR116" s="858"/>
      <c r="DS116" s="858"/>
      <c r="DT116" s="858"/>
      <c r="DU116" s="859"/>
      <c r="DV116" s="905" t="s">
        <v>128</v>
      </c>
      <c r="DW116" s="906"/>
      <c r="DX116" s="906"/>
      <c r="DY116" s="906"/>
      <c r="DZ116" s="907"/>
    </row>
    <row r="117" spans="1:130" s="246" customFormat="1" ht="26.25" customHeight="1" x14ac:dyDescent="0.15">
      <c r="A117" s="982" t="s">
        <v>188</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1940484</v>
      </c>
      <c r="AB117" s="990"/>
      <c r="AC117" s="990"/>
      <c r="AD117" s="990"/>
      <c r="AE117" s="991"/>
      <c r="AF117" s="992">
        <v>2020835</v>
      </c>
      <c r="AG117" s="990"/>
      <c r="AH117" s="990"/>
      <c r="AI117" s="990"/>
      <c r="AJ117" s="991"/>
      <c r="AK117" s="992">
        <v>2009559</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128</v>
      </c>
      <c r="BR117" s="895"/>
      <c r="BS117" s="895"/>
      <c r="BT117" s="895"/>
      <c r="BU117" s="895"/>
      <c r="BV117" s="895" t="s">
        <v>240</v>
      </c>
      <c r="BW117" s="895"/>
      <c r="BX117" s="895"/>
      <c r="BY117" s="895"/>
      <c r="BZ117" s="895"/>
      <c r="CA117" s="895" t="s">
        <v>128</v>
      </c>
      <c r="CB117" s="895"/>
      <c r="CC117" s="895"/>
      <c r="CD117" s="895"/>
      <c r="CE117" s="895"/>
      <c r="CF117" s="956" t="s">
        <v>240</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240</v>
      </c>
      <c r="DH117" s="858"/>
      <c r="DI117" s="858"/>
      <c r="DJ117" s="858"/>
      <c r="DK117" s="859"/>
      <c r="DL117" s="860" t="s">
        <v>128</v>
      </c>
      <c r="DM117" s="858"/>
      <c r="DN117" s="858"/>
      <c r="DO117" s="858"/>
      <c r="DP117" s="859"/>
      <c r="DQ117" s="860" t="s">
        <v>128</v>
      </c>
      <c r="DR117" s="858"/>
      <c r="DS117" s="858"/>
      <c r="DT117" s="858"/>
      <c r="DU117" s="859"/>
      <c r="DV117" s="905" t="s">
        <v>128</v>
      </c>
      <c r="DW117" s="906"/>
      <c r="DX117" s="906"/>
      <c r="DY117" s="906"/>
      <c r="DZ117" s="907"/>
    </row>
    <row r="118" spans="1:130" s="246" customFormat="1" ht="26.25" customHeight="1" x14ac:dyDescent="0.15">
      <c r="A118" s="982" t="s">
        <v>432</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430</v>
      </c>
      <c r="AB118" s="983"/>
      <c r="AC118" s="983"/>
      <c r="AD118" s="983"/>
      <c r="AE118" s="984"/>
      <c r="AF118" s="985" t="s">
        <v>306</v>
      </c>
      <c r="AG118" s="983"/>
      <c r="AH118" s="983"/>
      <c r="AI118" s="983"/>
      <c r="AJ118" s="984"/>
      <c r="AK118" s="985" t="s">
        <v>305</v>
      </c>
      <c r="AL118" s="983"/>
      <c r="AM118" s="983"/>
      <c r="AN118" s="983"/>
      <c r="AO118" s="984"/>
      <c r="AP118" s="986" t="s">
        <v>431</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128</v>
      </c>
      <c r="BR118" s="926"/>
      <c r="BS118" s="926"/>
      <c r="BT118" s="926"/>
      <c r="BU118" s="926"/>
      <c r="BV118" s="926" t="s">
        <v>240</v>
      </c>
      <c r="BW118" s="926"/>
      <c r="BX118" s="926"/>
      <c r="BY118" s="926"/>
      <c r="BZ118" s="926"/>
      <c r="CA118" s="926" t="s">
        <v>128</v>
      </c>
      <c r="CB118" s="926"/>
      <c r="CC118" s="926"/>
      <c r="CD118" s="926"/>
      <c r="CE118" s="926"/>
      <c r="CF118" s="956" t="s">
        <v>240</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128</v>
      </c>
      <c r="DH118" s="858"/>
      <c r="DI118" s="858"/>
      <c r="DJ118" s="858"/>
      <c r="DK118" s="859"/>
      <c r="DL118" s="860" t="s">
        <v>240</v>
      </c>
      <c r="DM118" s="858"/>
      <c r="DN118" s="858"/>
      <c r="DO118" s="858"/>
      <c r="DP118" s="859"/>
      <c r="DQ118" s="860" t="s">
        <v>240</v>
      </c>
      <c r="DR118" s="858"/>
      <c r="DS118" s="858"/>
      <c r="DT118" s="858"/>
      <c r="DU118" s="859"/>
      <c r="DV118" s="905" t="s">
        <v>240</v>
      </c>
      <c r="DW118" s="906"/>
      <c r="DX118" s="906"/>
      <c r="DY118" s="906"/>
      <c r="DZ118" s="907"/>
    </row>
    <row r="119" spans="1:130" s="246" customFormat="1" ht="26.25" customHeight="1" x14ac:dyDescent="0.15">
      <c r="A119" s="896" t="s">
        <v>435</v>
      </c>
      <c r="B119" s="897"/>
      <c r="C119" s="972" t="s">
        <v>436</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128</v>
      </c>
      <c r="AB119" s="976"/>
      <c r="AC119" s="976"/>
      <c r="AD119" s="976"/>
      <c r="AE119" s="977"/>
      <c r="AF119" s="978" t="s">
        <v>128</v>
      </c>
      <c r="AG119" s="976"/>
      <c r="AH119" s="976"/>
      <c r="AI119" s="976"/>
      <c r="AJ119" s="977"/>
      <c r="AK119" s="978" t="s">
        <v>240</v>
      </c>
      <c r="AL119" s="976"/>
      <c r="AM119" s="976"/>
      <c r="AN119" s="976"/>
      <c r="AO119" s="977"/>
      <c r="AP119" s="979" t="s">
        <v>128</v>
      </c>
      <c r="AQ119" s="980"/>
      <c r="AR119" s="980"/>
      <c r="AS119" s="980"/>
      <c r="AT119" s="981"/>
      <c r="AU119" s="1019"/>
      <c r="AV119" s="1020"/>
      <c r="AW119" s="1020"/>
      <c r="AX119" s="1020"/>
      <c r="AY119" s="1020"/>
      <c r="AZ119" s="277" t="s">
        <v>188</v>
      </c>
      <c r="BA119" s="277"/>
      <c r="BB119" s="277"/>
      <c r="BC119" s="277"/>
      <c r="BD119" s="277"/>
      <c r="BE119" s="277"/>
      <c r="BF119" s="277"/>
      <c r="BG119" s="277"/>
      <c r="BH119" s="277"/>
      <c r="BI119" s="277"/>
      <c r="BJ119" s="277"/>
      <c r="BK119" s="277"/>
      <c r="BL119" s="277"/>
      <c r="BM119" s="277"/>
      <c r="BN119" s="277"/>
      <c r="BO119" s="958" t="s">
        <v>461</v>
      </c>
      <c r="BP119" s="959"/>
      <c r="BQ119" s="963">
        <v>24132505</v>
      </c>
      <c r="BR119" s="926"/>
      <c r="BS119" s="926"/>
      <c r="BT119" s="926"/>
      <c r="BU119" s="926"/>
      <c r="BV119" s="926">
        <v>23905961</v>
      </c>
      <c r="BW119" s="926"/>
      <c r="BX119" s="926"/>
      <c r="BY119" s="926"/>
      <c r="BZ119" s="926"/>
      <c r="CA119" s="926">
        <v>23537953</v>
      </c>
      <c r="CB119" s="926"/>
      <c r="CC119" s="926"/>
      <c r="CD119" s="926"/>
      <c r="CE119" s="926"/>
      <c r="CF119" s="824"/>
      <c r="CG119" s="825"/>
      <c r="CH119" s="825"/>
      <c r="CI119" s="825"/>
      <c r="CJ119" s="915"/>
      <c r="CK119" s="1013"/>
      <c r="CL119" s="901"/>
      <c r="CM119" s="919" t="s">
        <v>462</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240</v>
      </c>
      <c r="DH119" s="841"/>
      <c r="DI119" s="841"/>
      <c r="DJ119" s="841"/>
      <c r="DK119" s="842"/>
      <c r="DL119" s="843" t="s">
        <v>240</v>
      </c>
      <c r="DM119" s="841"/>
      <c r="DN119" s="841"/>
      <c r="DO119" s="841"/>
      <c r="DP119" s="842"/>
      <c r="DQ119" s="843" t="s">
        <v>128</v>
      </c>
      <c r="DR119" s="841"/>
      <c r="DS119" s="841"/>
      <c r="DT119" s="841"/>
      <c r="DU119" s="842"/>
      <c r="DV119" s="929" t="s">
        <v>128</v>
      </c>
      <c r="DW119" s="930"/>
      <c r="DX119" s="930"/>
      <c r="DY119" s="930"/>
      <c r="DZ119" s="931"/>
    </row>
    <row r="120" spans="1:130" s="246" customFormat="1" ht="26.25" customHeight="1" x14ac:dyDescent="0.15">
      <c r="A120" s="898"/>
      <c r="B120" s="899"/>
      <c r="C120" s="902" t="s">
        <v>439</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240</v>
      </c>
      <c r="AB120" s="858"/>
      <c r="AC120" s="858"/>
      <c r="AD120" s="858"/>
      <c r="AE120" s="859"/>
      <c r="AF120" s="860" t="s">
        <v>240</v>
      </c>
      <c r="AG120" s="858"/>
      <c r="AH120" s="858"/>
      <c r="AI120" s="858"/>
      <c r="AJ120" s="859"/>
      <c r="AK120" s="860" t="s">
        <v>128</v>
      </c>
      <c r="AL120" s="858"/>
      <c r="AM120" s="858"/>
      <c r="AN120" s="858"/>
      <c r="AO120" s="859"/>
      <c r="AP120" s="905" t="s">
        <v>128</v>
      </c>
      <c r="AQ120" s="906"/>
      <c r="AR120" s="906"/>
      <c r="AS120" s="906"/>
      <c r="AT120" s="907"/>
      <c r="AU120" s="964" t="s">
        <v>463</v>
      </c>
      <c r="AV120" s="965"/>
      <c r="AW120" s="965"/>
      <c r="AX120" s="965"/>
      <c r="AY120" s="966"/>
      <c r="AZ120" s="941" t="s">
        <v>464</v>
      </c>
      <c r="BA120" s="886"/>
      <c r="BB120" s="886"/>
      <c r="BC120" s="886"/>
      <c r="BD120" s="886"/>
      <c r="BE120" s="886"/>
      <c r="BF120" s="886"/>
      <c r="BG120" s="886"/>
      <c r="BH120" s="886"/>
      <c r="BI120" s="886"/>
      <c r="BJ120" s="886"/>
      <c r="BK120" s="886"/>
      <c r="BL120" s="886"/>
      <c r="BM120" s="886"/>
      <c r="BN120" s="886"/>
      <c r="BO120" s="886"/>
      <c r="BP120" s="887"/>
      <c r="BQ120" s="942">
        <v>5814441</v>
      </c>
      <c r="BR120" s="923"/>
      <c r="BS120" s="923"/>
      <c r="BT120" s="923"/>
      <c r="BU120" s="923"/>
      <c r="BV120" s="923">
        <v>6037261</v>
      </c>
      <c r="BW120" s="923"/>
      <c r="BX120" s="923"/>
      <c r="BY120" s="923"/>
      <c r="BZ120" s="923"/>
      <c r="CA120" s="923">
        <v>6051927</v>
      </c>
      <c r="CB120" s="923"/>
      <c r="CC120" s="923"/>
      <c r="CD120" s="923"/>
      <c r="CE120" s="923"/>
      <c r="CF120" s="947">
        <v>94.7</v>
      </c>
      <c r="CG120" s="948"/>
      <c r="CH120" s="948"/>
      <c r="CI120" s="948"/>
      <c r="CJ120" s="948"/>
      <c r="CK120" s="949" t="s">
        <v>465</v>
      </c>
      <c r="CL120" s="933"/>
      <c r="CM120" s="933"/>
      <c r="CN120" s="933"/>
      <c r="CO120" s="934"/>
      <c r="CP120" s="953" t="s">
        <v>406</v>
      </c>
      <c r="CQ120" s="954"/>
      <c r="CR120" s="954"/>
      <c r="CS120" s="954"/>
      <c r="CT120" s="954"/>
      <c r="CU120" s="954"/>
      <c r="CV120" s="954"/>
      <c r="CW120" s="954"/>
      <c r="CX120" s="954"/>
      <c r="CY120" s="954"/>
      <c r="CZ120" s="954"/>
      <c r="DA120" s="954"/>
      <c r="DB120" s="954"/>
      <c r="DC120" s="954"/>
      <c r="DD120" s="954"/>
      <c r="DE120" s="954"/>
      <c r="DF120" s="955"/>
      <c r="DG120" s="942">
        <v>3044879</v>
      </c>
      <c r="DH120" s="923"/>
      <c r="DI120" s="923"/>
      <c r="DJ120" s="923"/>
      <c r="DK120" s="923"/>
      <c r="DL120" s="923">
        <v>3082831</v>
      </c>
      <c r="DM120" s="923"/>
      <c r="DN120" s="923"/>
      <c r="DO120" s="923"/>
      <c r="DP120" s="923"/>
      <c r="DQ120" s="923">
        <v>3044733</v>
      </c>
      <c r="DR120" s="923"/>
      <c r="DS120" s="923"/>
      <c r="DT120" s="923"/>
      <c r="DU120" s="923"/>
      <c r="DV120" s="924">
        <v>47.6</v>
      </c>
      <c r="DW120" s="924"/>
      <c r="DX120" s="924"/>
      <c r="DY120" s="924"/>
      <c r="DZ120" s="925"/>
    </row>
    <row r="121" spans="1:130" s="246" customFormat="1" ht="26.25" customHeight="1" x14ac:dyDescent="0.15">
      <c r="A121" s="898"/>
      <c r="B121" s="899"/>
      <c r="C121" s="944" t="s">
        <v>466</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128</v>
      </c>
      <c r="AB121" s="858"/>
      <c r="AC121" s="858"/>
      <c r="AD121" s="858"/>
      <c r="AE121" s="859"/>
      <c r="AF121" s="860" t="s">
        <v>240</v>
      </c>
      <c r="AG121" s="858"/>
      <c r="AH121" s="858"/>
      <c r="AI121" s="858"/>
      <c r="AJ121" s="859"/>
      <c r="AK121" s="860" t="s">
        <v>128</v>
      </c>
      <c r="AL121" s="858"/>
      <c r="AM121" s="858"/>
      <c r="AN121" s="858"/>
      <c r="AO121" s="859"/>
      <c r="AP121" s="905" t="s">
        <v>128</v>
      </c>
      <c r="AQ121" s="906"/>
      <c r="AR121" s="906"/>
      <c r="AS121" s="906"/>
      <c r="AT121" s="907"/>
      <c r="AU121" s="967"/>
      <c r="AV121" s="968"/>
      <c r="AW121" s="968"/>
      <c r="AX121" s="968"/>
      <c r="AY121" s="969"/>
      <c r="AZ121" s="893" t="s">
        <v>467</v>
      </c>
      <c r="BA121" s="828"/>
      <c r="BB121" s="828"/>
      <c r="BC121" s="828"/>
      <c r="BD121" s="828"/>
      <c r="BE121" s="828"/>
      <c r="BF121" s="828"/>
      <c r="BG121" s="828"/>
      <c r="BH121" s="828"/>
      <c r="BI121" s="828"/>
      <c r="BJ121" s="828"/>
      <c r="BK121" s="828"/>
      <c r="BL121" s="828"/>
      <c r="BM121" s="828"/>
      <c r="BN121" s="828"/>
      <c r="BO121" s="828"/>
      <c r="BP121" s="829"/>
      <c r="BQ121" s="894">
        <v>195259</v>
      </c>
      <c r="BR121" s="895"/>
      <c r="BS121" s="895"/>
      <c r="BT121" s="895"/>
      <c r="BU121" s="895"/>
      <c r="BV121" s="895">
        <v>157674</v>
      </c>
      <c r="BW121" s="895"/>
      <c r="BX121" s="895"/>
      <c r="BY121" s="895"/>
      <c r="BZ121" s="895"/>
      <c r="CA121" s="895">
        <v>126585</v>
      </c>
      <c r="CB121" s="895"/>
      <c r="CC121" s="895"/>
      <c r="CD121" s="895"/>
      <c r="CE121" s="895"/>
      <c r="CF121" s="956">
        <v>2</v>
      </c>
      <c r="CG121" s="957"/>
      <c r="CH121" s="957"/>
      <c r="CI121" s="957"/>
      <c r="CJ121" s="957"/>
      <c r="CK121" s="950"/>
      <c r="CL121" s="936"/>
      <c r="CM121" s="936"/>
      <c r="CN121" s="936"/>
      <c r="CO121" s="937"/>
      <c r="CP121" s="916" t="s">
        <v>468</v>
      </c>
      <c r="CQ121" s="917"/>
      <c r="CR121" s="917"/>
      <c r="CS121" s="917"/>
      <c r="CT121" s="917"/>
      <c r="CU121" s="917"/>
      <c r="CV121" s="917"/>
      <c r="CW121" s="917"/>
      <c r="CX121" s="917"/>
      <c r="CY121" s="917"/>
      <c r="CZ121" s="917"/>
      <c r="DA121" s="917"/>
      <c r="DB121" s="917"/>
      <c r="DC121" s="917"/>
      <c r="DD121" s="917"/>
      <c r="DE121" s="917"/>
      <c r="DF121" s="918"/>
      <c r="DG121" s="894">
        <v>2027261</v>
      </c>
      <c r="DH121" s="895"/>
      <c r="DI121" s="895"/>
      <c r="DJ121" s="895"/>
      <c r="DK121" s="895"/>
      <c r="DL121" s="895">
        <v>2001948</v>
      </c>
      <c r="DM121" s="895"/>
      <c r="DN121" s="895"/>
      <c r="DO121" s="895"/>
      <c r="DP121" s="895"/>
      <c r="DQ121" s="895">
        <v>1912506</v>
      </c>
      <c r="DR121" s="895"/>
      <c r="DS121" s="895"/>
      <c r="DT121" s="895"/>
      <c r="DU121" s="895"/>
      <c r="DV121" s="872">
        <v>29.9</v>
      </c>
      <c r="DW121" s="872"/>
      <c r="DX121" s="872"/>
      <c r="DY121" s="872"/>
      <c r="DZ121" s="873"/>
    </row>
    <row r="122" spans="1:130" s="246" customFormat="1" ht="26.25" customHeight="1" x14ac:dyDescent="0.15">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t="s">
        <v>128</v>
      </c>
      <c r="AB122" s="858"/>
      <c r="AC122" s="858"/>
      <c r="AD122" s="858"/>
      <c r="AE122" s="859"/>
      <c r="AF122" s="860" t="s">
        <v>128</v>
      </c>
      <c r="AG122" s="858"/>
      <c r="AH122" s="858"/>
      <c r="AI122" s="858"/>
      <c r="AJ122" s="859"/>
      <c r="AK122" s="860" t="s">
        <v>128</v>
      </c>
      <c r="AL122" s="858"/>
      <c r="AM122" s="858"/>
      <c r="AN122" s="858"/>
      <c r="AO122" s="859"/>
      <c r="AP122" s="905" t="s">
        <v>128</v>
      </c>
      <c r="AQ122" s="906"/>
      <c r="AR122" s="906"/>
      <c r="AS122" s="906"/>
      <c r="AT122" s="907"/>
      <c r="AU122" s="967"/>
      <c r="AV122" s="968"/>
      <c r="AW122" s="968"/>
      <c r="AX122" s="968"/>
      <c r="AY122" s="969"/>
      <c r="AZ122" s="960" t="s">
        <v>469</v>
      </c>
      <c r="BA122" s="961"/>
      <c r="BB122" s="961"/>
      <c r="BC122" s="961"/>
      <c r="BD122" s="961"/>
      <c r="BE122" s="961"/>
      <c r="BF122" s="961"/>
      <c r="BG122" s="961"/>
      <c r="BH122" s="961"/>
      <c r="BI122" s="961"/>
      <c r="BJ122" s="961"/>
      <c r="BK122" s="961"/>
      <c r="BL122" s="961"/>
      <c r="BM122" s="961"/>
      <c r="BN122" s="961"/>
      <c r="BO122" s="961"/>
      <c r="BP122" s="962"/>
      <c r="BQ122" s="963">
        <v>13527262</v>
      </c>
      <c r="BR122" s="926"/>
      <c r="BS122" s="926"/>
      <c r="BT122" s="926"/>
      <c r="BU122" s="926"/>
      <c r="BV122" s="926">
        <v>13262861</v>
      </c>
      <c r="BW122" s="926"/>
      <c r="BX122" s="926"/>
      <c r="BY122" s="926"/>
      <c r="BZ122" s="926"/>
      <c r="CA122" s="926">
        <v>12977510</v>
      </c>
      <c r="CB122" s="926"/>
      <c r="CC122" s="926"/>
      <c r="CD122" s="926"/>
      <c r="CE122" s="926"/>
      <c r="CF122" s="927">
        <v>203</v>
      </c>
      <c r="CG122" s="928"/>
      <c r="CH122" s="928"/>
      <c r="CI122" s="928"/>
      <c r="CJ122" s="928"/>
      <c r="CK122" s="950"/>
      <c r="CL122" s="936"/>
      <c r="CM122" s="936"/>
      <c r="CN122" s="936"/>
      <c r="CO122" s="937"/>
      <c r="CP122" s="916" t="s">
        <v>470</v>
      </c>
      <c r="CQ122" s="917"/>
      <c r="CR122" s="917"/>
      <c r="CS122" s="917"/>
      <c r="CT122" s="917"/>
      <c r="CU122" s="917"/>
      <c r="CV122" s="917"/>
      <c r="CW122" s="917"/>
      <c r="CX122" s="917"/>
      <c r="CY122" s="917"/>
      <c r="CZ122" s="917"/>
      <c r="DA122" s="917"/>
      <c r="DB122" s="917"/>
      <c r="DC122" s="917"/>
      <c r="DD122" s="917"/>
      <c r="DE122" s="917"/>
      <c r="DF122" s="918"/>
      <c r="DG122" s="894">
        <v>956384</v>
      </c>
      <c r="DH122" s="895"/>
      <c r="DI122" s="895"/>
      <c r="DJ122" s="895"/>
      <c r="DK122" s="895"/>
      <c r="DL122" s="895">
        <v>889564</v>
      </c>
      <c r="DM122" s="895"/>
      <c r="DN122" s="895"/>
      <c r="DO122" s="895"/>
      <c r="DP122" s="895"/>
      <c r="DQ122" s="895">
        <v>664912</v>
      </c>
      <c r="DR122" s="895"/>
      <c r="DS122" s="895"/>
      <c r="DT122" s="895"/>
      <c r="DU122" s="895"/>
      <c r="DV122" s="872">
        <v>10.4</v>
      </c>
      <c r="DW122" s="872"/>
      <c r="DX122" s="872"/>
      <c r="DY122" s="872"/>
      <c r="DZ122" s="873"/>
    </row>
    <row r="123" spans="1:130" s="246" customFormat="1" ht="26.25" customHeight="1" x14ac:dyDescent="0.15">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t="s">
        <v>128</v>
      </c>
      <c r="AB123" s="858"/>
      <c r="AC123" s="858"/>
      <c r="AD123" s="858"/>
      <c r="AE123" s="859"/>
      <c r="AF123" s="860" t="s">
        <v>128</v>
      </c>
      <c r="AG123" s="858"/>
      <c r="AH123" s="858"/>
      <c r="AI123" s="858"/>
      <c r="AJ123" s="859"/>
      <c r="AK123" s="860" t="s">
        <v>240</v>
      </c>
      <c r="AL123" s="858"/>
      <c r="AM123" s="858"/>
      <c r="AN123" s="858"/>
      <c r="AO123" s="859"/>
      <c r="AP123" s="905" t="s">
        <v>128</v>
      </c>
      <c r="AQ123" s="906"/>
      <c r="AR123" s="906"/>
      <c r="AS123" s="906"/>
      <c r="AT123" s="907"/>
      <c r="AU123" s="970"/>
      <c r="AV123" s="971"/>
      <c r="AW123" s="971"/>
      <c r="AX123" s="971"/>
      <c r="AY123" s="971"/>
      <c r="AZ123" s="277" t="s">
        <v>188</v>
      </c>
      <c r="BA123" s="277"/>
      <c r="BB123" s="277"/>
      <c r="BC123" s="277"/>
      <c r="BD123" s="277"/>
      <c r="BE123" s="277"/>
      <c r="BF123" s="277"/>
      <c r="BG123" s="277"/>
      <c r="BH123" s="277"/>
      <c r="BI123" s="277"/>
      <c r="BJ123" s="277"/>
      <c r="BK123" s="277"/>
      <c r="BL123" s="277"/>
      <c r="BM123" s="277"/>
      <c r="BN123" s="277"/>
      <c r="BO123" s="958" t="s">
        <v>471</v>
      </c>
      <c r="BP123" s="959"/>
      <c r="BQ123" s="913">
        <v>19536962</v>
      </c>
      <c r="BR123" s="914"/>
      <c r="BS123" s="914"/>
      <c r="BT123" s="914"/>
      <c r="BU123" s="914"/>
      <c r="BV123" s="914">
        <v>19457796</v>
      </c>
      <c r="BW123" s="914"/>
      <c r="BX123" s="914"/>
      <c r="BY123" s="914"/>
      <c r="BZ123" s="914"/>
      <c r="CA123" s="914">
        <v>19156022</v>
      </c>
      <c r="CB123" s="914"/>
      <c r="CC123" s="914"/>
      <c r="CD123" s="914"/>
      <c r="CE123" s="914"/>
      <c r="CF123" s="824"/>
      <c r="CG123" s="825"/>
      <c r="CH123" s="825"/>
      <c r="CI123" s="825"/>
      <c r="CJ123" s="915"/>
      <c r="CK123" s="950"/>
      <c r="CL123" s="936"/>
      <c r="CM123" s="936"/>
      <c r="CN123" s="936"/>
      <c r="CO123" s="937"/>
      <c r="CP123" s="916" t="s">
        <v>472</v>
      </c>
      <c r="CQ123" s="917"/>
      <c r="CR123" s="917"/>
      <c r="CS123" s="917"/>
      <c r="CT123" s="917"/>
      <c r="CU123" s="917"/>
      <c r="CV123" s="917"/>
      <c r="CW123" s="917"/>
      <c r="CX123" s="917"/>
      <c r="CY123" s="917"/>
      <c r="CZ123" s="917"/>
      <c r="DA123" s="917"/>
      <c r="DB123" s="917"/>
      <c r="DC123" s="917"/>
      <c r="DD123" s="917"/>
      <c r="DE123" s="917"/>
      <c r="DF123" s="918"/>
      <c r="DG123" s="857">
        <v>38197</v>
      </c>
      <c r="DH123" s="858"/>
      <c r="DI123" s="858"/>
      <c r="DJ123" s="858"/>
      <c r="DK123" s="859"/>
      <c r="DL123" s="860">
        <v>96200</v>
      </c>
      <c r="DM123" s="858"/>
      <c r="DN123" s="858"/>
      <c r="DO123" s="858"/>
      <c r="DP123" s="859"/>
      <c r="DQ123" s="860">
        <v>127142</v>
      </c>
      <c r="DR123" s="858"/>
      <c r="DS123" s="858"/>
      <c r="DT123" s="858"/>
      <c r="DU123" s="859"/>
      <c r="DV123" s="905">
        <v>2</v>
      </c>
      <c r="DW123" s="906"/>
      <c r="DX123" s="906"/>
      <c r="DY123" s="906"/>
      <c r="DZ123" s="907"/>
    </row>
    <row r="124" spans="1:130" s="246" customFormat="1" ht="26.25" customHeight="1" thickBot="1" x14ac:dyDescent="0.2">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128</v>
      </c>
      <c r="AB124" s="858"/>
      <c r="AC124" s="858"/>
      <c r="AD124" s="858"/>
      <c r="AE124" s="859"/>
      <c r="AF124" s="860" t="s">
        <v>128</v>
      </c>
      <c r="AG124" s="858"/>
      <c r="AH124" s="858"/>
      <c r="AI124" s="858"/>
      <c r="AJ124" s="859"/>
      <c r="AK124" s="860" t="s">
        <v>240</v>
      </c>
      <c r="AL124" s="858"/>
      <c r="AM124" s="858"/>
      <c r="AN124" s="858"/>
      <c r="AO124" s="859"/>
      <c r="AP124" s="905" t="s">
        <v>128</v>
      </c>
      <c r="AQ124" s="906"/>
      <c r="AR124" s="906"/>
      <c r="AS124" s="906"/>
      <c r="AT124" s="907"/>
      <c r="AU124" s="908" t="s">
        <v>473</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70.7</v>
      </c>
      <c r="BR124" s="912"/>
      <c r="BS124" s="912"/>
      <c r="BT124" s="912"/>
      <c r="BU124" s="912"/>
      <c r="BV124" s="912">
        <v>69.3</v>
      </c>
      <c r="BW124" s="912"/>
      <c r="BX124" s="912"/>
      <c r="BY124" s="912"/>
      <c r="BZ124" s="912"/>
      <c r="CA124" s="912">
        <v>68.5</v>
      </c>
      <c r="CB124" s="912"/>
      <c r="CC124" s="912"/>
      <c r="CD124" s="912"/>
      <c r="CE124" s="912"/>
      <c r="CF124" s="802"/>
      <c r="CG124" s="803"/>
      <c r="CH124" s="803"/>
      <c r="CI124" s="803"/>
      <c r="CJ124" s="943"/>
      <c r="CK124" s="951"/>
      <c r="CL124" s="951"/>
      <c r="CM124" s="951"/>
      <c r="CN124" s="951"/>
      <c r="CO124" s="952"/>
      <c r="CP124" s="916" t="s">
        <v>474</v>
      </c>
      <c r="CQ124" s="917"/>
      <c r="CR124" s="917"/>
      <c r="CS124" s="917"/>
      <c r="CT124" s="917"/>
      <c r="CU124" s="917"/>
      <c r="CV124" s="917"/>
      <c r="CW124" s="917"/>
      <c r="CX124" s="917"/>
      <c r="CY124" s="917"/>
      <c r="CZ124" s="917"/>
      <c r="DA124" s="917"/>
      <c r="DB124" s="917"/>
      <c r="DC124" s="917"/>
      <c r="DD124" s="917"/>
      <c r="DE124" s="917"/>
      <c r="DF124" s="918"/>
      <c r="DG124" s="840" t="s">
        <v>240</v>
      </c>
      <c r="DH124" s="841"/>
      <c r="DI124" s="841"/>
      <c r="DJ124" s="841"/>
      <c r="DK124" s="842"/>
      <c r="DL124" s="843" t="s">
        <v>240</v>
      </c>
      <c r="DM124" s="841"/>
      <c r="DN124" s="841"/>
      <c r="DO124" s="841"/>
      <c r="DP124" s="842"/>
      <c r="DQ124" s="843" t="s">
        <v>240</v>
      </c>
      <c r="DR124" s="841"/>
      <c r="DS124" s="841"/>
      <c r="DT124" s="841"/>
      <c r="DU124" s="842"/>
      <c r="DV124" s="929" t="s">
        <v>128</v>
      </c>
      <c r="DW124" s="930"/>
      <c r="DX124" s="930"/>
      <c r="DY124" s="930"/>
      <c r="DZ124" s="931"/>
    </row>
    <row r="125" spans="1:130" s="246" customFormat="1" ht="26.25" customHeight="1" x14ac:dyDescent="0.15">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128</v>
      </c>
      <c r="AB125" s="858"/>
      <c r="AC125" s="858"/>
      <c r="AD125" s="858"/>
      <c r="AE125" s="859"/>
      <c r="AF125" s="860" t="s">
        <v>240</v>
      </c>
      <c r="AG125" s="858"/>
      <c r="AH125" s="858"/>
      <c r="AI125" s="858"/>
      <c r="AJ125" s="859"/>
      <c r="AK125" s="860" t="s">
        <v>240</v>
      </c>
      <c r="AL125" s="858"/>
      <c r="AM125" s="858"/>
      <c r="AN125" s="858"/>
      <c r="AO125" s="859"/>
      <c r="AP125" s="905" t="s">
        <v>128</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475</v>
      </c>
      <c r="CL125" s="933"/>
      <c r="CM125" s="933"/>
      <c r="CN125" s="933"/>
      <c r="CO125" s="934"/>
      <c r="CP125" s="941" t="s">
        <v>476</v>
      </c>
      <c r="CQ125" s="886"/>
      <c r="CR125" s="886"/>
      <c r="CS125" s="886"/>
      <c r="CT125" s="886"/>
      <c r="CU125" s="886"/>
      <c r="CV125" s="886"/>
      <c r="CW125" s="886"/>
      <c r="CX125" s="886"/>
      <c r="CY125" s="886"/>
      <c r="CZ125" s="886"/>
      <c r="DA125" s="886"/>
      <c r="DB125" s="886"/>
      <c r="DC125" s="886"/>
      <c r="DD125" s="886"/>
      <c r="DE125" s="886"/>
      <c r="DF125" s="887"/>
      <c r="DG125" s="942" t="s">
        <v>128</v>
      </c>
      <c r="DH125" s="923"/>
      <c r="DI125" s="923"/>
      <c r="DJ125" s="923"/>
      <c r="DK125" s="923"/>
      <c r="DL125" s="923" t="s">
        <v>240</v>
      </c>
      <c r="DM125" s="923"/>
      <c r="DN125" s="923"/>
      <c r="DO125" s="923"/>
      <c r="DP125" s="923"/>
      <c r="DQ125" s="923" t="s">
        <v>240</v>
      </c>
      <c r="DR125" s="923"/>
      <c r="DS125" s="923"/>
      <c r="DT125" s="923"/>
      <c r="DU125" s="923"/>
      <c r="DV125" s="924" t="s">
        <v>240</v>
      </c>
      <c r="DW125" s="924"/>
      <c r="DX125" s="924"/>
      <c r="DY125" s="924"/>
      <c r="DZ125" s="925"/>
    </row>
    <row r="126" spans="1:130" s="246" customFormat="1" ht="26.25" customHeight="1" thickBot="1" x14ac:dyDescent="0.2">
      <c r="A126" s="898"/>
      <c r="B126" s="899"/>
      <c r="C126" s="902" t="s">
        <v>462</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t="s">
        <v>240</v>
      </c>
      <c r="AB126" s="858"/>
      <c r="AC126" s="858"/>
      <c r="AD126" s="858"/>
      <c r="AE126" s="859"/>
      <c r="AF126" s="860" t="s">
        <v>240</v>
      </c>
      <c r="AG126" s="858"/>
      <c r="AH126" s="858"/>
      <c r="AI126" s="858"/>
      <c r="AJ126" s="859"/>
      <c r="AK126" s="860" t="s">
        <v>128</v>
      </c>
      <c r="AL126" s="858"/>
      <c r="AM126" s="858"/>
      <c r="AN126" s="858"/>
      <c r="AO126" s="859"/>
      <c r="AP126" s="905" t="s">
        <v>240</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477</v>
      </c>
      <c r="CQ126" s="828"/>
      <c r="CR126" s="828"/>
      <c r="CS126" s="828"/>
      <c r="CT126" s="828"/>
      <c r="CU126" s="828"/>
      <c r="CV126" s="828"/>
      <c r="CW126" s="828"/>
      <c r="CX126" s="828"/>
      <c r="CY126" s="828"/>
      <c r="CZ126" s="828"/>
      <c r="DA126" s="828"/>
      <c r="DB126" s="828"/>
      <c r="DC126" s="828"/>
      <c r="DD126" s="828"/>
      <c r="DE126" s="828"/>
      <c r="DF126" s="829"/>
      <c r="DG126" s="894" t="s">
        <v>240</v>
      </c>
      <c r="DH126" s="895"/>
      <c r="DI126" s="895"/>
      <c r="DJ126" s="895"/>
      <c r="DK126" s="895"/>
      <c r="DL126" s="895" t="s">
        <v>128</v>
      </c>
      <c r="DM126" s="895"/>
      <c r="DN126" s="895"/>
      <c r="DO126" s="895"/>
      <c r="DP126" s="895"/>
      <c r="DQ126" s="895" t="s">
        <v>240</v>
      </c>
      <c r="DR126" s="895"/>
      <c r="DS126" s="895"/>
      <c r="DT126" s="895"/>
      <c r="DU126" s="895"/>
      <c r="DV126" s="872" t="s">
        <v>240</v>
      </c>
      <c r="DW126" s="872"/>
      <c r="DX126" s="872"/>
      <c r="DY126" s="872"/>
      <c r="DZ126" s="873"/>
    </row>
    <row r="127" spans="1:130" s="246" customFormat="1" ht="26.25" customHeight="1" x14ac:dyDescent="0.15">
      <c r="A127" s="900"/>
      <c r="B127" s="901"/>
      <c r="C127" s="919" t="s">
        <v>478</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82</v>
      </c>
      <c r="AB127" s="858"/>
      <c r="AC127" s="858"/>
      <c r="AD127" s="858"/>
      <c r="AE127" s="859"/>
      <c r="AF127" s="860">
        <v>54</v>
      </c>
      <c r="AG127" s="858"/>
      <c r="AH127" s="858"/>
      <c r="AI127" s="858"/>
      <c r="AJ127" s="859"/>
      <c r="AK127" s="860">
        <v>45</v>
      </c>
      <c r="AL127" s="858"/>
      <c r="AM127" s="858"/>
      <c r="AN127" s="858"/>
      <c r="AO127" s="859"/>
      <c r="AP127" s="905">
        <v>0</v>
      </c>
      <c r="AQ127" s="906"/>
      <c r="AR127" s="906"/>
      <c r="AS127" s="906"/>
      <c r="AT127" s="907"/>
      <c r="AU127" s="282"/>
      <c r="AV127" s="282"/>
      <c r="AW127" s="282"/>
      <c r="AX127" s="922" t="s">
        <v>479</v>
      </c>
      <c r="AY127" s="890"/>
      <c r="AZ127" s="890"/>
      <c r="BA127" s="890"/>
      <c r="BB127" s="890"/>
      <c r="BC127" s="890"/>
      <c r="BD127" s="890"/>
      <c r="BE127" s="891"/>
      <c r="BF127" s="889" t="s">
        <v>480</v>
      </c>
      <c r="BG127" s="890"/>
      <c r="BH127" s="890"/>
      <c r="BI127" s="890"/>
      <c r="BJ127" s="890"/>
      <c r="BK127" s="890"/>
      <c r="BL127" s="891"/>
      <c r="BM127" s="889" t="s">
        <v>481</v>
      </c>
      <c r="BN127" s="890"/>
      <c r="BO127" s="890"/>
      <c r="BP127" s="890"/>
      <c r="BQ127" s="890"/>
      <c r="BR127" s="890"/>
      <c r="BS127" s="891"/>
      <c r="BT127" s="889" t="s">
        <v>482</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483</v>
      </c>
      <c r="CQ127" s="828"/>
      <c r="CR127" s="828"/>
      <c r="CS127" s="828"/>
      <c r="CT127" s="828"/>
      <c r="CU127" s="828"/>
      <c r="CV127" s="828"/>
      <c r="CW127" s="828"/>
      <c r="CX127" s="828"/>
      <c r="CY127" s="828"/>
      <c r="CZ127" s="828"/>
      <c r="DA127" s="828"/>
      <c r="DB127" s="828"/>
      <c r="DC127" s="828"/>
      <c r="DD127" s="828"/>
      <c r="DE127" s="828"/>
      <c r="DF127" s="829"/>
      <c r="DG127" s="894" t="s">
        <v>240</v>
      </c>
      <c r="DH127" s="895"/>
      <c r="DI127" s="895"/>
      <c r="DJ127" s="895"/>
      <c r="DK127" s="895"/>
      <c r="DL127" s="895" t="s">
        <v>128</v>
      </c>
      <c r="DM127" s="895"/>
      <c r="DN127" s="895"/>
      <c r="DO127" s="895"/>
      <c r="DP127" s="895"/>
      <c r="DQ127" s="895" t="s">
        <v>240</v>
      </c>
      <c r="DR127" s="895"/>
      <c r="DS127" s="895"/>
      <c r="DT127" s="895"/>
      <c r="DU127" s="895"/>
      <c r="DV127" s="872" t="s">
        <v>240</v>
      </c>
      <c r="DW127" s="872"/>
      <c r="DX127" s="872"/>
      <c r="DY127" s="872"/>
      <c r="DZ127" s="873"/>
    </row>
    <row r="128" spans="1:130" s="246" customFormat="1" ht="26.25" customHeight="1" thickBot="1" x14ac:dyDescent="0.2">
      <c r="A128" s="874" t="s">
        <v>484</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485</v>
      </c>
      <c r="X128" s="876"/>
      <c r="Y128" s="876"/>
      <c r="Z128" s="877"/>
      <c r="AA128" s="878">
        <v>16103</v>
      </c>
      <c r="AB128" s="879"/>
      <c r="AC128" s="879"/>
      <c r="AD128" s="879"/>
      <c r="AE128" s="880"/>
      <c r="AF128" s="881">
        <v>16056</v>
      </c>
      <c r="AG128" s="879"/>
      <c r="AH128" s="879"/>
      <c r="AI128" s="879"/>
      <c r="AJ128" s="880"/>
      <c r="AK128" s="881">
        <v>16019</v>
      </c>
      <c r="AL128" s="879"/>
      <c r="AM128" s="879"/>
      <c r="AN128" s="879"/>
      <c r="AO128" s="880"/>
      <c r="AP128" s="882"/>
      <c r="AQ128" s="883"/>
      <c r="AR128" s="883"/>
      <c r="AS128" s="883"/>
      <c r="AT128" s="884"/>
      <c r="AU128" s="282"/>
      <c r="AV128" s="282"/>
      <c r="AW128" s="282"/>
      <c r="AX128" s="885" t="s">
        <v>486</v>
      </c>
      <c r="AY128" s="886"/>
      <c r="AZ128" s="886"/>
      <c r="BA128" s="886"/>
      <c r="BB128" s="886"/>
      <c r="BC128" s="886"/>
      <c r="BD128" s="886"/>
      <c r="BE128" s="887"/>
      <c r="BF128" s="864" t="s">
        <v>128</v>
      </c>
      <c r="BG128" s="865"/>
      <c r="BH128" s="865"/>
      <c r="BI128" s="865"/>
      <c r="BJ128" s="865"/>
      <c r="BK128" s="865"/>
      <c r="BL128" s="888"/>
      <c r="BM128" s="864">
        <v>13.81</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487</v>
      </c>
      <c r="CQ128" s="806"/>
      <c r="CR128" s="806"/>
      <c r="CS128" s="806"/>
      <c r="CT128" s="806"/>
      <c r="CU128" s="806"/>
      <c r="CV128" s="806"/>
      <c r="CW128" s="806"/>
      <c r="CX128" s="806"/>
      <c r="CY128" s="806"/>
      <c r="CZ128" s="806"/>
      <c r="DA128" s="806"/>
      <c r="DB128" s="806"/>
      <c r="DC128" s="806"/>
      <c r="DD128" s="806"/>
      <c r="DE128" s="806"/>
      <c r="DF128" s="807"/>
      <c r="DG128" s="868" t="s">
        <v>240</v>
      </c>
      <c r="DH128" s="869"/>
      <c r="DI128" s="869"/>
      <c r="DJ128" s="869"/>
      <c r="DK128" s="869"/>
      <c r="DL128" s="869" t="s">
        <v>240</v>
      </c>
      <c r="DM128" s="869"/>
      <c r="DN128" s="869"/>
      <c r="DO128" s="869"/>
      <c r="DP128" s="869"/>
      <c r="DQ128" s="869" t="s">
        <v>128</v>
      </c>
      <c r="DR128" s="869"/>
      <c r="DS128" s="869"/>
      <c r="DT128" s="869"/>
      <c r="DU128" s="869"/>
      <c r="DV128" s="870" t="s">
        <v>240</v>
      </c>
      <c r="DW128" s="870"/>
      <c r="DX128" s="870"/>
      <c r="DY128" s="870"/>
      <c r="DZ128" s="871"/>
    </row>
    <row r="129" spans="1:131" s="246" customFormat="1" ht="26.25" customHeight="1" x14ac:dyDescent="0.15">
      <c r="A129" s="852" t="s">
        <v>107</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488</v>
      </c>
      <c r="X129" s="855"/>
      <c r="Y129" s="855"/>
      <c r="Z129" s="856"/>
      <c r="AA129" s="857">
        <v>7891389</v>
      </c>
      <c r="AB129" s="858"/>
      <c r="AC129" s="858"/>
      <c r="AD129" s="858"/>
      <c r="AE129" s="859"/>
      <c r="AF129" s="860">
        <v>7803306</v>
      </c>
      <c r="AG129" s="858"/>
      <c r="AH129" s="858"/>
      <c r="AI129" s="858"/>
      <c r="AJ129" s="859"/>
      <c r="AK129" s="860">
        <v>7775512</v>
      </c>
      <c r="AL129" s="858"/>
      <c r="AM129" s="858"/>
      <c r="AN129" s="858"/>
      <c r="AO129" s="859"/>
      <c r="AP129" s="861"/>
      <c r="AQ129" s="862"/>
      <c r="AR129" s="862"/>
      <c r="AS129" s="862"/>
      <c r="AT129" s="863"/>
      <c r="AU129" s="284"/>
      <c r="AV129" s="284"/>
      <c r="AW129" s="284"/>
      <c r="AX129" s="827" t="s">
        <v>489</v>
      </c>
      <c r="AY129" s="828"/>
      <c r="AZ129" s="828"/>
      <c r="BA129" s="828"/>
      <c r="BB129" s="828"/>
      <c r="BC129" s="828"/>
      <c r="BD129" s="828"/>
      <c r="BE129" s="829"/>
      <c r="BF129" s="847" t="s">
        <v>128</v>
      </c>
      <c r="BG129" s="848"/>
      <c r="BH129" s="848"/>
      <c r="BI129" s="848"/>
      <c r="BJ129" s="848"/>
      <c r="BK129" s="848"/>
      <c r="BL129" s="849"/>
      <c r="BM129" s="847">
        <v>18.809999999999999</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15">
      <c r="A130" s="852" t="s">
        <v>490</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491</v>
      </c>
      <c r="X130" s="855"/>
      <c r="Y130" s="855"/>
      <c r="Z130" s="856"/>
      <c r="AA130" s="857">
        <v>1394160</v>
      </c>
      <c r="AB130" s="858"/>
      <c r="AC130" s="858"/>
      <c r="AD130" s="858"/>
      <c r="AE130" s="859"/>
      <c r="AF130" s="860">
        <v>1390135</v>
      </c>
      <c r="AG130" s="858"/>
      <c r="AH130" s="858"/>
      <c r="AI130" s="858"/>
      <c r="AJ130" s="859"/>
      <c r="AK130" s="860">
        <v>1383155</v>
      </c>
      <c r="AL130" s="858"/>
      <c r="AM130" s="858"/>
      <c r="AN130" s="858"/>
      <c r="AO130" s="859"/>
      <c r="AP130" s="861"/>
      <c r="AQ130" s="862"/>
      <c r="AR130" s="862"/>
      <c r="AS130" s="862"/>
      <c r="AT130" s="863"/>
      <c r="AU130" s="284"/>
      <c r="AV130" s="284"/>
      <c r="AW130" s="284"/>
      <c r="AX130" s="827" t="s">
        <v>492</v>
      </c>
      <c r="AY130" s="828"/>
      <c r="AZ130" s="828"/>
      <c r="BA130" s="828"/>
      <c r="BB130" s="828"/>
      <c r="BC130" s="828"/>
      <c r="BD130" s="828"/>
      <c r="BE130" s="829"/>
      <c r="BF130" s="830">
        <v>9</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493</v>
      </c>
      <c r="X131" s="838"/>
      <c r="Y131" s="838"/>
      <c r="Z131" s="839"/>
      <c r="AA131" s="840">
        <v>6497229</v>
      </c>
      <c r="AB131" s="841"/>
      <c r="AC131" s="841"/>
      <c r="AD131" s="841"/>
      <c r="AE131" s="842"/>
      <c r="AF131" s="843">
        <v>6413171</v>
      </c>
      <c r="AG131" s="841"/>
      <c r="AH131" s="841"/>
      <c r="AI131" s="841"/>
      <c r="AJ131" s="842"/>
      <c r="AK131" s="843">
        <v>6392357</v>
      </c>
      <c r="AL131" s="841"/>
      <c r="AM131" s="841"/>
      <c r="AN131" s="841"/>
      <c r="AO131" s="842"/>
      <c r="AP131" s="844"/>
      <c r="AQ131" s="845"/>
      <c r="AR131" s="845"/>
      <c r="AS131" s="845"/>
      <c r="AT131" s="846"/>
      <c r="AU131" s="284"/>
      <c r="AV131" s="284"/>
      <c r="AW131" s="284"/>
      <c r="AX131" s="805" t="s">
        <v>494</v>
      </c>
      <c r="AY131" s="806"/>
      <c r="AZ131" s="806"/>
      <c r="BA131" s="806"/>
      <c r="BB131" s="806"/>
      <c r="BC131" s="806"/>
      <c r="BD131" s="806"/>
      <c r="BE131" s="807"/>
      <c r="BF131" s="808">
        <v>68.5</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15">
      <c r="A132" s="814" t="s">
        <v>495</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496</v>
      </c>
      <c r="W132" s="818"/>
      <c r="X132" s="818"/>
      <c r="Y132" s="818"/>
      <c r="Z132" s="819"/>
      <c r="AA132" s="820">
        <v>8.1607251339999998</v>
      </c>
      <c r="AB132" s="821"/>
      <c r="AC132" s="821"/>
      <c r="AD132" s="821"/>
      <c r="AE132" s="822"/>
      <c r="AF132" s="823">
        <v>9.5840887450000007</v>
      </c>
      <c r="AG132" s="821"/>
      <c r="AH132" s="821"/>
      <c r="AI132" s="821"/>
      <c r="AJ132" s="822"/>
      <c r="AK132" s="823">
        <v>9.5486688239999999</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497</v>
      </c>
      <c r="W133" s="797"/>
      <c r="X133" s="797"/>
      <c r="Y133" s="797"/>
      <c r="Z133" s="798"/>
      <c r="AA133" s="799">
        <v>7.7</v>
      </c>
      <c r="AB133" s="800"/>
      <c r="AC133" s="800"/>
      <c r="AD133" s="800"/>
      <c r="AE133" s="801"/>
      <c r="AF133" s="799">
        <v>8.3000000000000007</v>
      </c>
      <c r="AG133" s="800"/>
      <c r="AH133" s="800"/>
      <c r="AI133" s="800"/>
      <c r="AJ133" s="801"/>
      <c r="AK133" s="799">
        <v>9</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15">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25" hidden="1" x14ac:dyDescent="0.15">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15"/>
  </sheetData>
  <sheetProtection algorithmName="SHA-512" hashValue="S82MxiuJ6ME10IthkYoUR4/mgr8Y8LEHwk3D3YYR+KG++SQZ0F3zvjU0rmBhx1F0eO3AUlgiiXgalXidXwQ5+Q==" saltValue="5LmBRcGWo1xQ1pRhvGBOfg=="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zoomScale="85" zoomScaleNormal="85" zoomScaleSheetLayoutView="100" workbookViewId="0"/>
  </sheetViews>
  <sheetFormatPr defaultColWidth="0" defaultRowHeight="13.5" customHeight="1" zeroHeight="1" x14ac:dyDescent="0.15"/>
  <cols>
    <col min="1" max="120" width="2.75" style="291" customWidth="1"/>
    <col min="121" max="121" width="0" style="290" hidden="1" customWidth="1"/>
    <col min="122" max="16384" width="9" style="290" hidden="1"/>
  </cols>
  <sheetData>
    <row r="1" spans="1:120"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0"/>
    </row>
    <row r="17" spans="119:120" x14ac:dyDescent="0.15">
      <c r="DP17" s="290"/>
    </row>
    <row r="18" spans="119:120" x14ac:dyDescent="0.15"/>
    <row r="19" spans="119:120" x14ac:dyDescent="0.15"/>
    <row r="20" spans="119:120" x14ac:dyDescent="0.15">
      <c r="DO20" s="290"/>
      <c r="DP20" s="290"/>
    </row>
    <row r="21" spans="119:120" x14ac:dyDescent="0.15">
      <c r="DP21" s="290"/>
    </row>
    <row r="22" spans="119:120" x14ac:dyDescent="0.15"/>
    <row r="23" spans="119:120" x14ac:dyDescent="0.15">
      <c r="DO23" s="290"/>
      <c r="DP23" s="290"/>
    </row>
    <row r="24" spans="119:120" x14ac:dyDescent="0.15">
      <c r="DP24" s="290"/>
    </row>
    <row r="25" spans="119:120" x14ac:dyDescent="0.15">
      <c r="DP25" s="290"/>
    </row>
    <row r="26" spans="119:120" x14ac:dyDescent="0.15">
      <c r="DO26" s="290"/>
      <c r="DP26" s="290"/>
    </row>
    <row r="27" spans="119:120" x14ac:dyDescent="0.15"/>
    <row r="28" spans="119:120" x14ac:dyDescent="0.15">
      <c r="DO28" s="290"/>
      <c r="DP28" s="290"/>
    </row>
    <row r="29" spans="119:120" x14ac:dyDescent="0.15">
      <c r="DP29" s="290"/>
    </row>
    <row r="30" spans="119:120" x14ac:dyDescent="0.15"/>
    <row r="31" spans="119:120" x14ac:dyDescent="0.15">
      <c r="DO31" s="290"/>
      <c r="DP31" s="290"/>
    </row>
    <row r="32" spans="119:120" x14ac:dyDescent="0.15"/>
    <row r="33" spans="98:120" x14ac:dyDescent="0.15">
      <c r="DO33" s="290"/>
      <c r="DP33" s="290"/>
    </row>
    <row r="34" spans="98:120" x14ac:dyDescent="0.15">
      <c r="DM34" s="290"/>
    </row>
    <row r="35" spans="98:120" x14ac:dyDescent="0.15">
      <c r="CT35" s="290"/>
      <c r="CU35" s="290"/>
      <c r="CV35" s="290"/>
      <c r="CY35" s="290"/>
      <c r="CZ35" s="290"/>
      <c r="DA35" s="290"/>
      <c r="DD35" s="290"/>
      <c r="DE35" s="290"/>
      <c r="DF35" s="290"/>
      <c r="DI35" s="290"/>
      <c r="DJ35" s="290"/>
      <c r="DK35" s="290"/>
      <c r="DM35" s="290"/>
      <c r="DN35" s="290"/>
      <c r="DO35" s="290"/>
      <c r="DP35" s="290"/>
    </row>
    <row r="36" spans="98:120" x14ac:dyDescent="0.15"/>
    <row r="37" spans="98:120" x14ac:dyDescent="0.15">
      <c r="CW37" s="290"/>
      <c r="DB37" s="290"/>
      <c r="DG37" s="290"/>
      <c r="DL37" s="290"/>
      <c r="DP37" s="290"/>
    </row>
    <row r="38" spans="98:120" x14ac:dyDescent="0.15">
      <c r="CT38" s="290"/>
      <c r="CU38" s="290"/>
      <c r="CV38" s="290"/>
      <c r="CW38" s="290"/>
      <c r="CY38" s="290"/>
      <c r="CZ38" s="290"/>
      <c r="DA38" s="290"/>
      <c r="DB38" s="290"/>
      <c r="DD38" s="290"/>
      <c r="DE38" s="290"/>
      <c r="DF38" s="290"/>
      <c r="DG38" s="290"/>
      <c r="DI38" s="290"/>
      <c r="DJ38" s="290"/>
      <c r="DK38" s="290"/>
      <c r="DL38" s="290"/>
      <c r="DN38" s="290"/>
      <c r="DO38" s="290"/>
      <c r="DP38" s="290"/>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0"/>
      <c r="DO49" s="290"/>
      <c r="DP49" s="290"/>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0"/>
      <c r="CS63" s="290"/>
      <c r="CX63" s="290"/>
      <c r="DC63" s="290"/>
      <c r="DH63" s="290"/>
    </row>
    <row r="64" spans="22:120" x14ac:dyDescent="0.15">
      <c r="V64" s="290"/>
    </row>
    <row r="65" spans="15:120" x14ac:dyDescent="0.15">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x14ac:dyDescent="0.15">
      <c r="Q66" s="290"/>
      <c r="S66" s="290"/>
      <c r="U66" s="290"/>
      <c r="DM66" s="290"/>
    </row>
    <row r="67" spans="15:120" x14ac:dyDescent="0.15">
      <c r="O67" s="290"/>
      <c r="P67" s="290"/>
      <c r="R67" s="290"/>
      <c r="T67" s="290"/>
      <c r="Y67" s="290"/>
      <c r="CT67" s="290"/>
      <c r="CV67" s="290"/>
      <c r="CW67" s="290"/>
      <c r="CY67" s="290"/>
      <c r="DA67" s="290"/>
      <c r="DB67" s="290"/>
      <c r="DD67" s="290"/>
      <c r="DF67" s="290"/>
      <c r="DG67" s="290"/>
      <c r="DI67" s="290"/>
      <c r="DK67" s="290"/>
      <c r="DL67" s="290"/>
      <c r="DN67" s="290"/>
      <c r="DO67" s="290"/>
      <c r="DP67" s="290"/>
    </row>
    <row r="68" spans="15:120" x14ac:dyDescent="0.15"/>
    <row r="69" spans="15:120" x14ac:dyDescent="0.15"/>
    <row r="70" spans="15:120" x14ac:dyDescent="0.15"/>
    <row r="71" spans="15:120" x14ac:dyDescent="0.15"/>
    <row r="72" spans="15:120" x14ac:dyDescent="0.15">
      <c r="DP72" s="290"/>
    </row>
    <row r="73" spans="15:120" x14ac:dyDescent="0.15">
      <c r="DP73" s="290"/>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0"/>
      <c r="CX96" s="290"/>
      <c r="DC96" s="290"/>
      <c r="DH96" s="290"/>
    </row>
    <row r="97" spans="24:120" x14ac:dyDescent="0.15">
      <c r="CS97" s="290"/>
      <c r="CX97" s="290"/>
      <c r="DC97" s="290"/>
      <c r="DH97" s="290"/>
      <c r="DP97" s="291" t="s">
        <v>498</v>
      </c>
    </row>
    <row r="98" spans="24:120" hidden="1" x14ac:dyDescent="0.15">
      <c r="CS98" s="290"/>
      <c r="CX98" s="290"/>
      <c r="DC98" s="290"/>
      <c r="DH98" s="290"/>
    </row>
    <row r="99" spans="24:120" hidden="1" x14ac:dyDescent="0.15">
      <c r="CS99" s="290"/>
      <c r="CX99" s="290"/>
      <c r="DC99" s="290"/>
      <c r="DH99" s="290"/>
    </row>
    <row r="100" spans="24:120" hidden="1" x14ac:dyDescent="0.15"/>
    <row r="101" spans="24:120" ht="12" hidden="1" customHeight="1" x14ac:dyDescent="0.15">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15">
      <c r="CU102" s="290"/>
      <c r="CZ102" s="290"/>
      <c r="DE102" s="290"/>
      <c r="DJ102" s="290"/>
      <c r="DM102" s="290"/>
    </row>
    <row r="103" spans="24:120" hidden="1" x14ac:dyDescent="0.15">
      <c r="CT103" s="290"/>
      <c r="CV103" s="290"/>
      <c r="CW103" s="290"/>
      <c r="CY103" s="290"/>
      <c r="DA103" s="290"/>
      <c r="DB103" s="290"/>
      <c r="DD103" s="290"/>
      <c r="DF103" s="290"/>
      <c r="DG103" s="290"/>
      <c r="DI103" s="290"/>
      <c r="DK103" s="290"/>
      <c r="DL103" s="290"/>
      <c r="DM103" s="290"/>
      <c r="DN103" s="290"/>
      <c r="DO103" s="290"/>
      <c r="DP103" s="290"/>
    </row>
    <row r="104" spans="24:120" hidden="1" x14ac:dyDescent="0.15">
      <c r="CV104" s="290"/>
      <c r="CW104" s="290"/>
      <c r="DA104" s="290"/>
      <c r="DB104" s="290"/>
      <c r="DF104" s="290"/>
      <c r="DG104" s="290"/>
      <c r="DK104" s="290"/>
      <c r="DL104" s="290"/>
      <c r="DN104" s="290"/>
      <c r="DO104" s="290"/>
      <c r="DP104" s="290"/>
    </row>
    <row r="105" spans="24:120" ht="12.75" hidden="1" customHeight="1" x14ac:dyDescent="0.15"/>
    <row r="106" spans="24:120" hidden="1" x14ac:dyDescent="0.15"/>
    <row r="107" spans="24:120" hidden="1" x14ac:dyDescent="0.15"/>
    <row r="108" spans="24:120" hidden="1" x14ac:dyDescent="0.15"/>
    <row r="109" spans="24:120" hidden="1" x14ac:dyDescent="0.15"/>
    <row r="110" spans="24:120" hidden="1" x14ac:dyDescent="0.15"/>
  </sheetData>
  <sheetProtection algorithmName="SHA-512" hashValue="78P2cjc+MKrACexMdgLH84bCVLXFEoUJytKUF6r+3nFDRGhPmYVv11Rf0JFrUlpvOk4oc+0mAG//hSS/PjVn9A==" saltValue="cwtfLw7BQurXCJiIKebwlg=="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15"/>
  <cols>
    <col min="1" max="116" width="2.625" style="291" customWidth="1"/>
    <col min="117" max="16384" width="9" style="290" hidden="1"/>
  </cols>
  <sheetData>
    <row r="1" spans="2:116"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x14ac:dyDescent="0.15"/>
    <row r="3" spans="2:116" x14ac:dyDescent="0.15"/>
    <row r="4" spans="2:116" x14ac:dyDescent="0.15">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x14ac:dyDescent="0.15">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x14ac:dyDescent="0.15"/>
    <row r="20" spans="9:116" x14ac:dyDescent="0.15"/>
    <row r="21" spans="9:116" x14ac:dyDescent="0.15">
      <c r="DL21" s="290"/>
    </row>
    <row r="22" spans="9:116" x14ac:dyDescent="0.15">
      <c r="DI22" s="290"/>
      <c r="DJ22" s="290"/>
      <c r="DK22" s="290"/>
      <c r="DL22" s="290"/>
    </row>
    <row r="23" spans="9:116" x14ac:dyDescent="0.15">
      <c r="CY23" s="290"/>
      <c r="CZ23" s="290"/>
      <c r="DA23" s="290"/>
      <c r="DB23" s="290"/>
      <c r="DC23" s="290"/>
      <c r="DD23" s="290"/>
      <c r="DE23" s="290"/>
      <c r="DF23" s="290"/>
      <c r="DG23" s="290"/>
      <c r="DH23" s="290"/>
      <c r="DI23" s="290"/>
      <c r="DJ23" s="290"/>
      <c r="DK23" s="290"/>
      <c r="DL23" s="290"/>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0"/>
      <c r="DA35" s="290"/>
      <c r="DB35" s="290"/>
      <c r="DC35" s="290"/>
      <c r="DD35" s="290"/>
      <c r="DE35" s="290"/>
      <c r="DF35" s="290"/>
      <c r="DG35" s="290"/>
      <c r="DH35" s="290"/>
      <c r="DI35" s="290"/>
      <c r="DJ35" s="290"/>
      <c r="DK35" s="290"/>
      <c r="DL35" s="290"/>
    </row>
    <row r="36" spans="15:116" x14ac:dyDescent="0.15"/>
    <row r="37" spans="15:116" x14ac:dyDescent="0.15">
      <c r="DL37" s="290"/>
    </row>
    <row r="38" spans="15:116" x14ac:dyDescent="0.15">
      <c r="DI38" s="290"/>
      <c r="DJ38" s="290"/>
      <c r="DK38" s="290"/>
      <c r="DL38" s="290"/>
    </row>
    <row r="39" spans="15:116" x14ac:dyDescent="0.15"/>
    <row r="40" spans="15:116" x14ac:dyDescent="0.15"/>
    <row r="41" spans="15:116" x14ac:dyDescent="0.15"/>
    <row r="42" spans="15:116" x14ac:dyDescent="0.15"/>
    <row r="43" spans="15:116" x14ac:dyDescent="0.15">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x14ac:dyDescent="0.15">
      <c r="DL44" s="290"/>
    </row>
    <row r="45" spans="15:116" x14ac:dyDescent="0.15"/>
    <row r="46" spans="15:116" x14ac:dyDescent="0.15">
      <c r="DA46" s="290"/>
      <c r="DB46" s="290"/>
      <c r="DC46" s="290"/>
      <c r="DD46" s="290"/>
      <c r="DE46" s="290"/>
      <c r="DF46" s="290"/>
      <c r="DG46" s="290"/>
      <c r="DH46" s="290"/>
      <c r="DI46" s="290"/>
      <c r="DJ46" s="290"/>
      <c r="DK46" s="290"/>
      <c r="DL46" s="290"/>
    </row>
    <row r="47" spans="15:116" x14ac:dyDescent="0.15"/>
    <row r="48" spans="15:116" x14ac:dyDescent="0.15"/>
    <row r="49" spans="104:116" x14ac:dyDescent="0.15"/>
    <row r="50" spans="104:116" x14ac:dyDescent="0.15">
      <c r="CZ50" s="290"/>
      <c r="DA50" s="290"/>
      <c r="DB50" s="290"/>
      <c r="DC50" s="290"/>
      <c r="DD50" s="290"/>
      <c r="DE50" s="290"/>
      <c r="DF50" s="290"/>
      <c r="DG50" s="290"/>
      <c r="DH50" s="290"/>
      <c r="DI50" s="290"/>
      <c r="DJ50" s="290"/>
      <c r="DK50" s="290"/>
      <c r="DL50" s="290"/>
    </row>
    <row r="51" spans="104:116" x14ac:dyDescent="0.15"/>
    <row r="52" spans="104:116" x14ac:dyDescent="0.15"/>
    <row r="53" spans="104:116" x14ac:dyDescent="0.15">
      <c r="DL53" s="290"/>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0"/>
      <c r="DD67" s="290"/>
      <c r="DE67" s="290"/>
      <c r="DF67" s="290"/>
      <c r="DG67" s="290"/>
      <c r="DH67" s="290"/>
      <c r="DI67" s="290"/>
      <c r="DJ67" s="290"/>
      <c r="DK67" s="290"/>
      <c r="DL67" s="290"/>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row r="103" ht="13.5" hidden="1" customHeight="1" x14ac:dyDescent="0.15"/>
  </sheetData>
  <sheetProtection algorithmName="SHA-512" hashValue="AyQiSEbchnDwda5kEKNINS0Ng267zZGZGgwm4xqGBaRPJUEyuFxMO5wOEPN6AfjX/mJtk8IaiASv8QcAHbLonw==" saltValue="OsgGAuFMc8ptSF8oyj3z1A=="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15"/>
  <cols>
    <col min="1" max="36" width="2.5" style="292" customWidth="1"/>
    <col min="37" max="44" width="17" style="292" customWidth="1"/>
    <col min="45" max="45" width="6.125" style="299" customWidth="1"/>
    <col min="46" max="46" width="3" style="297" customWidth="1"/>
    <col min="47" max="47" width="19.125" style="292" hidden="1" customWidth="1"/>
    <col min="48" max="52" width="12.625" style="292" hidden="1" customWidth="1"/>
    <col min="53" max="16384" width="8.625" style="292" hidden="1"/>
  </cols>
  <sheetData>
    <row r="1" spans="1:46" x14ac:dyDescent="0.15">
      <c r="AS1" s="293"/>
      <c r="AT1" s="293"/>
    </row>
    <row r="2" spans="1:46" x14ac:dyDescent="0.15">
      <c r="AS2" s="293"/>
      <c r="AT2" s="293"/>
    </row>
    <row r="3" spans="1:46" x14ac:dyDescent="0.15">
      <c r="AS3" s="293"/>
      <c r="AT3" s="293"/>
    </row>
    <row r="4" spans="1:46" x14ac:dyDescent="0.15">
      <c r="AS4" s="293"/>
      <c r="AT4" s="293"/>
    </row>
    <row r="5" spans="1:46" ht="17.25" x14ac:dyDescent="0.15">
      <c r="A5" s="294" t="s">
        <v>499</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x14ac:dyDescent="0.15">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500</v>
      </c>
      <c r="AL6" s="298"/>
      <c r="AM6" s="298"/>
      <c r="AN6" s="298"/>
      <c r="AO6" s="293"/>
      <c r="AP6" s="293"/>
      <c r="AQ6" s="293"/>
      <c r="AR6" s="293"/>
    </row>
    <row r="7" spans="1:46" x14ac:dyDescent="0.15">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501</v>
      </c>
      <c r="AP7" s="303"/>
      <c r="AQ7" s="304" t="s">
        <v>502</v>
      </c>
      <c r="AR7" s="305"/>
    </row>
    <row r="8" spans="1:46" x14ac:dyDescent="0.15">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503</v>
      </c>
      <c r="AQ8" s="310" t="s">
        <v>504</v>
      </c>
      <c r="AR8" s="311" t="s">
        <v>505</v>
      </c>
    </row>
    <row r="9" spans="1:46" x14ac:dyDescent="0.15">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506</v>
      </c>
      <c r="AL9" s="1227"/>
      <c r="AM9" s="1227"/>
      <c r="AN9" s="1228"/>
      <c r="AO9" s="312">
        <v>1978338</v>
      </c>
      <c r="AP9" s="312">
        <v>75245</v>
      </c>
      <c r="AQ9" s="313">
        <v>90414</v>
      </c>
      <c r="AR9" s="314">
        <v>-16.8</v>
      </c>
    </row>
    <row r="10" spans="1:46" x14ac:dyDescent="0.15">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507</v>
      </c>
      <c r="AL10" s="1227"/>
      <c r="AM10" s="1227"/>
      <c r="AN10" s="1228"/>
      <c r="AO10" s="315">
        <v>22155</v>
      </c>
      <c r="AP10" s="315">
        <v>843</v>
      </c>
      <c r="AQ10" s="316">
        <v>7325</v>
      </c>
      <c r="AR10" s="317">
        <v>-88.5</v>
      </c>
    </row>
    <row r="11" spans="1:46" ht="13.5" customHeight="1" x14ac:dyDescent="0.15">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508</v>
      </c>
      <c r="AL11" s="1227"/>
      <c r="AM11" s="1227"/>
      <c r="AN11" s="1228"/>
      <c r="AO11" s="315">
        <v>295169</v>
      </c>
      <c r="AP11" s="315">
        <v>11227</v>
      </c>
      <c r="AQ11" s="316">
        <v>9426</v>
      </c>
      <c r="AR11" s="317">
        <v>19.100000000000001</v>
      </c>
    </row>
    <row r="12" spans="1:46" ht="13.5" customHeight="1" x14ac:dyDescent="0.15">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509</v>
      </c>
      <c r="AL12" s="1227"/>
      <c r="AM12" s="1227"/>
      <c r="AN12" s="1228"/>
      <c r="AO12" s="315" t="s">
        <v>510</v>
      </c>
      <c r="AP12" s="315" t="s">
        <v>510</v>
      </c>
      <c r="AQ12" s="316">
        <v>1167</v>
      </c>
      <c r="AR12" s="317" t="s">
        <v>510</v>
      </c>
    </row>
    <row r="13" spans="1:46" ht="13.5" customHeight="1" x14ac:dyDescent="0.15">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511</v>
      </c>
      <c r="AL13" s="1227"/>
      <c r="AM13" s="1227"/>
      <c r="AN13" s="1228"/>
      <c r="AO13" s="315" t="s">
        <v>510</v>
      </c>
      <c r="AP13" s="315" t="s">
        <v>510</v>
      </c>
      <c r="AQ13" s="316">
        <v>3</v>
      </c>
      <c r="AR13" s="317" t="s">
        <v>510</v>
      </c>
    </row>
    <row r="14" spans="1:46" ht="13.5" customHeight="1" x14ac:dyDescent="0.15">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512</v>
      </c>
      <c r="AL14" s="1227"/>
      <c r="AM14" s="1227"/>
      <c r="AN14" s="1228"/>
      <c r="AO14" s="315">
        <v>57216</v>
      </c>
      <c r="AP14" s="315">
        <v>2176</v>
      </c>
      <c r="AQ14" s="316">
        <v>4078</v>
      </c>
      <c r="AR14" s="317">
        <v>-46.6</v>
      </c>
    </row>
    <row r="15" spans="1:46" ht="13.5" customHeight="1" x14ac:dyDescent="0.15">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513</v>
      </c>
      <c r="AL15" s="1227"/>
      <c r="AM15" s="1227"/>
      <c r="AN15" s="1228"/>
      <c r="AO15" s="315">
        <v>45554</v>
      </c>
      <c r="AP15" s="315">
        <v>1733</v>
      </c>
      <c r="AQ15" s="316">
        <v>2195</v>
      </c>
      <c r="AR15" s="317">
        <v>-21</v>
      </c>
    </row>
    <row r="16" spans="1:46" x14ac:dyDescent="0.15">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514</v>
      </c>
      <c r="AL16" s="1230"/>
      <c r="AM16" s="1230"/>
      <c r="AN16" s="1231"/>
      <c r="AO16" s="315">
        <v>-177678</v>
      </c>
      <c r="AP16" s="315">
        <v>-6758</v>
      </c>
      <c r="AQ16" s="316">
        <v>-8893</v>
      </c>
      <c r="AR16" s="317">
        <v>-24</v>
      </c>
    </row>
    <row r="17" spans="1:46" x14ac:dyDescent="0.15">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188</v>
      </c>
      <c r="AL17" s="1230"/>
      <c r="AM17" s="1230"/>
      <c r="AN17" s="1231"/>
      <c r="AO17" s="315">
        <v>2220754</v>
      </c>
      <c r="AP17" s="315">
        <v>84465</v>
      </c>
      <c r="AQ17" s="316">
        <v>105714</v>
      </c>
      <c r="AR17" s="317">
        <v>-20.100000000000001</v>
      </c>
    </row>
    <row r="18" spans="1:46" x14ac:dyDescent="0.15">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x14ac:dyDescent="0.15">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515</v>
      </c>
      <c r="AL19" s="293"/>
      <c r="AM19" s="293"/>
      <c r="AN19" s="293"/>
      <c r="AO19" s="293"/>
      <c r="AP19" s="293"/>
      <c r="AQ19" s="293"/>
      <c r="AR19" s="293"/>
    </row>
    <row r="20" spans="1:46" x14ac:dyDescent="0.15">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516</v>
      </c>
      <c r="AP20" s="323" t="s">
        <v>517</v>
      </c>
      <c r="AQ20" s="324" t="s">
        <v>518</v>
      </c>
      <c r="AR20" s="325"/>
    </row>
    <row r="21" spans="1:46" s="331" customFormat="1" x14ac:dyDescent="0.15">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519</v>
      </c>
      <c r="AL21" s="1224"/>
      <c r="AM21" s="1224"/>
      <c r="AN21" s="1225"/>
      <c r="AO21" s="327">
        <v>7.26</v>
      </c>
      <c r="AP21" s="328">
        <v>10.07</v>
      </c>
      <c r="AQ21" s="329">
        <v>-2.81</v>
      </c>
      <c r="AR21" s="298"/>
      <c r="AS21" s="330"/>
      <c r="AT21" s="326"/>
    </row>
    <row r="22" spans="1:46" s="331" customFormat="1" x14ac:dyDescent="0.15">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520</v>
      </c>
      <c r="AL22" s="1224"/>
      <c r="AM22" s="1224"/>
      <c r="AN22" s="1225"/>
      <c r="AO22" s="332">
        <v>96.4</v>
      </c>
      <c r="AP22" s="333">
        <v>97.6</v>
      </c>
      <c r="AQ22" s="334">
        <v>-1.2</v>
      </c>
      <c r="AR22" s="318"/>
      <c r="AS22" s="330"/>
      <c r="AT22" s="326"/>
    </row>
    <row r="23" spans="1:46" s="331" customFormat="1" x14ac:dyDescent="0.15">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x14ac:dyDescent="0.15">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x14ac:dyDescent="0.15">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x14ac:dyDescent="0.15">
      <c r="A26" s="298" t="s">
        <v>521</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x14ac:dyDescent="0.15">
      <c r="A27" s="339"/>
      <c r="AO27" s="293"/>
      <c r="AP27" s="293"/>
      <c r="AQ27" s="293"/>
      <c r="AR27" s="293"/>
      <c r="AS27" s="293"/>
      <c r="AT27" s="293"/>
    </row>
    <row r="28" spans="1:46" ht="17.25" x14ac:dyDescent="0.15">
      <c r="A28" s="294" t="s">
        <v>522</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x14ac:dyDescent="0.15">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523</v>
      </c>
      <c r="AL29" s="298"/>
      <c r="AM29" s="298"/>
      <c r="AN29" s="298"/>
      <c r="AO29" s="293"/>
      <c r="AP29" s="293"/>
      <c r="AQ29" s="293"/>
      <c r="AR29" s="293"/>
      <c r="AS29" s="341"/>
    </row>
    <row r="30" spans="1:46" x14ac:dyDescent="0.15">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501</v>
      </c>
      <c r="AP30" s="303"/>
      <c r="AQ30" s="304" t="s">
        <v>502</v>
      </c>
      <c r="AR30" s="305"/>
    </row>
    <row r="31" spans="1:46" x14ac:dyDescent="0.15">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503</v>
      </c>
      <c r="AQ31" s="310" t="s">
        <v>504</v>
      </c>
      <c r="AR31" s="311" t="s">
        <v>505</v>
      </c>
    </row>
    <row r="32" spans="1:46" ht="27" customHeight="1" x14ac:dyDescent="0.15">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524</v>
      </c>
      <c r="AL32" s="1215"/>
      <c r="AM32" s="1215"/>
      <c r="AN32" s="1216"/>
      <c r="AO32" s="342">
        <v>1492107</v>
      </c>
      <c r="AP32" s="342">
        <v>56751</v>
      </c>
      <c r="AQ32" s="343">
        <v>67110</v>
      </c>
      <c r="AR32" s="344">
        <v>-15.4</v>
      </c>
    </row>
    <row r="33" spans="1:46" ht="13.5" customHeight="1" x14ac:dyDescent="0.15">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525</v>
      </c>
      <c r="AL33" s="1215"/>
      <c r="AM33" s="1215"/>
      <c r="AN33" s="1216"/>
      <c r="AO33" s="342" t="s">
        <v>510</v>
      </c>
      <c r="AP33" s="342" t="s">
        <v>510</v>
      </c>
      <c r="AQ33" s="343" t="s">
        <v>510</v>
      </c>
      <c r="AR33" s="344" t="s">
        <v>510</v>
      </c>
    </row>
    <row r="34" spans="1:46" ht="27" customHeight="1" x14ac:dyDescent="0.15">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526</v>
      </c>
      <c r="AL34" s="1215"/>
      <c r="AM34" s="1215"/>
      <c r="AN34" s="1216"/>
      <c r="AO34" s="342" t="s">
        <v>510</v>
      </c>
      <c r="AP34" s="342" t="s">
        <v>510</v>
      </c>
      <c r="AQ34" s="343">
        <v>6</v>
      </c>
      <c r="AR34" s="344" t="s">
        <v>510</v>
      </c>
    </row>
    <row r="35" spans="1:46" ht="27" customHeight="1" x14ac:dyDescent="0.15">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527</v>
      </c>
      <c r="AL35" s="1215"/>
      <c r="AM35" s="1215"/>
      <c r="AN35" s="1216"/>
      <c r="AO35" s="342">
        <v>422934</v>
      </c>
      <c r="AP35" s="342">
        <v>16086</v>
      </c>
      <c r="AQ35" s="343">
        <v>17795</v>
      </c>
      <c r="AR35" s="344">
        <v>-9.6</v>
      </c>
    </row>
    <row r="36" spans="1:46" ht="27" customHeight="1" x14ac:dyDescent="0.15">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528</v>
      </c>
      <c r="AL36" s="1215"/>
      <c r="AM36" s="1215"/>
      <c r="AN36" s="1216"/>
      <c r="AO36" s="342">
        <v>94473</v>
      </c>
      <c r="AP36" s="342">
        <v>3593</v>
      </c>
      <c r="AQ36" s="343">
        <v>2500</v>
      </c>
      <c r="AR36" s="344">
        <v>43.7</v>
      </c>
    </row>
    <row r="37" spans="1:46" ht="13.5" customHeight="1" x14ac:dyDescent="0.15">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529</v>
      </c>
      <c r="AL37" s="1215"/>
      <c r="AM37" s="1215"/>
      <c r="AN37" s="1216"/>
      <c r="AO37" s="342">
        <v>45</v>
      </c>
      <c r="AP37" s="342">
        <v>2</v>
      </c>
      <c r="AQ37" s="343">
        <v>1001</v>
      </c>
      <c r="AR37" s="344">
        <v>-99.8</v>
      </c>
    </row>
    <row r="38" spans="1:46" ht="27" customHeight="1" x14ac:dyDescent="0.15">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530</v>
      </c>
      <c r="AL38" s="1218"/>
      <c r="AM38" s="1218"/>
      <c r="AN38" s="1219"/>
      <c r="AO38" s="345" t="s">
        <v>510</v>
      </c>
      <c r="AP38" s="345" t="s">
        <v>510</v>
      </c>
      <c r="AQ38" s="346">
        <v>4</v>
      </c>
      <c r="AR38" s="334" t="s">
        <v>510</v>
      </c>
      <c r="AS38" s="341"/>
    </row>
    <row r="39" spans="1:46" x14ac:dyDescent="0.15">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531</v>
      </c>
      <c r="AL39" s="1218"/>
      <c r="AM39" s="1218"/>
      <c r="AN39" s="1219"/>
      <c r="AO39" s="342">
        <v>-16019</v>
      </c>
      <c r="AP39" s="342">
        <v>-609</v>
      </c>
      <c r="AQ39" s="343">
        <v>-3748</v>
      </c>
      <c r="AR39" s="344">
        <v>-83.8</v>
      </c>
      <c r="AS39" s="341"/>
    </row>
    <row r="40" spans="1:46" ht="27" customHeight="1" x14ac:dyDescent="0.15">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532</v>
      </c>
      <c r="AL40" s="1215"/>
      <c r="AM40" s="1215"/>
      <c r="AN40" s="1216"/>
      <c r="AO40" s="342">
        <v>-1383155</v>
      </c>
      <c r="AP40" s="342">
        <v>-52607</v>
      </c>
      <c r="AQ40" s="343">
        <v>-58908</v>
      </c>
      <c r="AR40" s="344">
        <v>-10.7</v>
      </c>
      <c r="AS40" s="341"/>
    </row>
    <row r="41" spans="1:46" x14ac:dyDescent="0.15">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300</v>
      </c>
      <c r="AL41" s="1221"/>
      <c r="AM41" s="1221"/>
      <c r="AN41" s="1222"/>
      <c r="AO41" s="342">
        <v>610385</v>
      </c>
      <c r="AP41" s="342">
        <v>23216</v>
      </c>
      <c r="AQ41" s="343">
        <v>25761</v>
      </c>
      <c r="AR41" s="344">
        <v>-9.9</v>
      </c>
      <c r="AS41" s="341"/>
    </row>
    <row r="42" spans="1:46" x14ac:dyDescent="0.15">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533</v>
      </c>
      <c r="AL42" s="293"/>
      <c r="AM42" s="293"/>
      <c r="AN42" s="293"/>
      <c r="AO42" s="293"/>
      <c r="AP42" s="293"/>
      <c r="AQ42" s="318"/>
      <c r="AR42" s="318"/>
      <c r="AS42" s="341"/>
    </row>
    <row r="43" spans="1:46" x14ac:dyDescent="0.15">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x14ac:dyDescent="0.15">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x14ac:dyDescent="0.15">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x14ac:dyDescent="0.15">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15">
      <c r="A47" s="351" t="s">
        <v>534</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x14ac:dyDescent="0.15">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535</v>
      </c>
      <c r="AL48" s="352"/>
      <c r="AM48" s="352"/>
      <c r="AN48" s="352"/>
      <c r="AO48" s="352"/>
      <c r="AP48" s="352"/>
      <c r="AQ48" s="353"/>
      <c r="AR48" s="352"/>
    </row>
    <row r="49" spans="1:44" ht="13.5" customHeight="1" x14ac:dyDescent="0.15">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501</v>
      </c>
      <c r="AN49" s="1209" t="s">
        <v>536</v>
      </c>
      <c r="AO49" s="1210"/>
      <c r="AP49" s="1210"/>
      <c r="AQ49" s="1210"/>
      <c r="AR49" s="1211"/>
    </row>
    <row r="50" spans="1:44" x14ac:dyDescent="0.15">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537</v>
      </c>
      <c r="AO50" s="359" t="s">
        <v>538</v>
      </c>
      <c r="AP50" s="360" t="s">
        <v>539</v>
      </c>
      <c r="AQ50" s="361" t="s">
        <v>540</v>
      </c>
      <c r="AR50" s="362" t="s">
        <v>541</v>
      </c>
    </row>
    <row r="51" spans="1:44" x14ac:dyDescent="0.15">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542</v>
      </c>
      <c r="AL51" s="355"/>
      <c r="AM51" s="363">
        <v>3245762</v>
      </c>
      <c r="AN51" s="364">
        <v>117163</v>
      </c>
      <c r="AO51" s="365">
        <v>-21.2</v>
      </c>
      <c r="AP51" s="366">
        <v>106614</v>
      </c>
      <c r="AQ51" s="367">
        <v>17.2</v>
      </c>
      <c r="AR51" s="368">
        <v>-38.4</v>
      </c>
    </row>
    <row r="52" spans="1:44" x14ac:dyDescent="0.15">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543</v>
      </c>
      <c r="AM52" s="371">
        <v>1005503</v>
      </c>
      <c r="AN52" s="372">
        <v>36296</v>
      </c>
      <c r="AO52" s="373">
        <v>14.2</v>
      </c>
      <c r="AP52" s="374">
        <v>45545</v>
      </c>
      <c r="AQ52" s="375">
        <v>20.7</v>
      </c>
      <c r="AR52" s="376">
        <v>-6.5</v>
      </c>
    </row>
    <row r="53" spans="1:44" x14ac:dyDescent="0.15">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544</v>
      </c>
      <c r="AL53" s="355"/>
      <c r="AM53" s="363">
        <v>2110859</v>
      </c>
      <c r="AN53" s="364">
        <v>77298</v>
      </c>
      <c r="AO53" s="365">
        <v>-34</v>
      </c>
      <c r="AP53" s="366">
        <v>85459</v>
      </c>
      <c r="AQ53" s="367">
        <v>-19.8</v>
      </c>
      <c r="AR53" s="368">
        <v>-14.2</v>
      </c>
    </row>
    <row r="54" spans="1:44" x14ac:dyDescent="0.15">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543</v>
      </c>
      <c r="AM54" s="371">
        <v>715032</v>
      </c>
      <c r="AN54" s="372">
        <v>26184</v>
      </c>
      <c r="AO54" s="373">
        <v>-27.9</v>
      </c>
      <c r="AP54" s="374">
        <v>44378</v>
      </c>
      <c r="AQ54" s="375">
        <v>-2.6</v>
      </c>
      <c r="AR54" s="376">
        <v>-25.3</v>
      </c>
    </row>
    <row r="55" spans="1:44" x14ac:dyDescent="0.15">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545</v>
      </c>
      <c r="AL55" s="355"/>
      <c r="AM55" s="363">
        <v>2373167</v>
      </c>
      <c r="AN55" s="364">
        <v>87830</v>
      </c>
      <c r="AO55" s="365">
        <v>13.6</v>
      </c>
      <c r="AP55" s="366">
        <v>83280</v>
      </c>
      <c r="AQ55" s="367">
        <v>-2.5</v>
      </c>
      <c r="AR55" s="368">
        <v>16.100000000000001</v>
      </c>
    </row>
    <row r="56" spans="1:44" x14ac:dyDescent="0.15">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543</v>
      </c>
      <c r="AM56" s="371">
        <v>778685</v>
      </c>
      <c r="AN56" s="372">
        <v>28819</v>
      </c>
      <c r="AO56" s="373">
        <v>10.1</v>
      </c>
      <c r="AP56" s="374">
        <v>43123</v>
      </c>
      <c r="AQ56" s="375">
        <v>-2.8</v>
      </c>
      <c r="AR56" s="376">
        <v>12.9</v>
      </c>
    </row>
    <row r="57" spans="1:44" x14ac:dyDescent="0.15">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546</v>
      </c>
      <c r="AL57" s="355"/>
      <c r="AM57" s="363">
        <v>2197315</v>
      </c>
      <c r="AN57" s="364">
        <v>82358</v>
      </c>
      <c r="AO57" s="365">
        <v>-6.2</v>
      </c>
      <c r="AP57" s="366">
        <v>88968</v>
      </c>
      <c r="AQ57" s="367">
        <v>6.8</v>
      </c>
      <c r="AR57" s="368">
        <v>-13</v>
      </c>
    </row>
    <row r="58" spans="1:44" x14ac:dyDescent="0.15">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543</v>
      </c>
      <c r="AM58" s="371">
        <v>650457</v>
      </c>
      <c r="AN58" s="372">
        <v>24380</v>
      </c>
      <c r="AO58" s="373">
        <v>-15.4</v>
      </c>
      <c r="AP58" s="374">
        <v>45482</v>
      </c>
      <c r="AQ58" s="375">
        <v>5.5</v>
      </c>
      <c r="AR58" s="376">
        <v>-20.9</v>
      </c>
    </row>
    <row r="59" spans="1:44" x14ac:dyDescent="0.15">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547</v>
      </c>
      <c r="AL59" s="355"/>
      <c r="AM59" s="363">
        <v>2708386</v>
      </c>
      <c r="AN59" s="364">
        <v>103012</v>
      </c>
      <c r="AO59" s="365">
        <v>25.1</v>
      </c>
      <c r="AP59" s="366">
        <v>85173</v>
      </c>
      <c r="AQ59" s="367">
        <v>-4.3</v>
      </c>
      <c r="AR59" s="368">
        <v>29.4</v>
      </c>
    </row>
    <row r="60" spans="1:44" x14ac:dyDescent="0.15">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543</v>
      </c>
      <c r="AM60" s="371">
        <v>956083</v>
      </c>
      <c r="AN60" s="372">
        <v>36364</v>
      </c>
      <c r="AO60" s="373">
        <v>49.2</v>
      </c>
      <c r="AP60" s="374">
        <v>43913</v>
      </c>
      <c r="AQ60" s="375">
        <v>-3.4</v>
      </c>
      <c r="AR60" s="376">
        <v>52.6</v>
      </c>
    </row>
    <row r="61" spans="1:44" x14ac:dyDescent="0.15">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548</v>
      </c>
      <c r="AL61" s="377"/>
      <c r="AM61" s="378">
        <v>2527098</v>
      </c>
      <c r="AN61" s="379">
        <v>93532</v>
      </c>
      <c r="AO61" s="380">
        <v>-4.5</v>
      </c>
      <c r="AP61" s="381">
        <v>89899</v>
      </c>
      <c r="AQ61" s="382">
        <v>-0.5</v>
      </c>
      <c r="AR61" s="368">
        <v>-4</v>
      </c>
    </row>
    <row r="62" spans="1:44" x14ac:dyDescent="0.15">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543</v>
      </c>
      <c r="AM62" s="371">
        <v>821152</v>
      </c>
      <c r="AN62" s="372">
        <v>30409</v>
      </c>
      <c r="AO62" s="373">
        <v>6</v>
      </c>
      <c r="AP62" s="374">
        <v>44488</v>
      </c>
      <c r="AQ62" s="375">
        <v>3.5</v>
      </c>
      <c r="AR62" s="376">
        <v>2.5</v>
      </c>
    </row>
    <row r="63" spans="1:44" x14ac:dyDescent="0.15">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x14ac:dyDescent="0.15">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x14ac:dyDescent="0.15">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x14ac:dyDescent="0.15">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15">
      <c r="AK67" s="293"/>
      <c r="AL67" s="293"/>
      <c r="AM67" s="293"/>
      <c r="AN67" s="293"/>
      <c r="AO67" s="293"/>
      <c r="AP67" s="293"/>
      <c r="AQ67" s="293"/>
      <c r="AR67" s="293"/>
      <c r="AS67" s="293"/>
      <c r="AT67" s="293"/>
    </row>
    <row r="68" spans="1:46" ht="13.5" hidden="1" customHeight="1" x14ac:dyDescent="0.15">
      <c r="AK68" s="293"/>
      <c r="AL68" s="293"/>
      <c r="AM68" s="293"/>
      <c r="AN68" s="293"/>
      <c r="AO68" s="293"/>
      <c r="AP68" s="293"/>
      <c r="AQ68" s="293"/>
      <c r="AR68" s="293"/>
    </row>
    <row r="69" spans="1:46" ht="13.5" hidden="1" customHeight="1" x14ac:dyDescent="0.15">
      <c r="AK69" s="293"/>
      <c r="AL69" s="293"/>
      <c r="AM69" s="293"/>
      <c r="AN69" s="293"/>
      <c r="AO69" s="293"/>
      <c r="AP69" s="293"/>
      <c r="AQ69" s="293"/>
      <c r="AR69" s="293"/>
    </row>
    <row r="70" spans="1:46" hidden="1" x14ac:dyDescent="0.15">
      <c r="AK70" s="293"/>
      <c r="AL70" s="293"/>
      <c r="AM70" s="293"/>
      <c r="AN70" s="293"/>
      <c r="AO70" s="293"/>
      <c r="AP70" s="293"/>
      <c r="AQ70" s="293"/>
      <c r="AR70" s="293"/>
    </row>
    <row r="71" spans="1:46" hidden="1" x14ac:dyDescent="0.15">
      <c r="AK71" s="293"/>
      <c r="AL71" s="293"/>
      <c r="AM71" s="293"/>
      <c r="AN71" s="293"/>
      <c r="AO71" s="293"/>
      <c r="AP71" s="293"/>
      <c r="AQ71" s="293"/>
      <c r="AR71" s="293"/>
    </row>
    <row r="72" spans="1:46" hidden="1" x14ac:dyDescent="0.15">
      <c r="AK72" s="293"/>
      <c r="AL72" s="293"/>
      <c r="AM72" s="293"/>
      <c r="AN72" s="293"/>
      <c r="AO72" s="293"/>
      <c r="AP72" s="293"/>
      <c r="AQ72" s="293"/>
      <c r="AR72" s="293"/>
    </row>
    <row r="73" spans="1:46" hidden="1" x14ac:dyDescent="0.15">
      <c r="AK73" s="293"/>
      <c r="AL73" s="293"/>
      <c r="AM73" s="293"/>
      <c r="AN73" s="293"/>
      <c r="AO73" s="293"/>
      <c r="AP73" s="293"/>
      <c r="AQ73" s="293"/>
      <c r="AR73" s="293"/>
    </row>
    <row r="74" spans="1:46" hidden="1" x14ac:dyDescent="0.15"/>
  </sheetData>
  <sheetProtection algorithmName="SHA-512" hashValue="ErLUAUg2Xm+3ymMnrBzy6SuTiBDr800MYsK4u0PL1U7ThvR2u2b57RQbYCcmObya1vob8aZ4EyNY8waxI7a1pg==" saltValue="mMaxNNNFbVKqXWB/890A8A=="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15"/>
  <cols>
    <col min="1" max="125" width="2.5" style="291" customWidth="1"/>
    <col min="126" max="16384" width="9" style="290" hidden="1"/>
  </cols>
  <sheetData>
    <row r="1" spans="2:125" ht="13.5" customHeight="1" x14ac:dyDescent="0.15">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x14ac:dyDescent="0.15">
      <c r="B2" s="290"/>
      <c r="DG2" s="290"/>
    </row>
    <row r="3" spans="2:125" x14ac:dyDescent="0.15">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x14ac:dyDescent="0.15"/>
    <row r="5" spans="2:125" x14ac:dyDescent="0.15"/>
    <row r="6" spans="2:125" x14ac:dyDescent="0.15"/>
    <row r="7" spans="2:125" x14ac:dyDescent="0.15"/>
    <row r="8" spans="2:125" x14ac:dyDescent="0.15"/>
    <row r="9" spans="2:125" x14ac:dyDescent="0.15">
      <c r="DU9" s="290"/>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0"/>
    </row>
    <row r="18" spans="125:125" x14ac:dyDescent="0.15"/>
    <row r="19" spans="125:125" x14ac:dyDescent="0.15"/>
    <row r="20" spans="125:125" x14ac:dyDescent="0.15">
      <c r="DU20" s="290"/>
    </row>
    <row r="21" spans="125:125" x14ac:dyDescent="0.15">
      <c r="DU21" s="290"/>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0"/>
    </row>
    <row r="29" spans="125:125" x14ac:dyDescent="0.15"/>
    <row r="30" spans="125:125" x14ac:dyDescent="0.15"/>
    <row r="31" spans="125:125" x14ac:dyDescent="0.15"/>
    <row r="32" spans="125:125" x14ac:dyDescent="0.15"/>
    <row r="33" spans="2:125" x14ac:dyDescent="0.15">
      <c r="B33" s="290"/>
      <c r="G33" s="290"/>
      <c r="I33" s="290"/>
    </row>
    <row r="34" spans="2:125" x14ac:dyDescent="0.15">
      <c r="C34" s="290"/>
      <c r="P34" s="290"/>
      <c r="DE34" s="290"/>
      <c r="DH34" s="290"/>
    </row>
    <row r="35" spans="2:125" x14ac:dyDescent="0.15">
      <c r="D35" s="290"/>
      <c r="E35" s="290"/>
      <c r="DG35" s="290"/>
      <c r="DJ35" s="290"/>
      <c r="DP35" s="290"/>
      <c r="DQ35" s="290"/>
      <c r="DR35" s="290"/>
      <c r="DS35" s="290"/>
      <c r="DT35" s="290"/>
      <c r="DU35" s="290"/>
    </row>
    <row r="36" spans="2:125" x14ac:dyDescent="0.15">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x14ac:dyDescent="0.15">
      <c r="DU37" s="290"/>
    </row>
    <row r="38" spans="2:125" x14ac:dyDescent="0.15">
      <c r="DT38" s="290"/>
      <c r="DU38" s="290"/>
    </row>
    <row r="39" spans="2:125" x14ac:dyDescent="0.15"/>
    <row r="40" spans="2:125" x14ac:dyDescent="0.15">
      <c r="DH40" s="290"/>
    </row>
    <row r="41" spans="2:125" x14ac:dyDescent="0.15">
      <c r="DE41" s="290"/>
    </row>
    <row r="42" spans="2:125" x14ac:dyDescent="0.15">
      <c r="DG42" s="290"/>
      <c r="DJ42" s="290"/>
    </row>
    <row r="43" spans="2:125" x14ac:dyDescent="0.15">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x14ac:dyDescent="0.15">
      <c r="DU44" s="290"/>
    </row>
    <row r="45" spans="2:125" x14ac:dyDescent="0.15"/>
    <row r="46" spans="2:125" x14ac:dyDescent="0.15"/>
    <row r="47" spans="2:125" x14ac:dyDescent="0.15"/>
    <row r="48" spans="2:125" x14ac:dyDescent="0.15">
      <c r="DT48" s="290"/>
      <c r="DU48" s="290"/>
    </row>
    <row r="49" spans="120:125" x14ac:dyDescent="0.15">
      <c r="DU49" s="290"/>
    </row>
    <row r="50" spans="120:125" x14ac:dyDescent="0.15">
      <c r="DU50" s="290"/>
    </row>
    <row r="51" spans="120:125" x14ac:dyDescent="0.15">
      <c r="DP51" s="290"/>
      <c r="DQ51" s="290"/>
      <c r="DR51" s="290"/>
      <c r="DS51" s="290"/>
      <c r="DT51" s="290"/>
      <c r="DU51" s="290"/>
    </row>
    <row r="52" spans="120:125" x14ac:dyDescent="0.15"/>
    <row r="53" spans="120:125" x14ac:dyDescent="0.15"/>
    <row r="54" spans="120:125" x14ac:dyDescent="0.15">
      <c r="DU54" s="290"/>
    </row>
    <row r="55" spans="120:125" x14ac:dyDescent="0.15"/>
    <row r="56" spans="120:125" x14ac:dyDescent="0.15"/>
    <row r="57" spans="120:125" x14ac:dyDescent="0.15"/>
    <row r="58" spans="120:125" x14ac:dyDescent="0.15">
      <c r="DU58" s="290"/>
    </row>
    <row r="59" spans="120:125" x14ac:dyDescent="0.15"/>
    <row r="60" spans="120:125" x14ac:dyDescent="0.15"/>
    <row r="61" spans="120:125" x14ac:dyDescent="0.15"/>
    <row r="62" spans="120:125" x14ac:dyDescent="0.15"/>
    <row r="63" spans="120:125" x14ac:dyDescent="0.15">
      <c r="DU63" s="290"/>
    </row>
    <row r="64" spans="120:125" x14ac:dyDescent="0.15">
      <c r="DT64" s="290"/>
      <c r="DU64" s="290"/>
    </row>
    <row r="65" spans="123:125" x14ac:dyDescent="0.15"/>
    <row r="66" spans="123:125" x14ac:dyDescent="0.15"/>
    <row r="67" spans="123:125" x14ac:dyDescent="0.15"/>
    <row r="68" spans="123:125" x14ac:dyDescent="0.15"/>
    <row r="69" spans="123:125" x14ac:dyDescent="0.15">
      <c r="DS69" s="290"/>
      <c r="DT69" s="290"/>
      <c r="DU69" s="290"/>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0"/>
    </row>
    <row r="83" spans="116:125" x14ac:dyDescent="0.15">
      <c r="DM83" s="290"/>
      <c r="DN83" s="290"/>
      <c r="DO83" s="290"/>
      <c r="DP83" s="290"/>
      <c r="DQ83" s="290"/>
      <c r="DR83" s="290"/>
      <c r="DS83" s="290"/>
      <c r="DT83" s="290"/>
      <c r="DU83" s="290"/>
    </row>
    <row r="84" spans="116:125" x14ac:dyDescent="0.15"/>
    <row r="85" spans="116:125" x14ac:dyDescent="0.15"/>
    <row r="86" spans="116:125" x14ac:dyDescent="0.15"/>
    <row r="87" spans="116:125" x14ac:dyDescent="0.15"/>
    <row r="88" spans="116:125" x14ac:dyDescent="0.15">
      <c r="DU88" s="290"/>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0"/>
      <c r="DT94" s="290"/>
      <c r="DU94" s="290"/>
    </row>
    <row r="95" spans="116:125" ht="13.5" customHeight="1" x14ac:dyDescent="0.15">
      <c r="DU95" s="290"/>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0"/>
    </row>
    <row r="102" spans="124:125" ht="13.5" customHeight="1" x14ac:dyDescent="0.15"/>
    <row r="103" spans="124:125" ht="13.5" customHeight="1" x14ac:dyDescent="0.15"/>
    <row r="104" spans="124:125" ht="13.5" customHeight="1" x14ac:dyDescent="0.15">
      <c r="DT104" s="290"/>
      <c r="DU104" s="290"/>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0" t="s">
        <v>550</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c r="DU121" s="290"/>
    </row>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rts6PBDiP0S7JyHmxFNLRTPpWN9nHo27vNYW1/4zsBfKrFwJQ2jbFZ8iHNb2P7q/vp7kZUDPBrFTU09Sg5xNw==" saltValue="tlpeiC+57AKEvyIP8alGlg=="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15"/>
  <cols>
    <col min="1" max="125" width="2.5" style="291" customWidth="1"/>
    <col min="126" max="142" width="0" style="290" hidden="1" customWidth="1"/>
    <col min="143" max="16384" width="9" style="290" hidden="1"/>
  </cols>
  <sheetData>
    <row r="1" spans="1:125" ht="13.5" customHeight="1" x14ac:dyDescent="0.15">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x14ac:dyDescent="0.15">
      <c r="B2" s="290"/>
      <c r="T2" s="290"/>
    </row>
    <row r="3" spans="1:125" x14ac:dyDescent="0.15">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0"/>
      <c r="G33" s="290"/>
      <c r="I33" s="290"/>
    </row>
    <row r="34" spans="2:125" x14ac:dyDescent="0.15">
      <c r="C34" s="290"/>
      <c r="P34" s="290"/>
      <c r="R34" s="290"/>
      <c r="U34" s="290"/>
    </row>
    <row r="35" spans="2:125" x14ac:dyDescent="0.15">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x14ac:dyDescent="0.15">
      <c r="F36" s="290"/>
      <c r="H36" s="290"/>
      <c r="J36" s="290"/>
      <c r="K36" s="290"/>
      <c r="L36" s="290"/>
      <c r="M36" s="290"/>
      <c r="N36" s="290"/>
      <c r="O36" s="290"/>
      <c r="Q36" s="290"/>
      <c r="S36" s="290"/>
      <c r="V36" s="290"/>
    </row>
    <row r="37" spans="2:125" x14ac:dyDescent="0.15"/>
    <row r="38" spans="2:125" x14ac:dyDescent="0.15"/>
    <row r="39" spans="2:125" x14ac:dyDescent="0.15"/>
    <row r="40" spans="2:125" x14ac:dyDescent="0.15">
      <c r="U40" s="290"/>
    </row>
    <row r="41" spans="2:125" x14ac:dyDescent="0.15">
      <c r="R41" s="290"/>
    </row>
    <row r="42" spans="2:125" x14ac:dyDescent="0.15">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x14ac:dyDescent="0.15">
      <c r="Q43" s="290"/>
      <c r="S43" s="290"/>
      <c r="V43" s="290"/>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551</v>
      </c>
    </row>
    <row r="117" spans="125:125" ht="13.5" hidden="1" customHeight="1" x14ac:dyDescent="0.15"/>
    <row r="118" spans="125:125" ht="13.5" hidden="1" customHeight="1" x14ac:dyDescent="0.15"/>
    <row r="119" spans="125:125" ht="13.5" hidden="1" customHeight="1" x14ac:dyDescent="0.15"/>
    <row r="120" spans="125:125" ht="13.5" hidden="1" customHeight="1" x14ac:dyDescent="0.15"/>
    <row r="121" spans="125:125" ht="13.5" hidden="1" customHeight="1" x14ac:dyDescent="0.15"/>
    <row r="122" spans="125:125" ht="13.5" hidden="1" customHeight="1" x14ac:dyDescent="0.15"/>
    <row r="123" spans="125:125" ht="13.5" hidden="1" customHeight="1" x14ac:dyDescent="0.15"/>
    <row r="124" spans="125:125" ht="13.5" hidden="1" customHeight="1" x14ac:dyDescent="0.15"/>
    <row r="125" spans="125:125" ht="13.5" hidden="1" customHeight="1" x14ac:dyDescent="0.15"/>
    <row r="126" spans="125:125" ht="13.5" hidden="1" customHeight="1" x14ac:dyDescent="0.15"/>
    <row r="127" spans="125:125" ht="13.5" hidden="1" customHeight="1" x14ac:dyDescent="0.15"/>
    <row r="128" spans="125:125"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algorithmName="SHA-512" hashValue="+mKxfuhUbB6W8G+/MGR35JAdZffoy7jFbCFHr2tT+3FkBOTFYznxAsQT8u3qxSINhj/T7cuXzVrFBRSHEDwSQw==" saltValue="LB4DI7y0KsLDyPfZgSkapA=="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552</v>
      </c>
      <c r="G46" s="8" t="s">
        <v>553</v>
      </c>
      <c r="H46" s="8" t="s">
        <v>554</v>
      </c>
      <c r="I46" s="8" t="s">
        <v>555</v>
      </c>
      <c r="J46" s="9" t="s">
        <v>556</v>
      </c>
    </row>
    <row r="47" spans="2:10" ht="57.75" customHeight="1" x14ac:dyDescent="0.15">
      <c r="B47" s="10"/>
      <c r="C47" s="1232" t="s">
        <v>3</v>
      </c>
      <c r="D47" s="1232"/>
      <c r="E47" s="1233"/>
      <c r="F47" s="11">
        <v>25.65</v>
      </c>
      <c r="G47" s="12">
        <v>22.49</v>
      </c>
      <c r="H47" s="12">
        <v>33.840000000000003</v>
      </c>
      <c r="I47" s="12">
        <v>37.840000000000003</v>
      </c>
      <c r="J47" s="13">
        <v>40.82</v>
      </c>
    </row>
    <row r="48" spans="2:10" ht="57.75" customHeight="1" x14ac:dyDescent="0.15">
      <c r="B48" s="14"/>
      <c r="C48" s="1234" t="s">
        <v>4</v>
      </c>
      <c r="D48" s="1234"/>
      <c r="E48" s="1235"/>
      <c r="F48" s="15">
        <v>5.73</v>
      </c>
      <c r="G48" s="16">
        <v>5.76</v>
      </c>
      <c r="H48" s="16">
        <v>6.87</v>
      </c>
      <c r="I48" s="16">
        <v>5.56</v>
      </c>
      <c r="J48" s="17">
        <v>4.76</v>
      </c>
    </row>
    <row r="49" spans="2:10" ht="57.75" customHeight="1" thickBot="1" x14ac:dyDescent="0.2">
      <c r="B49" s="18"/>
      <c r="C49" s="1236" t="s">
        <v>5</v>
      </c>
      <c r="D49" s="1236"/>
      <c r="E49" s="1237"/>
      <c r="F49" s="19" t="s">
        <v>557</v>
      </c>
      <c r="G49" s="20" t="s">
        <v>558</v>
      </c>
      <c r="H49" s="20">
        <v>12.42</v>
      </c>
      <c r="I49" s="20">
        <v>2.2400000000000002</v>
      </c>
      <c r="J49" s="21">
        <v>2.02</v>
      </c>
    </row>
    <row r="50" spans="2:10" ht="13.5" customHeight="1" x14ac:dyDescent="0.15"/>
    <row r="51" spans="2:10" ht="13.5" hidden="1" customHeight="1" x14ac:dyDescent="0.15"/>
    <row r="52" spans="2:10" ht="13.5" hidden="1" customHeight="1" x14ac:dyDescent="0.15"/>
    <row r="53" spans="2:10" ht="13.5" hidden="1" customHeight="1" x14ac:dyDescent="0.15"/>
  </sheetData>
  <sheetProtection algorithmName="SHA-512" hashValue="OaxUa+UG2sG+C6h7wkHWQaclZ7GwWI0pG2msNSxqPIdH8B950GzhDyGsNEUTEqstPLRfyNv2t6pWcSVlw8/Hdw==" saltValue="WmcuBiNqUm+l4D/yJP08t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吉浦　晃一朗（市町支援課）</cp:lastModifiedBy>
  <cp:lastPrinted>2020-09-28T07:05:38Z</cp:lastPrinted>
  <dcterms:created xsi:type="dcterms:W3CDTF">2020-02-10T06:01:54Z</dcterms:created>
  <dcterms:modified xsi:type="dcterms:W3CDTF">2020-09-29T04:34:32Z</dcterms:modified>
  <cp:category/>
</cp:coreProperties>
</file>