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kfile01.takeocity.local\10武雄市\10総務部\12財政課\0001財政係\8 決算統計\財政状況資料集(H22～)\H30\08回答（第2回）\"/>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E43" i="10"/>
  <c r="AM43" i="10"/>
  <c r="U43" i="10"/>
  <c r="E43" i="10"/>
  <c r="C43" i="10"/>
  <c r="DG42" i="10"/>
  <c r="CQ42" i="10"/>
  <c r="CO42" i="10"/>
  <c r="BY42" i="10"/>
  <c r="BE42" i="10"/>
  <c r="AM42" i="10"/>
  <c r="U42" i="10"/>
  <c r="E42" i="10"/>
  <c r="C42" i="10"/>
  <c r="DG41" i="10"/>
  <c r="CQ41" i="10"/>
  <c r="CO41" i="10"/>
  <c r="BY41" i="10"/>
  <c r="BE41" i="10"/>
  <c r="AM41" i="10"/>
  <c r="U41" i="10"/>
  <c r="E41" i="10"/>
  <c r="C41" i="10"/>
  <c r="DG40" i="10"/>
  <c r="CQ40" i="10"/>
  <c r="CO40" i="10"/>
  <c r="BY40" i="10"/>
  <c r="BE40" i="10"/>
  <c r="AM40" i="10"/>
  <c r="U40" i="10"/>
  <c r="E40" i="10"/>
  <c r="C40" i="10"/>
  <c r="DG39" i="10"/>
  <c r="CQ39" i="10"/>
  <c r="CO39" i="10"/>
  <c r="BY39" i="10"/>
  <c r="BE39" i="10"/>
  <c r="AM39" i="10"/>
  <c r="U39" i="10"/>
  <c r="E39" i="10"/>
  <c r="C39" i="10"/>
  <c r="DG38" i="10"/>
  <c r="CQ38" i="10"/>
  <c r="CO38" i="10"/>
  <c r="BY38" i="10"/>
  <c r="BE38" i="10"/>
  <c r="AM38" i="10"/>
  <c r="U38" i="10"/>
  <c r="E38" i="10"/>
  <c r="C38" i="10"/>
  <c r="DG37" i="10"/>
  <c r="CQ37" i="10"/>
  <c r="CO37" i="10"/>
  <c r="BY37" i="10"/>
  <c r="BE37" i="10"/>
  <c r="AM37" i="10"/>
  <c r="U37" i="10"/>
  <c r="E37" i="10"/>
  <c r="C37" i="10"/>
  <c r="DG36" i="10"/>
  <c r="CQ36" i="10"/>
  <c r="CO36" i="10"/>
  <c r="BY36" i="10"/>
  <c r="BE36" i="10"/>
  <c r="AO36" i="10"/>
  <c r="AM36" i="10"/>
  <c r="W36" i="10"/>
  <c r="U36" i="10"/>
  <c r="E36" i="10"/>
  <c r="C36" i="10"/>
  <c r="DG35" i="10"/>
  <c r="CQ35" i="10"/>
  <c r="BY35" i="10"/>
  <c r="BG35" i="10"/>
  <c r="BE35" i="10"/>
  <c r="BW34" i="10" s="1"/>
  <c r="AO35" i="10"/>
  <c r="AM35" i="10"/>
  <c r="W35" i="10"/>
  <c r="U35" i="10"/>
  <c r="E35" i="10"/>
  <c r="C35" i="10"/>
  <c r="DG34" i="10"/>
  <c r="CQ34" i="10"/>
  <c r="BY34" i="10"/>
  <c r="BG34" i="10"/>
  <c r="BE34" i="10"/>
  <c r="AO34" i="10"/>
  <c r="AM34" i="10"/>
  <c r="W34" i="10"/>
  <c r="U34" i="10"/>
  <c r="E34" i="10"/>
  <c r="C34" i="10"/>
  <c r="BW35" i="10" l="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<sst xmlns="http://schemas.openxmlformats.org/spreadsheetml/2006/main" count="1136" uniqueCount="638">
  <si>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</si>
  <si>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</si>
  <si>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</si>
  <si>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</si>
  <si>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</si>
  <si>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</si>
  <si>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</si>
  <si>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</si>
  <si>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</si>
  <si>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</si>
  <si>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</si>
  <si>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</si>
  <si>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</si>
  <si>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</si>
  <si>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</si>
  <si>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</si>
  <si>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</si>
  <si>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</si>
  <si>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</si>
  <si>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</si>
  <si>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</si>
  <si>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</si>
  <si>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</si>
  <si>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</si>
  <si>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</si>
  <si>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</si>
  <si>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</si>
  <si>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</si>
  <si>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</si>
  <si>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</si>
  <si>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</si>
  <si>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</si>
  <si>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</si>
  <si>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</si>
  <si>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</si>
  <si>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</si>
  <si>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</si>
  <si>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</si>
  <si>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</si>
  <si>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</si>
  <si>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</si>
  <si>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</si>
  <si>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</si>
  <si>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</si>
  <si>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</si>
  <si>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</si>
  <si>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</si>
  <si>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</si>
  <si>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</si>
  <si>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</si>
  <si>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</si>
  <si>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</si>
  <si>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</si>
  <si>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</si>
  <si>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</si>
  <si>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</si>
  <si>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</si>
  <si>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</si>
  <si>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</si>
  <si>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</si>
  <si>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</si>
  <si>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</si>
  <si>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</si>
  <si>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</si>
  <si>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</si>
  <si>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</si>
  <si>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</si>
  <si>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</si>
  <si>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</si>
  <si>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</si>
  <si>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</si>
  <si>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</si>
  <si>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</si>
  <si>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</si>
  <si>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</si>
  <si>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</si>
  <si>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</si>
  <si>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</si>
  <si>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</si>
  <si>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</si>
  <si>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</si>
  <si>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</si>
  <si>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</si>
  <si>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</si>
  <si>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</si>
  <si>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</si>
  <si>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</si>
  <si>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</si>
  <si>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</si>
  <si>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</si>
  <si>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</si>
  <si>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</si>
  <si>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</si>
  <si>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</si>
  <si>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</si>
  <si>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</si>
  <si>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</si>
  <si>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</si>
  <si>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武雄市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</si>
  <si>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</si>
  <si>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</si>
  <si>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</si>
  <si>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</si>
  <si>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</si>
  <si>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</si>
  <si>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</si>
  <si>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</si>
  <si>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</si>
  <si>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</si>
  <si>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</si>
  <si>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</si>
  <si>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</si>
  <si>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</si>
  <si>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</si>
  <si>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</si>
  <si>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</si>
  <si>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</si>
  <si>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</si>
  <si>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</si>
  <si>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</si>
  <si>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</si>
  <si>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</si>
  <si>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</si>
  <si>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</si>
  <si>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</si>
  <si>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</si>
  <si>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</si>
  <si>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</si>
  <si>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</si>
  <si>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</si>
  <si>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</si>
  <si>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</si>
  <si>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</si>
  <si>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</si>
  <si>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</si>
  <si>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</si>
  <si>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</si>
  <si>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</si>
  <si>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</si>
  <si>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</si>
  <si>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</si>
  <si>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</si>
  <si>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</si>
  <si>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</si>
  <si>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</si>
  <si>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</si>
  <si>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</si>
  <si>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</si>
  <si>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</si>
  <si>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</si>
  <si>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</si>
  <si>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</si>
  <si>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</si>
  <si>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</si>
  <si>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</si>
  <si>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</si>
  <si>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</si>
  <si>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</si>
  <si>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</si>
  <si>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</si>
  <si>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</si>
  <si>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</si>
  <si>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</si>
  <si>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</si>
  <si>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</si>
  <si>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</si>
  <si>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</si>
  <si>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</si>
  <si>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</si>
  <si>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</si>
  <si>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</si>
  <si>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</si>
  <si>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</si>
  <si>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</si>
  <si>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</si>
  <si>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</si>
  <si>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</si>
  <si>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</si>
  <si>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</si>
  <si>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</si>
  <si>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</si>
  <si>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</si>
  <si>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</si>
  <si>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</si>
  <si>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</si>
  <si>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</si>
  <si>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</si>
  <si>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</si>
  <si>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</si>
  <si>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</si>
  <si>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</si>
  <si>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</si>
  <si>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</si>
  <si>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</si>
  <si>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</si>
  <si>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</si>
  <si>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</si>
  <si>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</si>
  <si>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</si>
  <si>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</si>
  <si>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</si>
  <si>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</si>
  <si>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</si>
  <si>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</si>
  <si>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</si>
  <si>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</si>
  <si>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</si>
  <si>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</si>
  <si>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</si>
  <si>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</si>
  <si>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</si>
  <si>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</si>
  <si>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</si>
  <si>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佐賀県武雄市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</si>
  <si>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</si>
  <si>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</si>
  <si>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</si>
  <si>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</si>
  <si>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</si>
  <si>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</si>
  <si>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</si>
  <si>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</si>
  <si>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</si>
  <si>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</si>
  <si>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</si>
  <si>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</si>
  <si>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</si>
  <si>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</si>
  <si>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</si>
  <si>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</si>
  <si>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</si>
  <si>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</si>
  <si>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</si>
  <si>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</si>
  <si>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</si>
  <si>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</si>
  <si>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</si>
  <si>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</si>
  <si>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</si>
  <si>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</si>
  <si>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</si>
  <si>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</si>
  <si>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</si>
  <si>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</si>
  <si>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</si>
  <si>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</si>
  <si>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</si>
  <si>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</si>
  <si>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</si>
  <si>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</si>
  <si>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</si>
  <si>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</si>
  <si>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</si>
  <si>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</si>
  <si>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</si>
  <si>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</si>
  <si>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</si>
  <si>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</si>
  <si>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</si>
  <si>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</si>
  <si>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</si>
  <si>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</si>
  <si>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</si>
  <si>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</si>
  <si>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</si>
  <si>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</si>
  <si>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</si>
  <si>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</si>
  <si>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</si>
  <si>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</si>
  <si>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</si>
  <si>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</si>
  <si>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</si>
  <si>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</si>
  <si>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</si>
  <si>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</si>
  <si>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</si>
  <si>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</si>
  <si>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</si>
  <si>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</si>
  <si>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</si>
  <si>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</si>
  <si>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</si>
  <si>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</si>
  <si>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</si>
  <si>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</si>
  <si>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</si>
  <si>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</si>
  <si>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</si>
  <si>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</si>
  <si>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</si>
  <si>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</si>
  <si>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</si>
  <si>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</si>
  <si>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</si>
  <si>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</si>
  <si>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</si>
  <si>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</si>
  <si>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</si>
  <si>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</si>
  <si>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</si>
  <si>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</si>
  <si>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</si>
  <si>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</si>
  <si>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</si>
  <si>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</si>
  <si>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</si>
  <si>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</si>
  <si>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</si>
  <si>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</si>
  <si>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</si>
  <si>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</si>
  <si>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</si>
  <si>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</si>
  <si>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</si>
  <si>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</si>
  <si>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</si>
  <si>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</si>
  <si>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</si>
  <si>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</si>
  <si>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</si>
  <si>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</si>
  <si>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</si>
  <si>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</si>
  <si>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</si>
  <si>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</si>
  <si>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</si>
  <si>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</si>
  <si>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</si>
  <si>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</si>
  <si>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</si>
  <si>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</si>
  <si>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</si>
  <si>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</si>
  <si>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工業用水道</t>
    <phoneticPr fontId="5"/>
  </si>
  <si>
    <t>加入世帯数(世帯)</t>
  </si>
  <si>
    <t>　　うち一部事務組合負担金</t>
    <phoneticPr fontId="5"/>
  </si>
  <si>
    <t>歳入合計</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</si>
  <si>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</si>
  <si>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</si>
  <si>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</si>
  <si>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</si>
  <si>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</si>
  <si>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</si>
  <si>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</si>
  <si>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</si>
  <si>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</si>
  <si>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</si>
  <si>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</si>
  <si>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</si>
  <si>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</si>
  <si>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</si>
  <si>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</si>
  <si>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</si>
  <si>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</si>
  <si>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</si>
  <si>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</si>
  <si>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</si>
  <si>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</si>
  <si>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</si>
  <si>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</si>
  <si>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</si>
  <si>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</si>
  <si>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</si>
  <si>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佐賀県武雄市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</si>
  <si>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</si>
  <si>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</si>
  <si>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</si>
  <si>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</si>
  <si>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</si>
  <si>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</si>
  <si>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</si>
  <si>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</si>
  <si>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</si>
  <si>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</si>
  <si>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</si>
  <si>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</si>
  <si>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</si>
  <si>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</si>
  <si>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</si>
  <si>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</si>
  <si>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</si>
  <si>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</si>
  <si>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</si>
  <si>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</si>
  <si>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</si>
  <si>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</si>
  <si>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</si>
  <si>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</si>
  <si>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</si>
  <si>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</si>
  <si>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</si>
  <si>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</si>
  <si>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</si>
  <si>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</si>
  <si>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</si>
  <si>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</si>
  <si>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</si>
  <si>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</si>
  <si>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</si>
  <si>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</si>
  <si>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</si>
  <si>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競輪事業特別会計</t>
    <phoneticPr fontId="5"/>
  </si>
  <si>
    <t>水道事業会計</t>
    <phoneticPr fontId="5"/>
  </si>
  <si>
    <t>法適用企業</t>
    <phoneticPr fontId="5"/>
  </si>
  <si>
    <t>工業用水道事業会計</t>
    <phoneticPr fontId="5"/>
  </si>
  <si>
    <t>法適用企業</t>
    <phoneticPr fontId="5"/>
  </si>
  <si>
    <t>給湯事業特別会計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</si>
  <si>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</si>
  <si>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</si>
  <si>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</si>
  <si>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</si>
  <si>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</si>
  <si>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</si>
  <si>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</si>
  <si>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</si>
  <si>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</si>
  <si>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</si>
  <si>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</si>
  <si>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</si>
  <si>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</si>
  <si>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</si>
  <si>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</si>
  <si>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</si>
  <si>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</si>
  <si>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</si>
  <si>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</si>
  <si>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</si>
  <si>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</si>
  <si>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</si>
  <si>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</si>
  <si>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</si>
  <si>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</si>
  <si>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</si>
  <si>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</si>
  <si>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</si>
  <si>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</si>
  <si>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</si>
  <si>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</si>
  <si>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</si>
  <si>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</si>
  <si>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</si>
  <si>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</si>
  <si>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</si>
  <si>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</si>
  <si>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</si>
  <si>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</si>
  <si>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</si>
  <si>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</si>
  <si>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</si>
  <si>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</si>
  <si>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</si>
  <si>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</si>
  <si>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</si>
  <si>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</si>
  <si>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</si>
  <si>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</si>
  <si>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</si>
  <si>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</si>
  <si>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</si>
  <si>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</si>
  <si>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</si>
  <si>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</si>
  <si>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</si>
  <si>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</si>
  <si>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</si>
  <si>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</si>
  <si>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</si>
  <si>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</si>
  <si>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</si>
  <si>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</si>
  <si>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</si>
  <si>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</si>
  <si>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</si>
  <si>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</si>
  <si>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</si>
  <si>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</si>
  <si>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</si>
  <si>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</si>
  <si>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</si>
  <si>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工業用水道事業会計</t>
    <phoneticPr fontId="5"/>
  </si>
  <si>
    <t>(Ｆ)</t>
    <phoneticPr fontId="5"/>
  </si>
  <si>
    <t>新工業団地整備事業特別会計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</si>
  <si>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</si>
  <si>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</si>
  <si>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</si>
  <si>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</si>
  <si>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</si>
  <si>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</si>
  <si>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</si>
  <si>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</si>
  <si>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</si>
  <si>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</si>
  <si>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</si>
  <si>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</si>
  <si>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</si>
  <si>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</si>
  <si>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</si>
  <si>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</si>
  <si>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</si>
  <si>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</si>
  <si>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</si>
  <si>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</si>
  <si>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</si>
  <si>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</si>
  <si>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</si>
  <si>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</si>
  <si>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</si>
  <si>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</si>
  <si>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</si>
  <si>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</si>
  <si>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</si>
  <si>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</si>
  <si>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</si>
  <si>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</si>
  <si>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</si>
  <si>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</si>
  <si>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</si>
  <si>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</si>
  <si>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</si>
  <si>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</si>
  <si>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</si>
  <si>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</si>
  <si>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</si>
  <si>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</si>
  <si>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</si>
  <si>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</si>
  <si>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</si>
  <si>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</si>
  <si>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</si>
  <si>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</si>
  <si>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</si>
  <si>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</si>
  <si>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</si>
  <si>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</si>
  <si>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</si>
  <si>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</si>
  <si>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</si>
  <si>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</si>
  <si>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</si>
  <si>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</si>
  <si>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</si>
  <si>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</si>
  <si>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</si>
  <si>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</si>
  <si>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</si>
  <si>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</si>
  <si>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</si>
  <si>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</si>
  <si>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</si>
  <si>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</si>
  <si>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</si>
  <si>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</si>
  <si>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</si>
  <si>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</si>
  <si>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</si>
  <si>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</si>
  <si>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</si>
  <si>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</si>
  <si>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</si>
  <si>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</si>
  <si>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H26</t>
  </si>
  <si>
    <t>H27</t>
  </si>
  <si>
    <t>H28</t>
  </si>
  <si>
    <t>H29</t>
  </si>
  <si>
    <t>H30</t>
  </si>
  <si>
    <t>▲ 1.32</t>
  </si>
  <si>
    <t>▲ 4.70</t>
  </si>
  <si>
    <t>▲ 4.24</t>
  </si>
  <si>
    <t>新工業団地整備事業特別会計</t>
  </si>
  <si>
    <t>水道事業会計</t>
  </si>
  <si>
    <t>一般会計</t>
  </si>
  <si>
    <t>競輪事業特別会計</t>
  </si>
  <si>
    <t>国民健康保険特別会計</t>
  </si>
  <si>
    <t>▲ 5.80</t>
  </si>
  <si>
    <t>▲ 1.62</t>
  </si>
  <si>
    <t>▲ 0.02</t>
  </si>
  <si>
    <t>下水道事業特別会計</t>
  </si>
  <si>
    <t>工業用水道事業会計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</si>
  <si>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</si>
  <si>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</si>
  <si>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</si>
  <si>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</si>
  <si>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</si>
  <si>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</si>
  <si>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</si>
  <si>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</si>
  <si>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</si>
  <si>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5"/>
  </si>
  <si>
    <t>－</t>
    <phoneticPr fontId="2"/>
  </si>
  <si>
    <t>-</t>
    <phoneticPr fontId="5"/>
  </si>
  <si>
    <t>杵藤地区広域市町村圏組合（一般会計）</t>
    <phoneticPr fontId="2"/>
  </si>
  <si>
    <t>杵藤地区広域市町村圏組合（介護保険）</t>
    <phoneticPr fontId="2"/>
  </si>
  <si>
    <t>杵東地区衛生処理場組合</t>
    <phoneticPr fontId="2"/>
  </si>
  <si>
    <t>佐賀県後期高齢者医療広域連合（一般会計）</t>
    <phoneticPr fontId="2"/>
  </si>
  <si>
    <t>佐賀県後期高齢者医療広域連合（特別会計）</t>
    <phoneticPr fontId="2"/>
  </si>
  <si>
    <t>佐賀県市町総合事務組合</t>
    <phoneticPr fontId="2"/>
  </si>
  <si>
    <t>佐賀県市町総合事務組合（交通災害共済）</t>
    <phoneticPr fontId="2"/>
  </si>
  <si>
    <t>佐賀県西部広域環境組合</t>
    <phoneticPr fontId="2"/>
  </si>
  <si>
    <t>佐賀西部広域水道企業団</t>
    <phoneticPr fontId="2"/>
  </si>
  <si>
    <t>杵島工業用水道企業団</t>
    <phoneticPr fontId="2"/>
  </si>
  <si>
    <t>武雄市土地開発公社</t>
    <phoneticPr fontId="2"/>
  </si>
  <si>
    <t>武雄市体育協会</t>
    <phoneticPr fontId="2"/>
  </si>
  <si>
    <t>－</t>
    <phoneticPr fontId="2"/>
  </si>
  <si>
    <t>－</t>
    <phoneticPr fontId="2"/>
  </si>
  <si>
    <t>　　－</t>
    <phoneticPr fontId="2"/>
  </si>
  <si>
    <t>－</t>
    <phoneticPr fontId="2"/>
  </si>
  <si>
    <t>　－</t>
    <phoneticPr fontId="2"/>
  </si>
  <si>
    <t>　－</t>
    <phoneticPr fontId="2"/>
  </si>
  <si>
    <t>公共施設整備基金</t>
    <rPh sb="0" eb="8">
      <t>コウキョウシセツセイビキキン</t>
    </rPh>
    <phoneticPr fontId="18"/>
  </si>
  <si>
    <t>合併振興基金</t>
    <rPh sb="0" eb="2">
      <t>ガッペイ</t>
    </rPh>
    <rPh sb="2" eb="4">
      <t>シンコウ</t>
    </rPh>
    <rPh sb="4" eb="6">
      <t>キキン</t>
    </rPh>
    <phoneticPr fontId="18"/>
  </si>
  <si>
    <t>地域福祉基金</t>
    <rPh sb="0" eb="2">
      <t>チイキ</t>
    </rPh>
    <rPh sb="2" eb="4">
      <t>フクシ</t>
    </rPh>
    <rPh sb="4" eb="6">
      <t>キキン</t>
    </rPh>
    <phoneticPr fontId="18"/>
  </si>
  <si>
    <t>志久排水機場維持管理基金</t>
    <rPh sb="0" eb="2">
      <t>シク</t>
    </rPh>
    <rPh sb="2" eb="5">
      <t>ハイスイキ</t>
    </rPh>
    <rPh sb="5" eb="6">
      <t>ジョウ</t>
    </rPh>
    <rPh sb="6" eb="8">
      <t>イジ</t>
    </rPh>
    <rPh sb="8" eb="10">
      <t>カンリ</t>
    </rPh>
    <rPh sb="10" eb="12">
      <t>キキン</t>
    </rPh>
    <phoneticPr fontId="18"/>
  </si>
  <si>
    <t>焼米かん水施設維持管理基金</t>
    <rPh sb="0" eb="1">
      <t>ヤキ</t>
    </rPh>
    <rPh sb="1" eb="2">
      <t>コメ</t>
    </rPh>
    <rPh sb="4" eb="5">
      <t>スイ</t>
    </rPh>
    <rPh sb="5" eb="7">
      <t>シセツ</t>
    </rPh>
    <rPh sb="7" eb="9">
      <t>イジ</t>
    </rPh>
    <rPh sb="9" eb="11">
      <t>カンリ</t>
    </rPh>
    <rPh sb="11" eb="13">
      <t>キキン</t>
    </rPh>
    <phoneticPr fontId="18"/>
  </si>
  <si>
    <t>下水道事業会計</t>
    <phoneticPr fontId="5"/>
  </si>
  <si>
    <t>新工業団地整備事業特別会計</t>
    <phoneticPr fontId="5"/>
  </si>
  <si>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</si>
  <si>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</si>
  <si>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</si>
  <si>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</si>
  <si>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</si>
  <si>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</si>
  <si>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</si>
  <si>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近年は将来負担比率、有形固定資産減価償却率ともに増加がみられ、類似団体の水準に近づく傾向にあった。
　平成30年度においては、新庁舎建設等における償却率の減少、財政調整基金や公共施設整備基金への積立による充当可能基金の増加による将来負担比率の減少が要因となり、大幅な増加は抑えられた。
　今後は公共施設等総合管理計画等を活用し、老朽化対策に取り組む必要がある。</t>
    <rPh sb="1" eb="3">
      <t>キンネン</t>
    </rPh>
    <rPh sb="4" eb="6">
      <t>ショウライ</t>
    </rPh>
    <rPh sb="6" eb="8">
      <t>フタン</t>
    </rPh>
    <rPh sb="8" eb="10">
      <t>ヒリツ</t>
    </rPh>
    <rPh sb="25" eb="27">
      <t>ゾウカ</t>
    </rPh>
    <rPh sb="37" eb="39">
      <t>スイジュン</t>
    </rPh>
    <rPh sb="40" eb="41">
      <t>チカ</t>
    </rPh>
    <rPh sb="43" eb="45">
      <t>ケイコウ</t>
    </rPh>
    <rPh sb="52" eb="54">
      <t>ヘイセイ</t>
    </rPh>
    <rPh sb="56" eb="58">
      <t>ネンド</t>
    </rPh>
    <rPh sb="64" eb="67">
      <t>シンチョウシャ</t>
    </rPh>
    <rPh sb="67" eb="69">
      <t>ケンセツ</t>
    </rPh>
    <rPh sb="69" eb="70">
      <t>トウ</t>
    </rPh>
    <rPh sb="74" eb="76">
      <t>ショウキャク</t>
    </rPh>
    <rPh sb="76" eb="77">
      <t>リツ</t>
    </rPh>
    <rPh sb="78" eb="80">
      <t>ゲンショウ</t>
    </rPh>
    <rPh sb="111" eb="112">
      <t>カ</t>
    </rPh>
    <rPh sb="122" eb="124">
      <t>ゲンショウ</t>
    </rPh>
    <rPh sb="125" eb="127">
      <t>ヨウイン</t>
    </rPh>
    <rPh sb="145" eb="147">
      <t>コンゴ</t>
    </rPh>
    <rPh sb="148" eb="150">
      <t>コウキョウ</t>
    </rPh>
    <rPh sb="150" eb="152">
      <t>シセツ</t>
    </rPh>
    <rPh sb="152" eb="153">
      <t>トウ</t>
    </rPh>
    <rPh sb="153" eb="155">
      <t>ソウゴウ</t>
    </rPh>
    <rPh sb="155" eb="157">
      <t>カンリ</t>
    </rPh>
    <rPh sb="157" eb="159">
      <t>ケイカク</t>
    </rPh>
    <rPh sb="159" eb="160">
      <t>トウ</t>
    </rPh>
    <rPh sb="161" eb="163">
      <t>カツヨウ</t>
    </rPh>
    <rPh sb="165" eb="168">
      <t>ロウキュウカ</t>
    </rPh>
    <rPh sb="168" eb="170">
      <t>タイサク</t>
    </rPh>
    <rPh sb="171" eb="172">
      <t>ト</t>
    </rPh>
    <rPh sb="173" eb="174">
      <t>ク</t>
    </rPh>
    <rPh sb="175" eb="177">
      <t>ヒツヨウ</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</si>
  <si>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</si>
  <si>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</si>
  <si>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</si>
  <si>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</si>
  <si>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</si>
  <si>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</si>
  <si>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</si>
  <si>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</si>
  <si>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平成30年度の実質公債費率は標準財政規模の減少により増加しているものの、類似団体と比べると低い水準にある。
　また、将来負担比率については、財政調整基金や公共施設整備基金への積立による充当可能基金が増加したことにより減少したが、今後は充当可能基金が減少していくことが予測されるため、毎年度の地方債新規発行を抑制し、公債費の適正化に取り組む必要がある。</t>
    <rPh sb="15" eb="17">
      <t>ヒョウジュン</t>
    </rPh>
    <rPh sb="17" eb="19">
      <t>ザイセイ</t>
    </rPh>
    <rPh sb="19" eb="21">
      <t>キボ</t>
    </rPh>
    <rPh sb="22" eb="24">
      <t>ゲンショウ</t>
    </rPh>
    <rPh sb="101" eb="102">
      <t>カ</t>
    </rPh>
    <rPh sb="109" eb="111">
      <t>ゲンショウ</t>
    </rPh>
    <rPh sb="115" eb="117">
      <t>コンゴ</t>
    </rPh>
    <phoneticPr fontId="5"/>
  </si>
  <si>
    <t>実質公債費比率</t>
    <phoneticPr fontId="5"/>
  </si>
  <si>
    <t>将来負担比率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</si>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</sst>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85459</c:v>
                </c:pt>
                <c:pt idx="2">
                  <c:v>65876</c:v>
                </c:pt>
                <c:pt idx="3">
                  <c:v>68468</c:v>
                </c:pt>
                <c:pt idx="4">
                  <c:v>69729</c:v>
                </c:pt>
              </c:numCache>
            </c:numRef>
          </c:val>
          <c:smooth val="0"/>
          <c:extLst>
            <c:ext xmlns:c16="http://schemas.microsoft.com/office/drawing/2014/chart" uri="{C3380CC4-5D6E-409C-BE32-E72D297353CC}">
              <c16:uniqueId val="{00000000-A9B2-45DC-AD54-D37A42CEBA3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90314</c:v>
                </c:pt>
                <c:pt idx="1">
                  <c:v>89778</c:v>
                </c:pt>
                <c:pt idx="2">
                  <c:v>77611</c:v>
                </c:pt>
                <c:pt idx="3">
                  <c:v>134710</c:v>
                </c:pt>
                <c:pt idx="4">
                  <c:v>74311</c:v>
                </c:pt>
              </c:numCache>
            </c:numRef>
          </c:val>
          <c:smooth val="0"/>
          <c:extLst>
            <c:ext xmlns:c16="http://schemas.microsoft.com/office/drawing/2014/chart" uri="{C3380CC4-5D6E-409C-BE32-E72D297353CC}">
              <c16:uniqueId val="{00000001-A9B2-45DC-AD54-D37A42CEBA3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5.7</c:v>
                </c:pt>
                <c:pt idx="1">
                  <c:v>5.86</c:v>
                </c:pt>
                <c:pt idx="2">
                  <c:v>4.49</c:v>
                </c:pt>
                <c:pt idx="3">
                  <c:v>5.27</c:v>
                </c:pt>
                <c:pt idx="4">
                  <c:v>6.26</c:v>
                </c:pt>
              </c:numCache>
            </c:numRef>
          </c:val>
          <c:extLst>
            <c:ext xmlns:c16="http://schemas.microsoft.com/office/drawing/2014/chart" uri="{C3380CC4-5D6E-409C-BE32-E72D297353CC}">
              <c16:uniqueId val="{00000000-714C-43E4-85EB-F44F792CEEE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23.99</c:v>
                </c:pt>
                <c:pt idx="1">
                  <c:v>25.23</c:v>
                </c:pt>
                <c:pt idx="2">
                  <c:v>21.58</c:v>
                </c:pt>
                <c:pt idx="3">
                  <c:v>16.649999999999999</c:v>
                </c:pt>
                <c:pt idx="4">
                  <c:v>20.5</c:v>
                </c:pt>
              </c:numCache>
            </c:numRef>
          </c:val>
          <c:extLst>
            <c:ext xmlns:c16="http://schemas.microsoft.com/office/drawing/2014/chart" uri="{C3380CC4-5D6E-409C-BE32-E72D297353CC}">
              <c16:uniqueId val="{00000001-714C-43E4-85EB-F44F792CEEE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-1.32</c:v>
                </c:pt>
                <c:pt idx="1">
                  <c:v>2.2200000000000002</c:v>
                </c:pt>
                <c:pt idx="2">
                  <c:v>-4.7</c:v>
                </c:pt>
                <c:pt idx="3">
                  <c:v>-4.24</c:v>
                </c:pt>
                <c:pt idx="4">
                  <c:v>4.78</c:v>
                </c:pt>
              </c:numCache>
            </c:numRef>
          </c:val>
          <c:smooth val="0"/>
          <c:extLst>
            <c:ext xmlns:c16="http://schemas.microsoft.com/office/drawing/2014/chart" uri="{C3380CC4-5D6E-409C-BE32-E72D297353CC}">
              <c16:uniqueId val="{00000002-714C-43E4-85EB-F44F792CEEE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0.02</c:v>
                </c:pt>
                <c:pt idx="4">
                  <c:v>#N/A</c:v>
                </c:pt>
                <c:pt idx="5">
                  <c:v>0.03</c:v>
                </c:pt>
                <c:pt idx="6">
                  <c:v>#N/A</c:v>
                </c:pt>
                <c:pt idx="7">
                  <c:v>0.01</c:v>
                </c:pt>
                <c:pt idx="8">
                  <c:v>#N/A</c:v>
                </c:pt>
                <c:pt idx="9">
                  <c:v>0.04</c:v>
                </c:pt>
              </c:numCache>
            </c:numRef>
          </c:val>
          <c:extLst>
            <c:ext xmlns:c16="http://schemas.microsoft.com/office/drawing/2014/chart" uri="{C3380CC4-5D6E-409C-BE32-E72D297353CC}">
              <c16:uniqueId val="{00000000-2A6A-4F89-8FC8-3973B99C26A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A6A-4F89-8FC8-3973B99C26A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0.02</c:v>
                </c:pt>
                <c:pt idx="4">
                  <c:v>#N/A</c:v>
                </c:pt>
                <c:pt idx="5">
                  <c:v>0</c:v>
                </c:pt>
                <c:pt idx="6">
                  <c:v>#N/A</c:v>
                </c:pt>
                <c:pt idx="7">
                  <c:v>0.02</c:v>
                </c:pt>
                <c:pt idx="8">
                  <c:v>#N/A</c:v>
                </c:pt>
                <c:pt idx="9">
                  <c:v>0.03</c:v>
                </c:pt>
              </c:numCache>
            </c:numRef>
          </c:val>
          <c:extLst>
            <c:ext xmlns:c16="http://schemas.microsoft.com/office/drawing/2014/chart" uri="{C3380CC4-5D6E-409C-BE32-E72D297353CC}">
              <c16:uniqueId val="{00000002-2A6A-4F89-8FC8-3973B99C26A8}"/>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7.0000000000000007E-2</c:v>
                </c:pt>
                <c:pt idx="2">
                  <c:v>#N/A</c:v>
                </c:pt>
                <c:pt idx="3">
                  <c:v>0.4</c:v>
                </c:pt>
                <c:pt idx="4">
                  <c:v>#N/A</c:v>
                </c:pt>
                <c:pt idx="5">
                  <c:v>0.41</c:v>
                </c:pt>
                <c:pt idx="6">
                  <c:v>#N/A</c:v>
                </c:pt>
                <c:pt idx="7">
                  <c:v>0.42</c:v>
                </c:pt>
                <c:pt idx="8">
                  <c:v>#N/A</c:v>
                </c:pt>
                <c:pt idx="9">
                  <c:v>0.36</c:v>
                </c:pt>
              </c:numCache>
            </c:numRef>
          </c:val>
          <c:extLst>
            <c:ext xmlns:c16="http://schemas.microsoft.com/office/drawing/2014/chart" uri="{C3380CC4-5D6E-409C-BE32-E72D297353CC}">
              <c16:uniqueId val="{00000003-2A6A-4F89-8FC8-3973B99C26A8}"/>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c:v>
                </c:pt>
                <c:pt idx="2">
                  <c:v>#N/A</c:v>
                </c:pt>
                <c:pt idx="3">
                  <c:v>0</c:v>
                </c:pt>
                <c:pt idx="4">
                  <c:v>#N/A</c:v>
                </c:pt>
                <c:pt idx="5">
                  <c:v>0.14000000000000001</c:v>
                </c:pt>
                <c:pt idx="6">
                  <c:v>#N/A</c:v>
                </c:pt>
                <c:pt idx="7">
                  <c:v>0.31</c:v>
                </c:pt>
                <c:pt idx="8">
                  <c:v>#N/A</c:v>
                </c:pt>
                <c:pt idx="9">
                  <c:v>0.6</c:v>
                </c:pt>
              </c:numCache>
            </c:numRef>
          </c:val>
          <c:extLst>
            <c:ext xmlns:c16="http://schemas.microsoft.com/office/drawing/2014/chart" uri="{C3380CC4-5D6E-409C-BE32-E72D297353CC}">
              <c16:uniqueId val="{00000004-2A6A-4F89-8FC8-3973B99C26A8}"/>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5.8</c:v>
                </c:pt>
                <c:pt idx="1">
                  <c:v>#N/A</c:v>
                </c:pt>
                <c:pt idx="2">
                  <c:v>1.62</c:v>
                </c:pt>
                <c:pt idx="3">
                  <c:v>#N/A</c:v>
                </c:pt>
                <c:pt idx="4">
                  <c:v>0.02</c:v>
                </c:pt>
                <c:pt idx="5">
                  <c:v>#N/A</c:v>
                </c:pt>
                <c:pt idx="6">
                  <c:v>#N/A</c:v>
                </c:pt>
                <c:pt idx="7">
                  <c:v>0.6</c:v>
                </c:pt>
                <c:pt idx="8">
                  <c:v>#N/A</c:v>
                </c:pt>
                <c:pt idx="9">
                  <c:v>0.62</c:v>
                </c:pt>
              </c:numCache>
            </c:numRef>
          </c:val>
          <c:extLst>
            <c:ext xmlns:c16="http://schemas.microsoft.com/office/drawing/2014/chart" uri="{C3380CC4-5D6E-409C-BE32-E72D297353CC}">
              <c16:uniqueId val="{00000005-2A6A-4F89-8FC8-3973B99C26A8}"/>
            </c:ext>
          </c:extLst>
        </c:ser>
        <c:ser>
          <c:idx val="6"/>
          <c:order val="6"/>
          <c:tx>
            <c:strRef>
              <c:f>データシート!$A$33</c:f>
              <c:strCache>
                <c:ptCount val="1"/>
                <c:pt idx="0">
                  <c:v>競輪事業特別会計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2.52</c:v>
                </c:pt>
                <c:pt idx="2">
                  <c:v>#N/A</c:v>
                </c:pt>
                <c:pt idx="3">
                  <c:v>4.1100000000000003</c:v>
                </c:pt>
                <c:pt idx="4">
                  <c:v>#N/A</c:v>
                </c:pt>
                <c:pt idx="5">
                  <c:v>3.99</c:v>
                </c:pt>
                <c:pt idx="6">
                  <c:v>#N/A</c:v>
                </c:pt>
                <c:pt idx="7">
                  <c:v>4.6900000000000004</c:v>
                </c:pt>
                <c:pt idx="8">
                  <c:v>#N/A</c:v>
                </c:pt>
                <c:pt idx="9">
                  <c:v>4.3899999999999997</c:v>
                </c:pt>
              </c:numCache>
            </c:numRef>
          </c:val>
          <c:extLst>
            <c:ext xmlns:c16="http://schemas.microsoft.com/office/drawing/2014/chart" uri="{C3380CC4-5D6E-409C-BE32-E72D297353CC}">
              <c16:uniqueId val="{00000006-2A6A-4F89-8FC8-3973B99C26A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5.69</c:v>
                </c:pt>
                <c:pt idx="2">
                  <c:v>#N/A</c:v>
                </c:pt>
                <c:pt idx="3">
                  <c:v>5.84</c:v>
                </c:pt>
                <c:pt idx="4">
                  <c:v>#N/A</c:v>
                </c:pt>
                <c:pt idx="5">
                  <c:v>4.46</c:v>
                </c:pt>
                <c:pt idx="6">
                  <c:v>#N/A</c:v>
                </c:pt>
                <c:pt idx="7">
                  <c:v>5.26</c:v>
                </c:pt>
                <c:pt idx="8">
                  <c:v>#N/A</c:v>
                </c:pt>
                <c:pt idx="9">
                  <c:v>6.24</c:v>
                </c:pt>
              </c:numCache>
            </c:numRef>
          </c:val>
          <c:extLst>
            <c:ext xmlns:c16="http://schemas.microsoft.com/office/drawing/2014/chart" uri="{C3380CC4-5D6E-409C-BE32-E72D297353CC}">
              <c16:uniqueId val="{00000007-2A6A-4F89-8FC8-3973B99C26A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9.61</c:v>
                </c:pt>
                <c:pt idx="2">
                  <c:v>#N/A</c:v>
                </c:pt>
                <c:pt idx="3">
                  <c:v>10.99</c:v>
                </c:pt>
                <c:pt idx="4">
                  <c:v>#N/A</c:v>
                </c:pt>
                <c:pt idx="5">
                  <c:v>8.0299999999999994</c:v>
                </c:pt>
                <c:pt idx="6">
                  <c:v>#N/A</c:v>
                </c:pt>
                <c:pt idx="7">
                  <c:v>8.82</c:v>
                </c:pt>
                <c:pt idx="8">
                  <c:v>#N/A</c:v>
                </c:pt>
                <c:pt idx="9">
                  <c:v>9.7200000000000006</c:v>
                </c:pt>
              </c:numCache>
            </c:numRef>
          </c:val>
          <c:extLst>
            <c:ext xmlns:c16="http://schemas.microsoft.com/office/drawing/2014/chart" uri="{C3380CC4-5D6E-409C-BE32-E72D297353CC}">
              <c16:uniqueId val="{00000008-2A6A-4F89-8FC8-3973B99C26A8}"/>
            </c:ext>
          </c:extLst>
        </c:ser>
        <c:ser>
          <c:idx val="9"/>
          <c:order val="9"/>
          <c:tx>
            <c:strRef>
              <c:f>データシート!$A$36</c:f>
              <c:strCache>
                <c:ptCount val="1"/>
                <c:pt idx="0">
                  <c:v>新工業団地整備事業特別会計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0.04</c:v>
                </c:pt>
                <c:pt idx="2">
                  <c:v>#N/A</c:v>
                </c:pt>
                <c:pt idx="3">
                  <c:v>0</c:v>
                </c:pt>
                <c:pt idx="4">
                  <c:v>0</c:v>
                </c:pt>
                <c:pt idx="5">
                  <c:v>0</c:v>
                </c:pt>
                <c:pt idx="6">
                  <c:v>0</c:v>
                </c:pt>
                <c:pt idx="7">
                  <c:v>0</c:v>
                </c:pt>
                <c:pt idx="8">
                  <c:v>#N/A</c:v>
                </c:pt>
                <c:pt idx="9">
                  <c:v>12.15</c:v>
                </c:pt>
              </c:numCache>
            </c:numRef>
          </c:val>
          <c:extLst>
            <c:ext xmlns:c16="http://schemas.microsoft.com/office/drawing/2014/chart" uri="{C3380CC4-5D6E-409C-BE32-E72D297353CC}">
              <c16:uniqueId val="{00000009-2A6A-4F89-8FC8-3973B99C26A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2488</c:v>
                </c:pt>
                <c:pt idx="5">
                  <c:v>2441</c:v>
                </c:pt>
                <c:pt idx="8">
                  <c:v>2412</c:v>
                </c:pt>
                <c:pt idx="11">
                  <c:v>2426</c:v>
                </c:pt>
                <c:pt idx="14">
                  <c:v>2439</c:v>
                </c:pt>
              </c:numCache>
            </c:numRef>
          </c:val>
          <c:extLst>
            <c:ext xmlns:c16="http://schemas.microsoft.com/office/drawing/2014/chart" uri="{C3380CC4-5D6E-409C-BE32-E72D297353CC}">
              <c16:uniqueId val="{00000000-A3A5-44AF-9293-7E6566A5796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3A5-44AF-9293-7E6566A5796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2-A3A5-44AF-9293-7E6566A5796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43</c:v>
                </c:pt>
                <c:pt idx="3">
                  <c:v>43</c:v>
                </c:pt>
                <c:pt idx="6">
                  <c:v>64</c:v>
                </c:pt>
                <c:pt idx="9">
                  <c:v>60</c:v>
                </c:pt>
                <c:pt idx="12">
                  <c:v>132</c:v>
                </c:pt>
              </c:numCache>
            </c:numRef>
          </c:val>
          <c:extLst>
            <c:ext xmlns:c16="http://schemas.microsoft.com/office/drawing/2014/chart" uri="{C3380CC4-5D6E-409C-BE32-E72D297353CC}">
              <c16:uniqueId val="{00000003-A3A5-44AF-9293-7E6566A5796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667</c:v>
                </c:pt>
                <c:pt idx="3">
                  <c:v>656</c:v>
                </c:pt>
                <c:pt idx="6">
                  <c:v>659</c:v>
                </c:pt>
                <c:pt idx="9">
                  <c:v>617</c:v>
                </c:pt>
                <c:pt idx="12">
                  <c:v>582</c:v>
                </c:pt>
              </c:numCache>
            </c:numRef>
          </c:val>
          <c:extLst>
            <c:ext xmlns:c16="http://schemas.microsoft.com/office/drawing/2014/chart" uri="{C3380CC4-5D6E-409C-BE32-E72D297353CC}">
              <c16:uniqueId val="{00000004-A3A5-44AF-9293-7E6566A5796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3A5-44AF-9293-7E6566A5796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3A5-44AF-9293-7E6566A5796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2615</c:v>
                </c:pt>
                <c:pt idx="3">
                  <c:v>2546</c:v>
                </c:pt>
                <c:pt idx="6">
                  <c:v>2568</c:v>
                </c:pt>
                <c:pt idx="9">
                  <c:v>2636</c:v>
                </c:pt>
                <c:pt idx="12">
                  <c:v>2606</c:v>
                </c:pt>
              </c:numCache>
            </c:numRef>
          </c:val>
          <c:extLst>
            <c:ext xmlns:c16="http://schemas.microsoft.com/office/drawing/2014/chart" uri="{C3380CC4-5D6E-409C-BE32-E72D297353CC}">
              <c16:uniqueId val="{00000007-A3A5-44AF-9293-7E6566A5796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838</c:v>
                </c:pt>
                <c:pt idx="2">
                  <c:v>#N/A</c:v>
                </c:pt>
                <c:pt idx="3">
                  <c:v>#N/A</c:v>
                </c:pt>
                <c:pt idx="4">
                  <c:v>805</c:v>
                </c:pt>
                <c:pt idx="5">
                  <c:v>#N/A</c:v>
                </c:pt>
                <c:pt idx="6">
                  <c:v>#N/A</c:v>
                </c:pt>
                <c:pt idx="7">
                  <c:v>880</c:v>
                </c:pt>
                <c:pt idx="8">
                  <c:v>#N/A</c:v>
                </c:pt>
                <c:pt idx="9">
                  <c:v>#N/A</c:v>
                </c:pt>
                <c:pt idx="10">
                  <c:v>887</c:v>
                </c:pt>
                <c:pt idx="11">
                  <c:v>#N/A</c:v>
                </c:pt>
                <c:pt idx="12">
                  <c:v>#N/A</c:v>
                </c:pt>
                <c:pt idx="13">
                  <c:v>881</c:v>
                </c:pt>
                <c:pt idx="14">
                  <c:v>#N/A</c:v>
                </c:pt>
              </c:numCache>
            </c:numRef>
          </c:val>
          <c:smooth val="0"/>
          <c:extLst>
            <c:ext xmlns:c16="http://schemas.microsoft.com/office/drawing/2014/chart" uri="{C3380CC4-5D6E-409C-BE32-E72D297353CC}">
              <c16:uniqueId val="{00000008-A3A5-44AF-9293-7E6566A5796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25168</c:v>
                </c:pt>
                <c:pt idx="5">
                  <c:v>25842</c:v>
                </c:pt>
                <c:pt idx="8">
                  <c:v>25798</c:v>
                </c:pt>
                <c:pt idx="11">
                  <c:v>27106</c:v>
                </c:pt>
                <c:pt idx="14">
                  <c:v>26828</c:v>
                </c:pt>
              </c:numCache>
            </c:numRef>
          </c:val>
          <c:extLst>
            <c:ext xmlns:c16="http://schemas.microsoft.com/office/drawing/2014/chart" uri="{C3380CC4-5D6E-409C-BE32-E72D297353CC}">
              <c16:uniqueId val="{00000000-EA65-4B9C-9B6D-1E8AFAEA0FA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1330</c:v>
                </c:pt>
                <c:pt idx="5">
                  <c:v>1260</c:v>
                </c:pt>
                <c:pt idx="8">
                  <c:v>1192</c:v>
                </c:pt>
                <c:pt idx="11">
                  <c:v>1259</c:v>
                </c:pt>
                <c:pt idx="14">
                  <c:v>1219</c:v>
                </c:pt>
              </c:numCache>
            </c:numRef>
          </c:val>
          <c:extLst>
            <c:ext xmlns:c16="http://schemas.microsoft.com/office/drawing/2014/chart" uri="{C3380CC4-5D6E-409C-BE32-E72D297353CC}">
              <c16:uniqueId val="{00000001-EA65-4B9C-9B6D-1E8AFAEA0FA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12363</c:v>
                </c:pt>
                <c:pt idx="5">
                  <c:v>12776</c:v>
                </c:pt>
                <c:pt idx="8">
                  <c:v>11391</c:v>
                </c:pt>
                <c:pt idx="11">
                  <c:v>10870</c:v>
                </c:pt>
                <c:pt idx="14">
                  <c:v>11865</c:v>
                </c:pt>
              </c:numCache>
            </c:numRef>
          </c:val>
          <c:extLst>
            <c:ext xmlns:c16="http://schemas.microsoft.com/office/drawing/2014/chart" uri="{C3380CC4-5D6E-409C-BE32-E72D297353CC}">
              <c16:uniqueId val="{00000002-EA65-4B9C-9B6D-1E8AFAEA0FA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A65-4B9C-9B6D-1E8AFAEA0FA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A65-4B9C-9B6D-1E8AFAEA0FA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A65-4B9C-9B6D-1E8AFAEA0FA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2974</c:v>
                </c:pt>
                <c:pt idx="3">
                  <c:v>2854</c:v>
                </c:pt>
                <c:pt idx="6">
                  <c:v>2684</c:v>
                </c:pt>
                <c:pt idx="9">
                  <c:v>2704</c:v>
                </c:pt>
                <c:pt idx="12">
                  <c:v>2654</c:v>
                </c:pt>
              </c:numCache>
            </c:numRef>
          </c:val>
          <c:extLst>
            <c:ext xmlns:c16="http://schemas.microsoft.com/office/drawing/2014/chart" uri="{C3380CC4-5D6E-409C-BE32-E72D297353CC}">
              <c16:uniqueId val="{00000006-EA65-4B9C-9B6D-1E8AFAEA0FA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1446</c:v>
                </c:pt>
                <c:pt idx="3">
                  <c:v>2442</c:v>
                </c:pt>
                <c:pt idx="6">
                  <c:v>2418</c:v>
                </c:pt>
                <c:pt idx="9">
                  <c:v>2366</c:v>
                </c:pt>
                <c:pt idx="12">
                  <c:v>2322</c:v>
                </c:pt>
              </c:numCache>
            </c:numRef>
          </c:val>
          <c:extLst>
            <c:ext xmlns:c16="http://schemas.microsoft.com/office/drawing/2014/chart" uri="{C3380CC4-5D6E-409C-BE32-E72D297353CC}">
              <c16:uniqueId val="{00000007-EA65-4B9C-9B6D-1E8AFAEA0FA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9481</c:v>
                </c:pt>
                <c:pt idx="3">
                  <c:v>9590</c:v>
                </c:pt>
                <c:pt idx="6">
                  <c:v>9339</c:v>
                </c:pt>
                <c:pt idx="9">
                  <c:v>8484</c:v>
                </c:pt>
                <c:pt idx="12">
                  <c:v>7744</c:v>
                </c:pt>
              </c:numCache>
            </c:numRef>
          </c:val>
          <c:extLst>
            <c:ext xmlns:c16="http://schemas.microsoft.com/office/drawing/2014/chart" uri="{C3380CC4-5D6E-409C-BE32-E72D297353CC}">
              <c16:uniqueId val="{00000008-EA65-4B9C-9B6D-1E8AFAEA0FA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A65-4B9C-9B6D-1E8AFAEA0FA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26429</c:v>
                </c:pt>
                <c:pt idx="3">
                  <c:v>27373</c:v>
                </c:pt>
                <c:pt idx="6">
                  <c:v>27305</c:v>
                </c:pt>
                <c:pt idx="9">
                  <c:v>29616</c:v>
                </c:pt>
                <c:pt idx="12">
                  <c:v>29408</c:v>
                </c:pt>
              </c:numCache>
            </c:numRef>
          </c:val>
          <c:extLst>
            <c:ext xmlns:c16="http://schemas.microsoft.com/office/drawing/2014/chart" uri="{C3380CC4-5D6E-409C-BE32-E72D297353CC}">
              <c16:uniqueId val="{0000000A-EA65-4B9C-9B6D-1E8AFAEA0FA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1470</c:v>
                </c:pt>
                <c:pt idx="2">
                  <c:v>#N/A</c:v>
                </c:pt>
                <c:pt idx="3">
                  <c:v>#N/A</c:v>
                </c:pt>
                <c:pt idx="4">
                  <c:v>2382</c:v>
                </c:pt>
                <c:pt idx="5">
                  <c:v>#N/A</c:v>
                </c:pt>
                <c:pt idx="6">
                  <c:v>#N/A</c:v>
                </c:pt>
                <c:pt idx="7">
                  <c:v>3365</c:v>
                </c:pt>
                <c:pt idx="8">
                  <c:v>#N/A</c:v>
                </c:pt>
                <c:pt idx="9">
                  <c:v>#N/A</c:v>
                </c:pt>
                <c:pt idx="10">
                  <c:v>3936</c:v>
                </c:pt>
                <c:pt idx="11">
                  <c:v>#N/A</c:v>
                </c:pt>
                <c:pt idx="12">
                  <c:v>#N/A</c:v>
                </c:pt>
                <c:pt idx="13">
                  <c:v>2215</c:v>
                </c:pt>
                <c:pt idx="14">
                  <c:v>#N/A</c:v>
                </c:pt>
              </c:numCache>
            </c:numRef>
          </c:val>
          <c:smooth val="0"/>
          <c:extLst>
            <c:ext xmlns:c16="http://schemas.microsoft.com/office/drawing/2014/chart" uri="{C3380CC4-5D6E-409C-BE32-E72D297353CC}">
              <c16:uniqueId val="{0000000B-EA65-4B9C-9B6D-1E8AFAEA0FA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2820</c:v>
                </c:pt>
                <c:pt idx="1">
                  <c:v>2168</c:v>
                </c:pt>
                <c:pt idx="2">
                  <c:v>2663</c:v>
                </c:pt>
              </c:numCache>
            </c:numRef>
          </c:val>
          <c:extLst>
            <c:ext xmlns:c16="http://schemas.microsoft.com/office/drawing/2014/chart" uri="{C3380CC4-5D6E-409C-BE32-E72D297353CC}">
              <c16:uniqueId val="{00000000-66A2-418C-BA83-29C20972C48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876</c:v>
                </c:pt>
                <c:pt idx="1">
                  <c:v>865</c:v>
                </c:pt>
                <c:pt idx="2">
                  <c:v>852</c:v>
                </c:pt>
              </c:numCache>
            </c:numRef>
          </c:val>
          <c:extLst>
            <c:ext xmlns:c16="http://schemas.microsoft.com/office/drawing/2014/chart" uri="{C3380CC4-5D6E-409C-BE32-E72D297353CC}">
              <c16:uniqueId val="{00000001-66A2-418C-BA83-29C20972C48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8023</c:v>
                </c:pt>
                <c:pt idx="1">
                  <c:v>7718</c:v>
                </c:pt>
                <c:pt idx="2">
                  <c:v>7635</c:v>
                </c:pt>
              </c:numCache>
            </c:numRef>
          </c:val>
          <c:extLst>
            <c:ext xmlns:c16="http://schemas.microsoft.com/office/drawing/2014/chart" uri="{C3380CC4-5D6E-409C-BE32-E72D297353CC}">
              <c16:uniqueId val="{00000002-66A2-418C-BA83-29C20972C48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{AFC70B85-2AC9-4294-8BFC-07D271D91FEB}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E44-4B5D-A0E7-ABAA99E5579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{B3BA34E7-4372-4299-AE1E-88219E50A866}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E44-4B5D-A0E7-ABAA99E5579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{AB025922-4748-46F3-80AD-A126698E0736}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E44-4B5D-A0E7-ABAA99E5579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{A6EAC194-35B2-4133-8545-A73669042887}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E44-4B5D-A0E7-ABAA99E5579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{24C140D6-8996-4F6E-B1F9-F21E1C74A294}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E44-4B5D-A0E7-ABAA99E5579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{7122FF4C-7FD8-4D16-9BA7-DAAA933C51A4}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E44-4B5D-A0E7-ABAA99E5579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{535A2D6F-CC4F-4D66-A0F2-F4E533861367}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E44-4B5D-A0E7-ABAA99E5579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{81BC79C1-C713-4FFE-BECB-34EE87DF84D8}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E44-4B5D-A0E7-ABAA99E5579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{EF377638-B496-419A-A669-CCD271FD02C5}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E44-4B5D-A0E7-ABAA99E5579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48.9</c:v>
                </c:pt>
                <c:pt idx="16">
                  <c:v>51.2</c:v>
                </c:pt>
                <c:pt idx="24">
                  <c:v>54.2</c:v>
                </c:pt>
                <c:pt idx="32">
                  <c:v>54.9</c:v>
                </c:pt>
              </c:numCache>
            </c:numRef>
          </c:xVal>
          <c:yVal>
            <c:numRef>
              <c:f>公会計指標分析・財政指標組合せ分析表!$BP$51:$DC$51</c:f>
              <c:numCache>
                <c:formatCode>#,##0.0;"▲ "#,##0.0</c:formatCode>
                <c:ptCount val="40"/>
                <c:pt idx="8">
                  <c:v>21.7</c:v>
                </c:pt>
                <c:pt idx="16">
                  <c:v>31.2</c:v>
                </c:pt>
                <c:pt idx="24">
                  <c:v>36.700000000000003</c:v>
                </c:pt>
                <c:pt idx="32">
                  <c:v>20.8</c:v>
                </c:pt>
              </c:numCache>
            </c:numRef>
          </c:yVal>
          <c:smooth val="0"/>
          <c:extLst>
            <c:ext xmlns:c16="http://schemas.microsoft.com/office/drawing/2014/chart" uri="{C3380CC4-5D6E-409C-BE32-E72D297353CC}">
              <c16:uniqueId val="{00000009-8E44-4B5D-A0E7-ABAA99E5579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{A82AA4A7-C429-4376-8389-BA6A3F157DC0}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E44-4B5D-A0E7-ABAA99E5579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{4E7DC884-C639-4B83-B591-0923942C1D9A}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E44-4B5D-A0E7-ABAA99E5579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{E67A36BE-09FF-4F79-957C-6E0DE96D8F9D}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E44-4B5D-A0E7-ABAA99E5579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{3E125FAE-4726-4841-9D3D-D9D0C89DE326}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E44-4B5D-A0E7-ABAA99E5579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{1DD75859-88DF-461F-BB76-311502AFF6C0}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E44-4B5D-A0E7-ABAA99E5579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{636E5802-27F0-495A-8905-D8D75F04B4D1}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E44-4B5D-A0E7-ABAA99E5579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{FC4190ED-4551-447E-ABC8-27EC92DA9C7F}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E44-4B5D-A0E7-ABAA99E5579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{69FD25CF-5327-4461-9689-4432CDE18CDD}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E44-4B5D-A0E7-ABAA99E5579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{B56932D6-3473-4AF9-AE4B-440C7C9195EB}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E44-4B5D-A0E7-ABAA99E5579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57.1</c:v>
                </c:pt>
                <c:pt idx="24">
                  <c:v>58.7</c:v>
                </c:pt>
                <c:pt idx="32">
                  <c:v>59.5</c:v>
                </c:pt>
              </c:numCache>
            </c:numRef>
          </c:xVal>
          <c:yVal>
            <c:numRef>
              <c:f>公会計指標分析・財政指標組合せ分析表!$BP$55:$DC$55</c:f>
              <c:numCache>
                <c:formatCode>#,##0.0;"▲ "#,##0.0</c:formatCode>
                <c:ptCount val="40"/>
                <c:pt idx="8">
                  <c:v>58.5</c:v>
                </c:pt>
                <c:pt idx="16">
                  <c:v>52.3</c:v>
                </c:pt>
                <c:pt idx="24">
                  <c:v>55.4</c:v>
                </c:pt>
                <c:pt idx="32">
                  <c:v>52.7</c:v>
                </c:pt>
              </c:numCache>
            </c:numRef>
          </c:yVal>
          <c:smooth val="0"/>
          <c:extLst>
            <c:ext xmlns:c16="http://schemas.microsoft.com/office/drawing/2014/chart" uri="{C3380CC4-5D6E-409C-BE32-E72D297353CC}">
              <c16:uniqueId val="{00000013-8E44-4B5D-A0E7-ABAA99E55790}"/>
            </c:ext>
          </c:extLst>
        </c:ser>
        <c:dLbls>
          <c:showLegendKey val="0"/>
          <c:showVal val="1"/>
          <c:showCatName val="0"/>
          <c:showSerName val="0"/>
          <c:showPercent val="0"/>
          <c:showBubbleSize val="0"/>
        </c:dLbls>
        <c:axId val="46179840"/>
        <c:axId val="46181760"/>
      </c:scatterChart>
      <c:valAx>
        <c:axId val="46179840"/>
        <c:scaling>
          <c:orientation val="minMax"/>
          <c:max val="61"/>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5"/>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{8ADB60A0-0159-47AC-9533-050F6A99B349}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5C7-4E39-8D94-5E2FC13E73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{FB65968B-15BE-4A7A-AD53-B15123B03496}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5C7-4E39-8D94-5E2FC13E73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{DE426D6E-B59C-4811-AC68-105F3C4300E5}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5C7-4E39-8D94-5E2FC13E73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{225DA3E3-E538-4B20-BFC3-E3EBAFF1D5A6}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5C7-4E39-8D94-5E2FC13E73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{2B7FE993-75FC-44C9-8190-1F8520DEE564}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5C7-4E39-8D94-5E2FC13E735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{29E1EE06-E511-4FA5-8DCF-CC49CEDD8D6D}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5C7-4E39-8D94-5E2FC13E735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{6D8D29F2-C98E-41BB-BE68-8B6B57C286F0}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5C7-4E39-8D94-5E2FC13E735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{3740ABDF-2BE4-4539-AE10-DB23D8460AF6}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5C7-4E39-8D94-5E2FC13E735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{2FE4B1B0-753E-40C6-9E78-F328C54B1250}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5C7-4E39-8D94-5E2FC13E73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7.9</c:v>
                </c:pt>
                <c:pt idx="16">
                  <c:v>7.7</c:v>
                </c:pt>
                <c:pt idx="24">
                  <c:v>7.9</c:v>
                </c:pt>
                <c:pt idx="32">
                  <c:v>8.1999999999999993</c:v>
                </c:pt>
              </c:numCache>
            </c:numRef>
          </c:xVal>
          <c:yVal>
            <c:numRef>
              <c:f>公会計指標分析・財政指標組合せ分析表!$BP$73:$DC$73</c:f>
              <c:numCache>
                <c:formatCode>#,##0.0;"▲ "#,##0.0</c:formatCode>
                <c:ptCount val="40"/>
                <c:pt idx="0">
                  <c:v>13.5</c:v>
                </c:pt>
                <c:pt idx="8">
                  <c:v>21.7</c:v>
                </c:pt>
                <c:pt idx="16">
                  <c:v>31.2</c:v>
                </c:pt>
                <c:pt idx="24">
                  <c:v>36.700000000000003</c:v>
                </c:pt>
                <c:pt idx="32">
                  <c:v>20.8</c:v>
                </c:pt>
              </c:numCache>
            </c:numRef>
          </c:yVal>
          <c:smooth val="0"/>
          <c:extLst>
            <c:ext xmlns:c16="http://schemas.microsoft.com/office/drawing/2014/chart" uri="{C3380CC4-5D6E-409C-BE32-E72D297353CC}">
              <c16:uniqueId val="{00000009-F5C7-4E39-8D94-5E2FC13E735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{182B2C37-B359-4536-B396-A4D2EA481B08}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5C7-4E39-8D94-5E2FC13E735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{E4E09D4A-AB79-4331-9D45-2F2761C1E798}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5C7-4E39-8D94-5E2FC13E73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{78919A26-893D-4449-885E-D41CEA30AC6C}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5C7-4E39-8D94-5E2FC13E73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{4EC16AAB-A52E-4BA5-9C37-0D9C2921C72E}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5C7-4E39-8D94-5E2FC13E73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{A9810DB5-968A-4E19-B2CE-5D0CBA15301B}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5C7-4E39-8D94-5E2FC13E735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{AE7E3517-F260-4B27-AF09-6EA02839677B}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5C7-4E39-8D94-5E2FC13E735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{80F6093F-C1ED-4B02-9A44-980C7DBC693F}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5C7-4E39-8D94-5E2FC13E735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{179F4E21-2362-4CAE-A2C7-8024054A98BD}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5C7-4E39-8D94-5E2FC13E735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{B1487A6D-C4A0-438A-BB5D-889F15CAD795}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5C7-4E39-8D94-5E2FC13E73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10.7</c:v>
                </c:pt>
                <c:pt idx="16">
                  <c:v>10</c:v>
                </c:pt>
                <c:pt idx="24">
                  <c:v>9.6999999999999993</c:v>
                </c:pt>
                <c:pt idx="32">
                  <c:v>9.5</c:v>
                </c:pt>
              </c:numCache>
            </c:numRef>
          </c:xVal>
          <c:yVal>
            <c:numRef>
              <c:f>公会計指標分析・財政指標組合せ分析表!$BP$77:$DC$77</c:f>
              <c:numCache>
                <c:formatCode>#,##0.0;"▲ "#,##0.0</c:formatCode>
                <c:ptCount val="40"/>
                <c:pt idx="0">
                  <c:v>45.9</c:v>
                </c:pt>
                <c:pt idx="8">
                  <c:v>58.5</c:v>
                </c:pt>
                <c:pt idx="16">
                  <c:v>52.3</c:v>
                </c:pt>
                <c:pt idx="24">
                  <c:v>55.4</c:v>
                </c:pt>
                <c:pt idx="32">
                  <c:v>52.7</c:v>
                </c:pt>
              </c:numCache>
            </c:numRef>
          </c:yVal>
          <c:smooth val="0"/>
          <c:extLst>
            <c:ext xmlns:c16="http://schemas.microsoft.com/office/drawing/2014/chart" uri="{C3380CC4-5D6E-409C-BE32-E72D297353CC}">
              <c16:uniqueId val="{00000013-F5C7-4E39-8D94-5E2FC13E7355}"/>
            </c:ext>
          </c:extLst>
        </c:ser>
        <c:dLbls>
          <c:showLegendKey val="0"/>
          <c:showVal val="1"/>
          <c:showCatName val="0"/>
          <c:showSerName val="0"/>
          <c:showPercent val="0"/>
          <c:showBubbleSize val="0"/>
        </c:dLbls>
        <c:axId val="84219776"/>
        <c:axId val="84234240"/>
      </c:scatterChart>
      <c:valAx>
        <c:axId val="84219776"/>
        <c:scaling>
          <c:orientation val="minMax"/>
          <c:max val="11"/>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6"/>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佐賀県武雄市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３ヵ年平均の実質公債費比率は、昨年度の</a:t>
          </a:r>
          <a:r>
            <a:rPr kumimoji="1" lang="en-US" altLang="ja-JP" sz="1100">
              <a:solidFill>
                <a:schemeClr val="dk1"/>
              </a:solidFill>
              <a:effectLst/>
              <a:latin typeface="+mn-lt"/>
              <a:ea typeface="+mn-ea"/>
              <a:cs typeface="+mn-cs"/>
            </a:rPr>
            <a:t>7.9</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％に上昇し</a:t>
          </a:r>
          <a:r>
            <a:rPr kumimoji="1" lang="ja-JP" altLang="en-US" sz="1100">
              <a:solidFill>
                <a:schemeClr val="dk1"/>
              </a:solidFill>
              <a:effectLst/>
              <a:latin typeface="+mn-lt"/>
              <a:ea typeface="+mn-ea"/>
              <a:cs typeface="+mn-cs"/>
            </a:rPr>
            <a:t>ている。これは一部事務組合（佐賀県西部広域環境組合）等の起こした地方債に充てた補助金等が増加し、かつ標準税収入額の減少により標準財政規模が減少したためである。</a:t>
          </a:r>
          <a:endParaRPr lang="ja-JP" altLang="ja-JP" sz="1400">
            <a:effectLst/>
          </a:endParaRPr>
        </a:p>
        <a:p>
          <a:r>
            <a:rPr kumimoji="1" lang="ja-JP" altLang="ja-JP" sz="1100">
              <a:solidFill>
                <a:schemeClr val="dk1"/>
              </a:solidFill>
              <a:effectLst/>
              <a:latin typeface="+mn-lt"/>
              <a:ea typeface="+mn-ea"/>
              <a:cs typeface="+mn-cs"/>
            </a:rPr>
            <a:t>　今後、基準財政需要額に算入される地方債の元利償還金は合併特例債の償還により増加する見込みであるものの、平成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年度以降、合併支援措置が段階的に廃止されることに伴って普通交付税額が減少するため、実質公債費比率はさらに上昇していくことが予測される。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a:t>満期一括償還地方債は発行していない。</a:t>
          </a:r>
          <a:endParaRPr lang="en-US" altLang="ja-JP" sz="10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佐賀県武雄市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将来負担比率の分子については</a:t>
          </a:r>
          <a:r>
            <a:rPr kumimoji="1" lang="ja-JP" altLang="en-US" sz="1100">
              <a:solidFill>
                <a:schemeClr val="dk1"/>
              </a:solidFill>
              <a:effectLst/>
              <a:latin typeface="+mn-lt"/>
              <a:ea typeface="+mn-ea"/>
              <a:cs typeface="+mn-cs"/>
            </a:rPr>
            <a:t>一般会計等に係る地方債の現在高や公営企業債等繰入見込額が減少したことにより</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年度は前年度比較で</a:t>
          </a:r>
          <a:r>
            <a:rPr kumimoji="1" lang="en-US" altLang="ja-JP" sz="1100">
              <a:solidFill>
                <a:schemeClr val="dk1"/>
              </a:solidFill>
              <a:effectLst/>
              <a:latin typeface="+mn-lt"/>
              <a:ea typeface="+mn-ea"/>
              <a:cs typeface="+mn-cs"/>
            </a:rPr>
            <a:t>1721</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年度における</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の主な要因は、将来負担額のうち一般会計等に係る地方債の現在高が、新庁舎建設やこども図書館建設などの大型事業</a:t>
          </a:r>
          <a:r>
            <a:rPr kumimoji="1" lang="ja-JP" altLang="en-US" sz="1100">
              <a:solidFill>
                <a:schemeClr val="dk1"/>
              </a:solidFill>
              <a:effectLst/>
              <a:latin typeface="+mn-lt"/>
              <a:ea typeface="+mn-ea"/>
              <a:cs typeface="+mn-cs"/>
            </a:rPr>
            <a:t>の元金償還が始まったことにより減少したことや、水道事業・下水道事業にかかる公営企業債等繰入見込額が減少した</a:t>
          </a:r>
          <a:r>
            <a:rPr kumimoji="1" lang="ja-JP" altLang="ja-JP" sz="1100">
              <a:solidFill>
                <a:schemeClr val="dk1"/>
              </a:solidFill>
              <a:effectLst/>
              <a:latin typeface="+mn-lt"/>
              <a:ea typeface="+mn-ea"/>
              <a:cs typeface="+mn-cs"/>
            </a:rPr>
            <a:t>ためである。また、充当可能財源等のうち</a:t>
          </a:r>
          <a:r>
            <a:rPr kumimoji="1" lang="ja-JP" altLang="en-US" sz="1100">
              <a:solidFill>
                <a:schemeClr val="dk1"/>
              </a:solidFill>
              <a:effectLst/>
              <a:latin typeface="+mn-lt"/>
              <a:ea typeface="+mn-ea"/>
              <a:cs typeface="+mn-cs"/>
            </a:rPr>
            <a:t>財政調整基金等の積立てにより</a:t>
          </a:r>
          <a:r>
            <a:rPr kumimoji="1" lang="ja-JP" altLang="ja-JP" sz="1100">
              <a:solidFill>
                <a:schemeClr val="dk1"/>
              </a:solidFill>
              <a:effectLst/>
              <a:latin typeface="+mn-lt"/>
              <a:ea typeface="+mn-ea"/>
              <a:cs typeface="+mn-cs"/>
            </a:rPr>
            <a:t>充当可能基金も</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今後、地方債残高や公営企業債等繰入見込額等の負債の削減を図り、健全な財政運営に努めたい。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佐賀県武雄市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高齢者パッケージ事業等に充当するために［地域福祉基金」を</a:t>
          </a:r>
          <a:r>
            <a:rPr kumimoji="1" lang="en-US" altLang="ja-JP" sz="1400">
              <a:solidFill>
                <a:schemeClr val="dk1"/>
              </a:solidFill>
              <a:effectLst/>
              <a:latin typeface="+mn-lt"/>
              <a:ea typeface="+mn-ea"/>
              <a:cs typeface="+mn-cs"/>
            </a:rPr>
            <a:t>204</a:t>
          </a:r>
          <a:r>
            <a:rPr kumimoji="1" lang="ja-JP" altLang="en-US" sz="1400">
              <a:solidFill>
                <a:schemeClr val="dk1"/>
              </a:solidFill>
              <a:effectLst/>
              <a:latin typeface="+mn-lt"/>
              <a:ea typeface="+mn-ea"/>
              <a:cs typeface="+mn-cs"/>
            </a:rPr>
            <a:t>百万円取崩したものの、前年度繰越金等を財源として</a:t>
          </a:r>
          <a:r>
            <a:rPr kumimoji="1" lang="ja-JP" altLang="ja-JP" sz="1400">
              <a:solidFill>
                <a:schemeClr val="dk1"/>
              </a:solidFill>
              <a:effectLst/>
              <a:latin typeface="+mn-lt"/>
              <a:ea typeface="+mn-ea"/>
              <a:cs typeface="+mn-cs"/>
            </a:rPr>
            <a:t>「財政調整基金」</a:t>
          </a:r>
          <a:r>
            <a:rPr kumimoji="1" lang="ja-JP" altLang="en-US" sz="1400">
              <a:solidFill>
                <a:schemeClr val="dk1"/>
              </a:solidFill>
              <a:effectLst/>
              <a:latin typeface="+mn-lt"/>
              <a:ea typeface="+mn-ea"/>
              <a:cs typeface="+mn-cs"/>
            </a:rPr>
            <a:t>に</a:t>
          </a:r>
          <a:r>
            <a:rPr kumimoji="1" lang="en-US" altLang="ja-JP" sz="1400">
              <a:solidFill>
                <a:schemeClr val="dk1"/>
              </a:solidFill>
              <a:effectLst/>
              <a:latin typeface="+mn-lt"/>
              <a:ea typeface="+mn-ea"/>
              <a:cs typeface="+mn-cs"/>
            </a:rPr>
            <a:t>494</a:t>
          </a:r>
          <a:r>
            <a:rPr kumimoji="1" lang="ja-JP" altLang="ja-JP" sz="1400">
              <a:solidFill>
                <a:schemeClr val="dk1"/>
              </a:solidFill>
              <a:effectLst/>
              <a:latin typeface="+mn-lt"/>
              <a:ea typeface="+mn-ea"/>
              <a:cs typeface="+mn-cs"/>
            </a:rPr>
            <a:t>百万円</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「公共施設整備基金」</a:t>
          </a:r>
          <a:r>
            <a:rPr kumimoji="1" lang="ja-JP" altLang="en-US" sz="1400">
              <a:solidFill>
                <a:schemeClr val="dk1"/>
              </a:solidFill>
              <a:effectLst/>
              <a:latin typeface="+mn-lt"/>
              <a:ea typeface="+mn-ea"/>
              <a:cs typeface="+mn-cs"/>
            </a:rPr>
            <a:t>に</a:t>
          </a:r>
          <a:r>
            <a:rPr kumimoji="1" lang="en-US" altLang="ja-JP" sz="1400">
              <a:solidFill>
                <a:schemeClr val="dk1"/>
              </a:solidFill>
              <a:effectLst/>
              <a:latin typeface="+mn-lt"/>
              <a:ea typeface="+mn-ea"/>
              <a:cs typeface="+mn-cs"/>
            </a:rPr>
            <a:t>545</a:t>
          </a:r>
          <a:r>
            <a:rPr kumimoji="1" lang="ja-JP" altLang="ja-JP" sz="1400">
              <a:solidFill>
                <a:schemeClr val="dk1"/>
              </a:solidFill>
              <a:effectLst/>
              <a:latin typeface="+mn-lt"/>
              <a:ea typeface="+mn-ea"/>
              <a:cs typeface="+mn-cs"/>
            </a:rPr>
            <a:t>百万円</a:t>
          </a:r>
          <a:r>
            <a:rPr kumimoji="1" lang="ja-JP" altLang="en-US" sz="1400">
              <a:solidFill>
                <a:schemeClr val="dk1"/>
              </a:solidFill>
              <a:effectLst/>
              <a:latin typeface="+mn-lt"/>
              <a:ea typeface="+mn-ea"/>
              <a:cs typeface="+mn-cs"/>
            </a:rPr>
            <a:t>を積立て</a:t>
          </a:r>
          <a:r>
            <a:rPr kumimoji="1" lang="ja-JP" altLang="ja-JP" sz="1400">
              <a:solidFill>
                <a:schemeClr val="dk1"/>
              </a:solidFill>
              <a:effectLst/>
              <a:latin typeface="+mn-lt"/>
              <a:ea typeface="+mn-ea"/>
              <a:cs typeface="+mn-cs"/>
            </a:rPr>
            <a:t>たことで、平成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年度において基金残高合計は</a:t>
          </a:r>
          <a:r>
            <a:rPr kumimoji="1" lang="en-US" altLang="ja-JP" sz="1400">
              <a:solidFill>
                <a:schemeClr val="dk1"/>
              </a:solidFill>
              <a:effectLst/>
              <a:latin typeface="+mn-lt"/>
              <a:ea typeface="+mn-ea"/>
              <a:cs typeface="+mn-cs"/>
            </a:rPr>
            <a:t>11,150</a:t>
          </a:r>
          <a:r>
            <a:rPr kumimoji="1" lang="ja-JP" altLang="ja-JP" sz="1400">
              <a:solidFill>
                <a:schemeClr val="dk1"/>
              </a:solidFill>
              <a:effectLst/>
              <a:latin typeface="+mn-lt"/>
              <a:ea typeface="+mn-ea"/>
              <a:cs typeface="+mn-cs"/>
            </a:rPr>
            <a:t>百万円となり、前年度と比較して</a:t>
          </a:r>
          <a:r>
            <a:rPr kumimoji="1" lang="en-US" altLang="ja-JP" sz="1400">
              <a:solidFill>
                <a:schemeClr val="dk1"/>
              </a:solidFill>
              <a:effectLst/>
              <a:latin typeface="+mn-lt"/>
              <a:ea typeface="+mn-ea"/>
              <a:cs typeface="+mn-cs"/>
            </a:rPr>
            <a:t>399</a:t>
          </a:r>
          <a:r>
            <a:rPr kumimoji="1" lang="ja-JP" altLang="ja-JP" sz="1400">
              <a:solidFill>
                <a:schemeClr val="dk1"/>
              </a:solidFill>
              <a:effectLst/>
              <a:latin typeface="+mn-lt"/>
              <a:ea typeface="+mn-ea"/>
              <a:cs typeface="+mn-cs"/>
            </a:rPr>
            <a:t>百万円</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基金の一括運用を開始したことから、安定・安全な資金運用を継続しつつ、運用収益の着実な積み立てを</a:t>
          </a:r>
          <a:r>
            <a:rPr kumimoji="1" lang="ja-JP" altLang="en-US" sz="1400">
              <a:solidFill>
                <a:schemeClr val="dk1"/>
              </a:solidFill>
              <a:effectLst/>
              <a:latin typeface="+mn-lt"/>
              <a:ea typeface="+mn-ea"/>
              <a:cs typeface="+mn-cs"/>
            </a:rPr>
            <a:t>行って</a:t>
          </a:r>
          <a:r>
            <a:rPr kumimoji="1" lang="ja-JP" altLang="ja-JP" sz="1400">
              <a:solidFill>
                <a:schemeClr val="dk1"/>
              </a:solidFill>
              <a:effectLst/>
              <a:latin typeface="+mn-lt"/>
              <a:ea typeface="+mn-ea"/>
              <a:cs typeface="+mn-cs"/>
            </a:rPr>
            <a:t>いく。</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今後も</a:t>
          </a:r>
          <a:r>
            <a:rPr kumimoji="1" lang="ja-JP" altLang="en-US" sz="1400">
              <a:solidFill>
                <a:schemeClr val="dk1"/>
              </a:solidFill>
              <a:effectLst/>
              <a:latin typeface="+mn-lt"/>
              <a:ea typeface="+mn-ea"/>
              <a:cs typeface="+mn-cs"/>
            </a:rPr>
            <a:t>アセットマネジメント計画に基づく老朽化した施設等の計画的更新等が</a:t>
          </a:r>
          <a:r>
            <a:rPr kumimoji="1" lang="ja-JP" altLang="ja-JP" sz="1400">
              <a:solidFill>
                <a:schemeClr val="dk1"/>
              </a:solidFill>
              <a:effectLst/>
              <a:latin typeface="+mn-lt"/>
              <a:ea typeface="+mn-ea"/>
              <a:cs typeface="+mn-cs"/>
            </a:rPr>
            <a:t>見込まれるため、基金取り崩しを抑制した予算編成に努めていく。</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公共施設整備基金：公共施設の整備に係る普通建設事業に充当する基金</a:t>
          </a:r>
          <a:endParaRPr lang="ja-JP" altLang="ja-JP" sz="1200">
            <a:effectLst/>
          </a:endParaRPr>
        </a:p>
        <a:p>
          <a:r>
            <a:rPr kumimoji="1" lang="ja-JP" altLang="ja-JP" sz="1200">
              <a:solidFill>
                <a:schemeClr val="dk1"/>
              </a:solidFill>
              <a:effectLst/>
              <a:latin typeface="+mn-lt"/>
              <a:ea typeface="+mn-ea"/>
              <a:cs typeface="+mn-cs"/>
            </a:rPr>
            <a:t>合併振興基金：合併による</a:t>
          </a:r>
          <a:r>
            <a:rPr lang="ja-JP" altLang="ja-JP" sz="1200">
              <a:solidFill>
                <a:schemeClr val="dk1"/>
              </a:solidFill>
              <a:effectLst/>
              <a:latin typeface="+mn-lt"/>
              <a:ea typeface="+mn-ea"/>
              <a:cs typeface="+mn-cs"/>
            </a:rPr>
            <a:t>市民の連携の強化及び均衡あるまちづくりの振興を図る事業を推進するための基金</a:t>
          </a:r>
          <a:endParaRPr lang="ja-JP" altLang="ja-JP" sz="1200">
            <a:effectLst/>
          </a:endParaRPr>
        </a:p>
        <a:p>
          <a:r>
            <a:rPr kumimoji="1" lang="ja-JP" altLang="ja-JP" sz="1200">
              <a:solidFill>
                <a:schemeClr val="dk1"/>
              </a:solidFill>
              <a:effectLst/>
              <a:latin typeface="+mn-lt"/>
              <a:ea typeface="+mn-ea"/>
              <a:cs typeface="+mn-cs"/>
            </a:rPr>
            <a:t>地域福祉基金：</a:t>
          </a:r>
          <a:r>
            <a:rPr lang="ja-JP" altLang="ja-JP" sz="1200">
              <a:solidFill>
                <a:schemeClr val="dk1"/>
              </a:solidFill>
              <a:effectLst/>
              <a:latin typeface="+mn-lt"/>
              <a:ea typeface="+mn-ea"/>
              <a:cs typeface="+mn-cs"/>
            </a:rPr>
            <a:t>市民の保健福祉の増進を図り、地域福祉の充実に資する事業に充当する基金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公共施設整備基金：</a:t>
          </a:r>
          <a:r>
            <a:rPr kumimoji="1" lang="ja-JP" altLang="en-US" sz="1200">
              <a:solidFill>
                <a:schemeClr val="dk1"/>
              </a:solidFill>
              <a:effectLst/>
              <a:latin typeface="+mn-lt"/>
              <a:ea typeface="+mn-ea"/>
              <a:cs typeface="+mn-cs"/>
            </a:rPr>
            <a:t>余剰金を財源とした積立を</a:t>
          </a:r>
          <a:r>
            <a:rPr kumimoji="1" lang="en-US" altLang="ja-JP" sz="1200">
              <a:solidFill>
                <a:schemeClr val="dk1"/>
              </a:solidFill>
              <a:effectLst/>
              <a:latin typeface="+mn-lt"/>
              <a:ea typeface="+mn-ea"/>
              <a:cs typeface="+mn-cs"/>
            </a:rPr>
            <a:t>545</a:t>
          </a:r>
          <a:r>
            <a:rPr kumimoji="1" lang="ja-JP" altLang="en-US" sz="1200">
              <a:solidFill>
                <a:schemeClr val="dk1"/>
              </a:solidFill>
              <a:effectLst/>
              <a:latin typeface="+mn-lt"/>
              <a:ea typeface="+mn-ea"/>
              <a:cs typeface="+mn-cs"/>
            </a:rPr>
            <a:t>百万円を実施したことにより平成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年度は</a:t>
          </a:r>
          <a:r>
            <a:rPr kumimoji="1" lang="en-US" altLang="ja-JP" sz="1200">
              <a:solidFill>
                <a:schemeClr val="dk1"/>
              </a:solidFill>
              <a:effectLst/>
              <a:latin typeface="+mn-lt"/>
              <a:ea typeface="+mn-ea"/>
              <a:cs typeface="+mn-cs"/>
            </a:rPr>
            <a:t>3,259</a:t>
          </a:r>
          <a:r>
            <a:rPr kumimoji="1" lang="ja-JP" altLang="ja-JP" sz="1200">
              <a:solidFill>
                <a:schemeClr val="dk1"/>
              </a:solidFill>
              <a:effectLst/>
              <a:latin typeface="+mn-lt"/>
              <a:ea typeface="+mn-ea"/>
              <a:cs typeface="+mn-cs"/>
            </a:rPr>
            <a:t>百万円となり、前年度と比較して</a:t>
          </a:r>
          <a:r>
            <a:rPr kumimoji="1" lang="en-US" altLang="ja-JP" sz="1200">
              <a:solidFill>
                <a:schemeClr val="dk1"/>
              </a:solidFill>
              <a:effectLst/>
              <a:latin typeface="+mn-lt"/>
              <a:ea typeface="+mn-ea"/>
              <a:cs typeface="+mn-cs"/>
            </a:rPr>
            <a:t>545</a:t>
          </a:r>
          <a:r>
            <a:rPr kumimoji="1" lang="ja-JP" altLang="ja-JP" sz="1200">
              <a:solidFill>
                <a:schemeClr val="dk1"/>
              </a:solidFill>
              <a:effectLst/>
              <a:latin typeface="+mn-lt"/>
              <a:ea typeface="+mn-ea"/>
              <a:cs typeface="+mn-cs"/>
            </a:rPr>
            <a:t>百万円の</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となった。</a:t>
          </a:r>
          <a:endParaRPr lang="ja-JP" altLang="ja-JP" sz="1200">
            <a:effectLst/>
          </a:endParaRPr>
        </a:p>
        <a:p>
          <a:r>
            <a:rPr kumimoji="1" lang="ja-JP" altLang="ja-JP" sz="1200">
              <a:solidFill>
                <a:schemeClr val="dk1"/>
              </a:solidFill>
              <a:effectLst/>
              <a:latin typeface="+mn-lt"/>
              <a:ea typeface="+mn-ea"/>
              <a:cs typeface="+mn-cs"/>
            </a:rPr>
            <a:t>合併振興基金：</a:t>
          </a:r>
          <a:r>
            <a:rPr kumimoji="1" lang="ja-JP" altLang="en-US" sz="1200">
              <a:solidFill>
                <a:schemeClr val="dk1"/>
              </a:solidFill>
              <a:effectLst/>
              <a:latin typeface="+mn-lt"/>
              <a:ea typeface="+mn-ea"/>
              <a:cs typeface="+mn-cs"/>
            </a:rPr>
            <a:t>税の適正課税のための家屋全棟調査業務や、</a:t>
          </a:r>
          <a:r>
            <a:rPr kumimoji="1" lang="ja-JP" altLang="ja-JP" sz="1200">
              <a:solidFill>
                <a:schemeClr val="dk1"/>
              </a:solidFill>
              <a:effectLst/>
              <a:latin typeface="+mn-lt"/>
              <a:ea typeface="+mn-ea"/>
              <a:cs typeface="+mn-cs"/>
            </a:rPr>
            <a:t>市内小学校の教育水準の均衡ある発展、まちづくりの振興のため</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小学校普通教室等空調設備設置</a:t>
          </a:r>
          <a:r>
            <a:rPr kumimoji="1" lang="ja-JP" altLang="en-US" sz="1200">
              <a:solidFill>
                <a:schemeClr val="dk1"/>
              </a:solidFill>
              <a:effectLst/>
              <a:latin typeface="+mn-lt"/>
              <a:ea typeface="+mn-ea"/>
              <a:cs typeface="+mn-cs"/>
            </a:rPr>
            <a:t>事業</a:t>
          </a:r>
          <a:r>
            <a:rPr kumimoji="1" lang="ja-JP" altLang="ja-JP" sz="1200">
              <a:solidFill>
                <a:schemeClr val="dk1"/>
              </a:solidFill>
              <a:effectLst/>
              <a:latin typeface="+mn-lt"/>
              <a:ea typeface="+mn-ea"/>
              <a:cs typeface="+mn-cs"/>
            </a:rPr>
            <a:t>に充当したことにより平成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年度は</a:t>
          </a:r>
          <a:r>
            <a:rPr kumimoji="1" lang="en-US" altLang="ja-JP" sz="1200">
              <a:solidFill>
                <a:schemeClr val="dk1"/>
              </a:solidFill>
              <a:effectLst/>
              <a:latin typeface="+mn-lt"/>
              <a:ea typeface="+mn-ea"/>
              <a:cs typeface="+mn-cs"/>
            </a:rPr>
            <a:t>1,816</a:t>
          </a:r>
          <a:r>
            <a:rPr kumimoji="1" lang="ja-JP" altLang="ja-JP" sz="1200">
              <a:solidFill>
                <a:schemeClr val="dk1"/>
              </a:solidFill>
              <a:effectLst/>
              <a:latin typeface="+mn-lt"/>
              <a:ea typeface="+mn-ea"/>
              <a:cs typeface="+mn-cs"/>
            </a:rPr>
            <a:t>百万円となり、前年度と比較して</a:t>
          </a:r>
          <a:r>
            <a:rPr kumimoji="1" lang="en-US" altLang="ja-JP" sz="1200">
              <a:solidFill>
                <a:schemeClr val="dk1"/>
              </a:solidFill>
              <a:effectLst/>
              <a:latin typeface="+mn-lt"/>
              <a:ea typeface="+mn-ea"/>
              <a:cs typeface="+mn-cs"/>
            </a:rPr>
            <a:t>68</a:t>
          </a:r>
          <a:r>
            <a:rPr kumimoji="1" lang="ja-JP" altLang="ja-JP" sz="1200">
              <a:solidFill>
                <a:schemeClr val="dk1"/>
              </a:solidFill>
              <a:effectLst/>
              <a:latin typeface="+mn-lt"/>
              <a:ea typeface="+mn-ea"/>
              <a:cs typeface="+mn-cs"/>
            </a:rPr>
            <a:t>百万円の減少となった。</a:t>
          </a:r>
          <a:endParaRPr lang="ja-JP" altLang="ja-JP" sz="1200">
            <a:effectLst/>
          </a:endParaRPr>
        </a:p>
        <a:p>
          <a:r>
            <a:rPr kumimoji="1" lang="ja-JP" altLang="ja-JP" sz="1200">
              <a:solidFill>
                <a:schemeClr val="dk1"/>
              </a:solidFill>
              <a:effectLst/>
              <a:latin typeface="+mn-lt"/>
              <a:ea typeface="+mn-ea"/>
              <a:cs typeface="+mn-cs"/>
            </a:rPr>
            <a:t>地域福祉基金：国民健康保険特別会計への繰出金、</a:t>
          </a:r>
          <a:r>
            <a:rPr kumimoji="1" lang="ja-JP" altLang="en-US" sz="1200">
              <a:solidFill>
                <a:schemeClr val="dk1"/>
              </a:solidFill>
              <a:effectLst/>
              <a:latin typeface="+mn-lt"/>
              <a:ea typeface="+mn-ea"/>
              <a:cs typeface="+mn-cs"/>
            </a:rPr>
            <a:t>高齢者パッケージ事業（お出かけ応援券、高齢者向けプレミアム商品券）</a:t>
          </a:r>
          <a:r>
            <a:rPr kumimoji="1" lang="ja-JP" altLang="ja-JP" sz="1200">
              <a:solidFill>
                <a:schemeClr val="dk1"/>
              </a:solidFill>
              <a:effectLst/>
              <a:latin typeface="+mn-lt"/>
              <a:ea typeface="+mn-ea"/>
              <a:cs typeface="+mn-cs"/>
            </a:rPr>
            <a:t>に充当したことにより</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年度は</a:t>
          </a:r>
          <a:r>
            <a:rPr kumimoji="1" lang="en-US" altLang="ja-JP" sz="1200">
              <a:solidFill>
                <a:schemeClr val="dk1"/>
              </a:solidFill>
              <a:effectLst/>
              <a:latin typeface="+mn-lt"/>
              <a:ea typeface="+mn-ea"/>
              <a:cs typeface="+mn-cs"/>
            </a:rPr>
            <a:t>648</a:t>
          </a:r>
          <a:r>
            <a:rPr kumimoji="1" lang="ja-JP" altLang="ja-JP" sz="1200">
              <a:solidFill>
                <a:schemeClr val="dk1"/>
              </a:solidFill>
              <a:effectLst/>
              <a:latin typeface="+mn-lt"/>
              <a:ea typeface="+mn-ea"/>
              <a:cs typeface="+mn-cs"/>
            </a:rPr>
            <a:t>百万円となり、前年度と比較して</a:t>
          </a:r>
          <a:r>
            <a:rPr kumimoji="1" lang="en-US" altLang="ja-JP" sz="1200">
              <a:solidFill>
                <a:schemeClr val="dk1"/>
              </a:solidFill>
              <a:effectLst/>
              <a:latin typeface="+mn-lt"/>
              <a:ea typeface="+mn-ea"/>
              <a:cs typeface="+mn-cs"/>
            </a:rPr>
            <a:t>204</a:t>
          </a:r>
          <a:r>
            <a:rPr kumimoji="1" lang="ja-JP" altLang="ja-JP" sz="1200">
              <a:solidFill>
                <a:schemeClr val="dk1"/>
              </a:solidFill>
              <a:effectLst/>
              <a:latin typeface="+mn-lt"/>
              <a:ea typeface="+mn-ea"/>
              <a:cs typeface="+mn-cs"/>
            </a:rPr>
            <a:t>百万円の減少となった。</a:t>
          </a:r>
          <a:endParaRPr lang="ja-JP" altLang="ja-JP" sz="12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公共施設整備基金：各施設の個別管理計画を策定することでアセットマネジメントに係る経費を算出し、計画的な積み立て及び取崩しを</a:t>
          </a:r>
          <a:r>
            <a:rPr kumimoji="1" lang="ja-JP" altLang="en-US" sz="1200">
              <a:solidFill>
                <a:schemeClr val="dk1"/>
              </a:solidFill>
              <a:effectLst/>
              <a:latin typeface="+mn-lt"/>
              <a:ea typeface="+mn-ea"/>
              <a:cs typeface="+mn-cs"/>
            </a:rPr>
            <a:t>行って</a:t>
          </a:r>
          <a:r>
            <a:rPr kumimoji="1" lang="ja-JP" altLang="ja-JP" sz="1200">
              <a:solidFill>
                <a:schemeClr val="dk1"/>
              </a:solidFill>
              <a:effectLst/>
              <a:latin typeface="+mn-lt"/>
              <a:ea typeface="+mn-ea"/>
              <a:cs typeface="+mn-cs"/>
            </a:rPr>
            <a:t>いく。</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合併振興基金：合併による</a:t>
          </a:r>
          <a:r>
            <a:rPr lang="ja-JP" altLang="ja-JP" sz="1200">
              <a:solidFill>
                <a:schemeClr val="dk1"/>
              </a:solidFill>
              <a:effectLst/>
              <a:latin typeface="+mn-lt"/>
              <a:ea typeface="+mn-ea"/>
              <a:cs typeface="+mn-cs"/>
            </a:rPr>
            <a:t>市民の連携の強化及び均衡あるまちづくりの振興を図る事業に充当しつつ、基金運用収入を着実に積立てていく。</a:t>
          </a:r>
          <a:endParaRPr lang="ja-JP" altLang="ja-JP" sz="1200">
            <a:effectLst/>
          </a:endParaRPr>
        </a:p>
        <a:p>
          <a:pPr eaLnBrk="1" fontAlgn="auto" latinLnBrk="0" hangingPunct="1"/>
          <a:r>
            <a:rPr lang="ja-JP" altLang="ja-JP" sz="1200">
              <a:solidFill>
                <a:schemeClr val="dk1"/>
              </a:solidFill>
              <a:effectLst/>
              <a:latin typeface="+mn-lt"/>
              <a:ea typeface="+mn-ea"/>
              <a:cs typeface="+mn-cs"/>
            </a:rPr>
            <a:t>地域福祉基金：国民健康保険特別会計への繰出金を縮減することで基金取り崩しを抑制していく。</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前年度繰越金等を財源とした</a:t>
          </a:r>
          <a:r>
            <a:rPr kumimoji="1" lang="ja-JP" altLang="ja-JP" sz="1400">
              <a:solidFill>
                <a:schemeClr val="dk1"/>
              </a:solidFill>
              <a:effectLst/>
              <a:latin typeface="+mn-lt"/>
              <a:ea typeface="+mn-ea"/>
              <a:cs typeface="+mn-cs"/>
            </a:rPr>
            <a:t>積立</a:t>
          </a:r>
          <a:r>
            <a:rPr kumimoji="1" lang="ja-JP" altLang="en-US" sz="1400">
              <a:solidFill>
                <a:schemeClr val="dk1"/>
              </a:solidFill>
              <a:effectLst/>
              <a:latin typeface="+mn-lt"/>
              <a:ea typeface="+mn-ea"/>
              <a:cs typeface="+mn-cs"/>
            </a:rPr>
            <a:t>て</a:t>
          </a:r>
          <a:r>
            <a:rPr kumimoji="1" lang="ja-JP" altLang="ja-JP" sz="1400">
              <a:solidFill>
                <a:schemeClr val="dk1"/>
              </a:solidFill>
              <a:effectLst/>
              <a:latin typeface="+mn-lt"/>
              <a:ea typeface="+mn-ea"/>
              <a:cs typeface="+mn-cs"/>
            </a:rPr>
            <a:t>を</a:t>
          </a:r>
          <a:r>
            <a:rPr kumimoji="1" lang="en-US" altLang="ja-JP" sz="1400">
              <a:solidFill>
                <a:schemeClr val="dk1"/>
              </a:solidFill>
              <a:effectLst/>
              <a:latin typeface="+mn-lt"/>
              <a:ea typeface="+mn-ea"/>
              <a:cs typeface="+mn-cs"/>
            </a:rPr>
            <a:t>494</a:t>
          </a:r>
          <a:r>
            <a:rPr kumimoji="1" lang="ja-JP" altLang="ja-JP" sz="1400">
              <a:solidFill>
                <a:schemeClr val="dk1"/>
              </a:solidFill>
              <a:effectLst/>
              <a:latin typeface="+mn-lt"/>
              <a:ea typeface="+mn-ea"/>
              <a:cs typeface="+mn-cs"/>
            </a:rPr>
            <a:t>百万円を実施したことにより平成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年度は</a:t>
          </a:r>
          <a:r>
            <a:rPr kumimoji="1" lang="en-US" altLang="ja-JP" sz="1400">
              <a:solidFill>
                <a:schemeClr val="dk1"/>
              </a:solidFill>
              <a:effectLst/>
              <a:latin typeface="+mn-lt"/>
              <a:ea typeface="+mn-ea"/>
              <a:cs typeface="+mn-cs"/>
            </a:rPr>
            <a:t>2,663</a:t>
          </a:r>
          <a:r>
            <a:rPr kumimoji="1" lang="ja-JP" altLang="ja-JP" sz="1400">
              <a:solidFill>
                <a:schemeClr val="dk1"/>
              </a:solidFill>
              <a:effectLst/>
              <a:latin typeface="+mn-lt"/>
              <a:ea typeface="+mn-ea"/>
              <a:cs typeface="+mn-cs"/>
            </a:rPr>
            <a:t>百万円となり、前年度と比較して</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495</a:t>
          </a:r>
          <a:r>
            <a:rPr kumimoji="1" lang="ja-JP" altLang="ja-JP" sz="1400">
              <a:solidFill>
                <a:schemeClr val="dk1"/>
              </a:solidFill>
              <a:effectLst/>
              <a:latin typeface="+mn-lt"/>
              <a:ea typeface="+mn-ea"/>
              <a:cs typeface="+mn-cs"/>
            </a:rPr>
            <a:t>百万円の増加となった。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今後も合併支援措置が段階的に廃止されることに伴って地方交付税が減少し、社会保障関係経費が増加することで、財源不足が見込まれる。</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そのため</a:t>
          </a:r>
          <a:r>
            <a:rPr kumimoji="1" lang="ja-JP" altLang="en-US" sz="1400">
              <a:solidFill>
                <a:schemeClr val="dk1"/>
              </a:solidFill>
              <a:effectLst/>
              <a:latin typeface="+mn-lt"/>
              <a:ea typeface="+mn-ea"/>
              <a:cs typeface="+mn-cs"/>
            </a:rPr>
            <a:t>事業の選択と集中による経費削減を図り</a:t>
          </a:r>
          <a:r>
            <a:rPr kumimoji="1" lang="ja-JP" altLang="ja-JP" sz="1400">
              <a:solidFill>
                <a:schemeClr val="dk1"/>
              </a:solidFill>
              <a:effectLst/>
              <a:latin typeface="+mn-lt"/>
              <a:ea typeface="+mn-ea"/>
              <a:cs typeface="+mn-cs"/>
            </a:rPr>
            <a:t>、基金の取崩しの抑制に努める。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近年は毎年度計画的な積み立て</a:t>
          </a:r>
          <a:r>
            <a:rPr kumimoji="1" lang="ja-JP" altLang="en-US" sz="1400">
              <a:solidFill>
                <a:schemeClr val="dk1"/>
              </a:solidFill>
              <a:effectLst/>
              <a:latin typeface="+mn-lt"/>
              <a:ea typeface="+mn-ea"/>
              <a:cs typeface="+mn-cs"/>
            </a:rPr>
            <a:t>を行って</a:t>
          </a:r>
          <a:r>
            <a:rPr kumimoji="1" lang="ja-JP" altLang="ja-JP" sz="1400">
              <a:solidFill>
                <a:schemeClr val="dk1"/>
              </a:solidFill>
              <a:effectLst/>
              <a:latin typeface="+mn-lt"/>
              <a:ea typeface="+mn-ea"/>
              <a:cs typeface="+mn-cs"/>
            </a:rPr>
            <a:t>いるものの、下水道事業</a:t>
          </a:r>
          <a:r>
            <a:rPr kumimoji="1" lang="ja-JP" altLang="en-US" sz="1400">
              <a:solidFill>
                <a:schemeClr val="dk1"/>
              </a:solidFill>
              <a:effectLst/>
              <a:latin typeface="+mn-lt"/>
              <a:ea typeface="+mn-ea"/>
              <a:cs typeface="+mn-cs"/>
            </a:rPr>
            <a:t>への繰出金の充当財源として取崩しを</a:t>
          </a:r>
          <a:r>
            <a:rPr kumimoji="1" lang="ja-JP" altLang="ja-JP" sz="1400">
              <a:solidFill>
                <a:schemeClr val="dk1"/>
              </a:solidFill>
              <a:effectLst/>
              <a:latin typeface="+mn-lt"/>
              <a:ea typeface="+mn-ea"/>
              <a:cs typeface="+mn-cs"/>
            </a:rPr>
            <a:t>しているため、「減債基金」は</a:t>
          </a:r>
          <a:r>
            <a:rPr kumimoji="1" lang="en-US" altLang="ja-JP" sz="1400">
              <a:solidFill>
                <a:schemeClr val="dk1"/>
              </a:solidFill>
              <a:effectLst/>
              <a:latin typeface="+mn-lt"/>
              <a:ea typeface="+mn-ea"/>
              <a:cs typeface="+mn-cs"/>
            </a:rPr>
            <a:t>852</a:t>
          </a:r>
          <a:r>
            <a:rPr kumimoji="1" lang="ja-JP" altLang="ja-JP" sz="1400">
              <a:solidFill>
                <a:schemeClr val="dk1"/>
              </a:solidFill>
              <a:effectLst/>
              <a:latin typeface="+mn-lt"/>
              <a:ea typeface="+mn-ea"/>
              <a:cs typeface="+mn-cs"/>
            </a:rPr>
            <a:t>百万円となり、前年度と比較して</a:t>
          </a:r>
          <a:r>
            <a:rPr kumimoji="1" lang="en-US" altLang="ja-JP" sz="1400">
              <a:solidFill>
                <a:schemeClr val="dk1"/>
              </a:solidFill>
              <a:effectLst/>
              <a:latin typeface="+mn-lt"/>
              <a:ea typeface="+mn-ea"/>
              <a:cs typeface="+mn-cs"/>
            </a:rPr>
            <a:t>13</a:t>
          </a:r>
          <a:r>
            <a:rPr kumimoji="1" lang="ja-JP" altLang="ja-JP" sz="1400">
              <a:solidFill>
                <a:schemeClr val="dk1"/>
              </a:solidFill>
              <a:effectLst/>
              <a:latin typeface="+mn-lt"/>
              <a:ea typeface="+mn-ea"/>
              <a:cs typeface="+mn-cs"/>
            </a:rPr>
            <a:t>百万円の減少となった。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今後も下水道事業に係る償還が増加する見込みであるため、引き続き計画的な積み立てに努める。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佐賀県武雄市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49,119
48,903
195.40
27,116,899
25,955,065
813,197
12,989,038
29,407,745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例年約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％ずつ増加していた有形固定資産減価償却率だが、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年度には新</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庁舎建設・旧庁舎解体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行ったことで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減価償却率の大幅な増加は抑えられている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ただし、依然として資産の減価償却は進んでいることから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公共施設等総合管理計画等を活用し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今後の資産の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適切な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維持管理に努めていきたい。</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66" name="直線コネクタ 65"/>
        <xdr:cNvCxnSpPr/>
      </xdr:nvCxnSpPr>
      <xdr:spPr>
        <a:xfrm flipV="1">
          <a:off x="4206240" y="5157561"/>
          <a:ext cx="1270" cy="1287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67" name="有形固定資産減価償却率最小値テキスト"/>
        <xdr:cNvSpPr txBox="1"/>
      </xdr:nvSpPr>
      <xdr:spPr>
        <a:xfrm>
          <a:off x="4258945" y="6448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68" name="直線コネクタ 67"/>
        <xdr:cNvCxnSpPr/>
      </xdr:nvCxnSpPr>
      <xdr:spPr>
        <a:xfrm>
          <a:off x="4119245" y="644479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69" name="有形固定資産減価償却率最大値テキスト"/>
        <xdr:cNvSpPr txBox="1"/>
      </xdr:nvSpPr>
      <xdr:spPr>
        <a:xfrm>
          <a:off x="4258945" y="4940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0" name="直線コネクタ 69"/>
        <xdr:cNvCxnSpPr/>
      </xdr:nvCxnSpPr>
      <xdr:spPr>
        <a:xfrm>
          <a:off x="4119245" y="515756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122209</xdr:rowOff>
    </xdr:from>
    <xdr:ext cx="405111" cy="259045"/>
    <xdr:sp macro="" textlink="">
      <xdr:nvSpPr>
        <xdr:cNvPr id="71" name="有形固定資産減価償却率平均値テキスト"/>
        <xdr:cNvSpPr txBox="1"/>
      </xdr:nvSpPr>
      <xdr:spPr>
        <a:xfrm>
          <a:off x="4258945" y="55705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2" name="フローチャート: 判断 71"/>
        <xdr:cNvSpPr/>
      </xdr:nvSpPr>
      <xdr:spPr>
        <a:xfrm>
          <a:off x="4157345" y="57152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3537585" y="57399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4" name="フローチャート: 判断 73"/>
        <xdr:cNvSpPr/>
      </xdr:nvSpPr>
      <xdr:spPr>
        <a:xfrm>
          <a:off x="2867025" y="57854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5" name="フローチャート: 判断 74"/>
        <xdr:cNvSpPr/>
      </xdr:nvSpPr>
      <xdr:spPr>
        <a:xfrm>
          <a:off x="2196465" y="59150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69759</xdr:rowOff>
    </xdr:from>
    <xdr:to>
      <xdr:col>23</xdr:col>
      <xdr:colOff>136525</xdr:colOff>
      <xdr:row>30</xdr:row>
      <xdr:rowOff>171359</xdr:rowOff>
    </xdr:to>
    <xdr:sp macro="" textlink="">
      <xdr:nvSpPr>
        <xdr:cNvPr id="81" name="楕円 80"/>
        <xdr:cNvSpPr/>
      </xdr:nvSpPr>
      <xdr:spPr>
        <a:xfrm>
          <a:off x="4157345" y="585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48186</xdr:rowOff>
    </xdr:from>
    <xdr:ext cx="405111" cy="259045"/>
    <xdr:sp macro="" textlink="">
      <xdr:nvSpPr>
        <xdr:cNvPr id="82" name="有形固定資産減価償却率該当値テキスト"/>
        <xdr:cNvSpPr txBox="1"/>
      </xdr:nvSpPr>
      <xdr:spPr>
        <a:xfrm>
          <a:off x="4258945" y="583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91349</xdr:rowOff>
    </xdr:from>
    <xdr:to>
      <xdr:col>19</xdr:col>
      <xdr:colOff>187325</xdr:colOff>
      <xdr:row>31</xdr:row>
      <xdr:rowOff>21499</xdr:rowOff>
    </xdr:to>
    <xdr:sp macro="" textlink="">
      <xdr:nvSpPr>
        <xdr:cNvPr id="83" name="楕円 82"/>
        <xdr:cNvSpPr/>
      </xdr:nvSpPr>
      <xdr:spPr>
        <a:xfrm>
          <a:off x="3537585" y="58749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120559</xdr:rowOff>
    </xdr:from>
    <xdr:to>
      <xdr:col>23</xdr:col>
      <xdr:colOff>85725</xdr:colOff>
      <xdr:row>30</xdr:row>
      <xdr:rowOff>142149</xdr:rowOff>
    </xdr:to>
    <xdr:cxnSp macro="">
      <xdr:nvCxnSpPr>
        <xdr:cNvPr id="84" name="直線コネクタ 83"/>
        <xdr:cNvCxnSpPr/>
      </xdr:nvCxnSpPr>
      <xdr:spPr>
        <a:xfrm flipV="1">
          <a:off x="3588385" y="5904139"/>
          <a:ext cx="61976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12428</xdr:rowOff>
    </xdr:from>
    <xdr:to>
      <xdr:col>15</xdr:col>
      <xdr:colOff>187325</xdr:colOff>
      <xdr:row>31</xdr:row>
      <xdr:rowOff>114028</xdr:rowOff>
    </xdr:to>
    <xdr:sp macro="" textlink="">
      <xdr:nvSpPr>
        <xdr:cNvPr id="85" name="楕円 84"/>
        <xdr:cNvSpPr/>
      </xdr:nvSpPr>
      <xdr:spPr>
        <a:xfrm>
          <a:off x="2867025" y="59636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142149</xdr:rowOff>
    </xdr:from>
    <xdr:to>
      <xdr:col>19</xdr:col>
      <xdr:colOff>136525</xdr:colOff>
      <xdr:row>31</xdr:row>
      <xdr:rowOff>63228</xdr:rowOff>
    </xdr:to>
    <xdr:cxnSp macro="">
      <xdr:nvCxnSpPr>
        <xdr:cNvPr id="86" name="直線コネクタ 85"/>
        <xdr:cNvCxnSpPr/>
      </xdr:nvCxnSpPr>
      <xdr:spPr>
        <a:xfrm flipV="1">
          <a:off x="2917825" y="5925729"/>
          <a:ext cx="670560" cy="8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83367</xdr:rowOff>
    </xdr:from>
    <xdr:to>
      <xdr:col>11</xdr:col>
      <xdr:colOff>187325</xdr:colOff>
      <xdr:row>32</xdr:row>
      <xdr:rowOff>13517</xdr:rowOff>
    </xdr:to>
    <xdr:sp macro="" textlink="">
      <xdr:nvSpPr>
        <xdr:cNvPr id="87" name="楕円 86"/>
        <xdr:cNvSpPr/>
      </xdr:nvSpPr>
      <xdr:spPr>
        <a:xfrm>
          <a:off x="2196465" y="60345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63228</xdr:rowOff>
    </xdr:from>
    <xdr:to>
      <xdr:col>15</xdr:col>
      <xdr:colOff>136525</xdr:colOff>
      <xdr:row>31</xdr:row>
      <xdr:rowOff>134167</xdr:rowOff>
    </xdr:to>
    <xdr:cxnSp macro="">
      <xdr:nvCxnSpPr>
        <xdr:cNvPr id="88" name="直線コネクタ 87"/>
        <xdr:cNvCxnSpPr/>
      </xdr:nvCxnSpPr>
      <xdr:spPr>
        <a:xfrm flipV="1">
          <a:off x="2247265" y="6014448"/>
          <a:ext cx="670560" cy="7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70683</xdr:rowOff>
    </xdr:from>
    <xdr:ext cx="405111" cy="259045"/>
    <xdr:sp macro="" textlink="">
      <xdr:nvSpPr>
        <xdr:cNvPr id="89" name="n_1aveValue有形固定資産減価償却率"/>
        <xdr:cNvSpPr txBox="1"/>
      </xdr:nvSpPr>
      <xdr:spPr>
        <a:xfrm>
          <a:off x="3395989" y="551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90" name="n_2aveValue有形固定資産減価償却率"/>
        <xdr:cNvSpPr txBox="1"/>
      </xdr:nvSpPr>
      <xdr:spPr>
        <a:xfrm>
          <a:off x="2738129"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91" name="n_3aveValue有形固定資産減価償却率"/>
        <xdr:cNvSpPr txBox="1"/>
      </xdr:nvSpPr>
      <xdr:spPr>
        <a:xfrm>
          <a:off x="2067569" y="5694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12626</xdr:rowOff>
    </xdr:from>
    <xdr:ext cx="405111" cy="259045"/>
    <xdr:sp macro="" textlink="">
      <xdr:nvSpPr>
        <xdr:cNvPr id="92" name="n_1mainValue有形固定資産減価償却率"/>
        <xdr:cNvSpPr txBox="1"/>
      </xdr:nvSpPr>
      <xdr:spPr>
        <a:xfrm>
          <a:off x="3395989" y="596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105155</xdr:rowOff>
    </xdr:from>
    <xdr:ext cx="405111" cy="259045"/>
    <xdr:sp macro="" textlink="">
      <xdr:nvSpPr>
        <xdr:cNvPr id="93" name="n_2mainValue有形固定資産減価償却率"/>
        <xdr:cNvSpPr txBox="1"/>
      </xdr:nvSpPr>
      <xdr:spPr>
        <a:xfrm>
          <a:off x="2738129" y="6056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4644</xdr:rowOff>
    </xdr:from>
    <xdr:ext cx="405111" cy="259045"/>
    <xdr:sp macro="" textlink="">
      <xdr:nvSpPr>
        <xdr:cNvPr id="94" name="n_3mainValue有形固定資産減価償却率"/>
        <xdr:cNvSpPr txBox="1"/>
      </xdr:nvSpPr>
      <xdr:spPr>
        <a:xfrm>
          <a:off x="2067569" y="6123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年度は地方債及び公営企業債残高の減少により、将来負担額が減少したことから債務償還比率が改善された。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依然として全国、県平均より高い水準にあるため、地方債等の新規発行及び経常経費の抑制に努めていきたい。</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xdr:cNvSpPr txBox="1"/>
      </xdr:nvSpPr>
      <xdr:spPr>
        <a:xfrm>
          <a:off x="9645528" y="686389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2" name="テキスト ボックス 111"/>
        <xdr:cNvSpPr txBox="1"/>
      </xdr:nvSpPr>
      <xdr:spPr>
        <a:xfrm>
          <a:off x="9542936" y="65116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8" name="テキスト ボックス 117"/>
        <xdr:cNvSpPr txBox="1"/>
      </xdr:nvSpPr>
      <xdr:spPr>
        <a:xfrm>
          <a:off x="9486041" y="54550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xdr:cNvSpPr txBox="1"/>
      </xdr:nvSpPr>
      <xdr:spPr>
        <a:xfrm>
          <a:off x="9486041" y="510663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4" name="直線コネクタ 123"/>
        <xdr:cNvCxnSpPr/>
      </xdr:nvCxnSpPr>
      <xdr:spPr>
        <a:xfrm flipV="1">
          <a:off x="13027660" y="5301368"/>
          <a:ext cx="1269" cy="129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5" name="債務償還比率最小値テキスト"/>
        <xdr:cNvSpPr txBox="1"/>
      </xdr:nvSpPr>
      <xdr:spPr>
        <a:xfrm>
          <a:off x="13080365" y="660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6" name="直線コネクタ 125"/>
        <xdr:cNvCxnSpPr/>
      </xdr:nvCxnSpPr>
      <xdr:spPr>
        <a:xfrm>
          <a:off x="12963525" y="66009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7" name="債務償還比率最大値テキスト"/>
        <xdr:cNvSpPr txBox="1"/>
      </xdr:nvSpPr>
      <xdr:spPr>
        <a:xfrm>
          <a:off x="13080365" y="50842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8" name="直線コネクタ 127"/>
        <xdr:cNvCxnSpPr/>
      </xdr:nvCxnSpPr>
      <xdr:spPr>
        <a:xfrm>
          <a:off x="12963525" y="53013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151034</xdr:rowOff>
    </xdr:from>
    <xdr:ext cx="469744" cy="259045"/>
    <xdr:sp macro="" textlink="">
      <xdr:nvSpPr>
        <xdr:cNvPr id="129" name="債務償還比率平均値テキスト"/>
        <xdr:cNvSpPr txBox="1"/>
      </xdr:nvSpPr>
      <xdr:spPr>
        <a:xfrm>
          <a:off x="13080365" y="59346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30" name="フローチャート: 判断 129"/>
        <xdr:cNvSpPr/>
      </xdr:nvSpPr>
      <xdr:spPr>
        <a:xfrm>
          <a:off x="13001625" y="60793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31" name="フローチャート: 判断 130"/>
        <xdr:cNvSpPr/>
      </xdr:nvSpPr>
      <xdr:spPr>
        <a:xfrm>
          <a:off x="12359005" y="6073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2406</xdr:rowOff>
    </xdr:from>
    <xdr:to>
      <xdr:col>76</xdr:col>
      <xdr:colOff>73025</xdr:colOff>
      <xdr:row>32</xdr:row>
      <xdr:rowOff>104006</xdr:rowOff>
    </xdr:to>
    <xdr:sp macro="" textlink="">
      <xdr:nvSpPr>
        <xdr:cNvPr id="137" name="楕円 136"/>
        <xdr:cNvSpPr/>
      </xdr:nvSpPr>
      <xdr:spPr>
        <a:xfrm>
          <a:off x="13001625" y="61212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152283</xdr:rowOff>
    </xdr:from>
    <xdr:ext cx="469744" cy="259045"/>
    <xdr:sp macro="" textlink="">
      <xdr:nvSpPr>
        <xdr:cNvPr id="138" name="債務償還比率該当値テキスト"/>
        <xdr:cNvSpPr txBox="1"/>
      </xdr:nvSpPr>
      <xdr:spPr>
        <a:xfrm>
          <a:off x="13080365" y="6103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27884</xdr:rowOff>
    </xdr:from>
    <xdr:to>
      <xdr:col>72</xdr:col>
      <xdr:colOff>123825</xdr:colOff>
      <xdr:row>31</xdr:row>
      <xdr:rowOff>129484</xdr:rowOff>
    </xdr:to>
    <xdr:sp macro="" textlink="">
      <xdr:nvSpPr>
        <xdr:cNvPr id="139" name="楕円 138"/>
        <xdr:cNvSpPr/>
      </xdr:nvSpPr>
      <xdr:spPr>
        <a:xfrm>
          <a:off x="12359005" y="597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78684</xdr:rowOff>
    </xdr:from>
    <xdr:to>
      <xdr:col>76</xdr:col>
      <xdr:colOff>22225</xdr:colOff>
      <xdr:row>32</xdr:row>
      <xdr:rowOff>53206</xdr:rowOff>
    </xdr:to>
    <xdr:cxnSp macro="">
      <xdr:nvCxnSpPr>
        <xdr:cNvPr id="140" name="直線コネクタ 139"/>
        <xdr:cNvCxnSpPr/>
      </xdr:nvCxnSpPr>
      <xdr:spPr>
        <a:xfrm>
          <a:off x="12409805" y="6029904"/>
          <a:ext cx="619760" cy="14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43677</xdr:rowOff>
    </xdr:from>
    <xdr:ext cx="469744" cy="259045"/>
    <xdr:sp macro="" textlink="">
      <xdr:nvSpPr>
        <xdr:cNvPr id="141" name="n_1aveValue債務償還比率"/>
        <xdr:cNvSpPr txBox="1"/>
      </xdr:nvSpPr>
      <xdr:spPr>
        <a:xfrm>
          <a:off x="12185092" y="616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146011</xdr:rowOff>
    </xdr:from>
    <xdr:ext cx="469744" cy="259045"/>
    <xdr:sp macro="" textlink="">
      <xdr:nvSpPr>
        <xdr:cNvPr id="142" name="n_1mainValue債務償還比率"/>
        <xdr:cNvSpPr txBox="1"/>
      </xdr:nvSpPr>
      <xdr:spPr>
        <a:xfrm>
          <a:off x="12185092" y="576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佐賀県武雄市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49,119
48,903
195.40
27,116,899
25,955,065
813,197
12,989,038
29,407,745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086225" y="5663837"/>
          <a:ext cx="0" cy="124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124960"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020820" y="69118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124960" y="5442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020820" y="56638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2" name="【道路】&#10;有形固定資産減価償却率平均値テキスト"/>
        <xdr:cNvSpPr txBox="1"/>
      </xdr:nvSpPr>
      <xdr:spPr>
        <a:xfrm>
          <a:off x="4124960" y="60087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036060" y="61535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312160" y="61600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514600" y="61894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739900" y="62901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72" name="楕円 71"/>
        <xdr:cNvSpPr/>
      </xdr:nvSpPr>
      <xdr:spPr>
        <a:xfrm>
          <a:off x="4036060" y="621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167113</xdr:rowOff>
    </xdr:from>
    <xdr:ext cx="405111" cy="259045"/>
    <xdr:sp macro="" textlink="">
      <xdr:nvSpPr>
        <xdr:cNvPr id="73" name="【道路】&#10;有形固定資産減価償却率該当値テキスト"/>
        <xdr:cNvSpPr txBox="1"/>
      </xdr:nvSpPr>
      <xdr:spPr>
        <a:xfrm>
          <a:off x="4124960" y="620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46627</xdr:rowOff>
    </xdr:from>
    <xdr:to>
      <xdr:col>20</xdr:col>
      <xdr:colOff>38100</xdr:colOff>
      <xdr:row>37</xdr:row>
      <xdr:rowOff>148227</xdr:rowOff>
    </xdr:to>
    <xdr:sp macro="" textlink="">
      <xdr:nvSpPr>
        <xdr:cNvPr id="74" name="楕円 73"/>
        <xdr:cNvSpPr/>
      </xdr:nvSpPr>
      <xdr:spPr>
        <a:xfrm>
          <a:off x="3312160" y="624930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68036</xdr:rowOff>
    </xdr:from>
    <xdr:to>
      <xdr:col>24</xdr:col>
      <xdr:colOff>63500</xdr:colOff>
      <xdr:row>37</xdr:row>
      <xdr:rowOff>97427</xdr:rowOff>
    </xdr:to>
    <xdr:cxnSp macro="">
      <xdr:nvCxnSpPr>
        <xdr:cNvPr id="75" name="直線コネクタ 74"/>
        <xdr:cNvCxnSpPr/>
      </xdr:nvCxnSpPr>
      <xdr:spPr>
        <a:xfrm flipV="1">
          <a:off x="3355340" y="6270716"/>
          <a:ext cx="73152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76019</xdr:rowOff>
    </xdr:from>
    <xdr:to>
      <xdr:col>15</xdr:col>
      <xdr:colOff>101600</xdr:colOff>
      <xdr:row>38</xdr:row>
      <xdr:rowOff>6169</xdr:rowOff>
    </xdr:to>
    <xdr:sp macro="" textlink="">
      <xdr:nvSpPr>
        <xdr:cNvPr id="76" name="楕円 75"/>
        <xdr:cNvSpPr/>
      </xdr:nvSpPr>
      <xdr:spPr>
        <a:xfrm>
          <a:off x="2514600" y="62786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97427</xdr:rowOff>
    </xdr:from>
    <xdr:to>
      <xdr:col>19</xdr:col>
      <xdr:colOff>177800</xdr:colOff>
      <xdr:row>37</xdr:row>
      <xdr:rowOff>126819</xdr:rowOff>
    </xdr:to>
    <xdr:cxnSp macro="">
      <xdr:nvCxnSpPr>
        <xdr:cNvPr id="77" name="直線コネクタ 76"/>
        <xdr:cNvCxnSpPr/>
      </xdr:nvCxnSpPr>
      <xdr:spPr>
        <a:xfrm flipV="1">
          <a:off x="2565400" y="6300107"/>
          <a:ext cx="78994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103777</xdr:rowOff>
    </xdr:from>
    <xdr:to>
      <xdr:col>10</xdr:col>
      <xdr:colOff>165100</xdr:colOff>
      <xdr:row>38</xdr:row>
      <xdr:rowOff>33927</xdr:rowOff>
    </xdr:to>
    <xdr:sp macro="" textlink="">
      <xdr:nvSpPr>
        <xdr:cNvPr id="78" name="楕円 77"/>
        <xdr:cNvSpPr/>
      </xdr:nvSpPr>
      <xdr:spPr>
        <a:xfrm>
          <a:off x="1739900" y="63064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126819</xdr:rowOff>
    </xdr:from>
    <xdr:to>
      <xdr:col>15</xdr:col>
      <xdr:colOff>50800</xdr:colOff>
      <xdr:row>37</xdr:row>
      <xdr:rowOff>154577</xdr:rowOff>
    </xdr:to>
    <xdr:cxnSp macro="">
      <xdr:nvCxnSpPr>
        <xdr:cNvPr id="79" name="直線コネクタ 78"/>
        <xdr:cNvCxnSpPr/>
      </xdr:nvCxnSpPr>
      <xdr:spPr>
        <a:xfrm flipV="1">
          <a:off x="1790700" y="6329499"/>
          <a:ext cx="7747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71681</xdr:rowOff>
    </xdr:from>
    <xdr:ext cx="405111" cy="259045"/>
    <xdr:sp macro="" textlink="">
      <xdr:nvSpPr>
        <xdr:cNvPr id="80" name="n_1aveValue【道路】&#10;有形固定資産減価償却率"/>
        <xdr:cNvSpPr txBox="1"/>
      </xdr:nvSpPr>
      <xdr:spPr>
        <a:xfrm>
          <a:off x="3170564" y="593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101073</xdr:rowOff>
    </xdr:from>
    <xdr:ext cx="405111" cy="259045"/>
    <xdr:sp macro="" textlink="">
      <xdr:nvSpPr>
        <xdr:cNvPr id="81" name="n_2aveValue【道路】&#10;有形固定資産減価償却率"/>
        <xdr:cNvSpPr txBox="1"/>
      </xdr:nvSpPr>
      <xdr:spPr>
        <a:xfrm>
          <a:off x="2385704" y="596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82" name="n_3aveValue【道路】&#10;有形固定資産減価償却率"/>
        <xdr:cNvSpPr txBox="1"/>
      </xdr:nvSpPr>
      <xdr:spPr>
        <a:xfrm>
          <a:off x="161100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139354</xdr:rowOff>
    </xdr:from>
    <xdr:ext cx="405111" cy="259045"/>
    <xdr:sp macro="" textlink="">
      <xdr:nvSpPr>
        <xdr:cNvPr id="83" name="n_1mainValue【道路】&#10;有形固定資産減価償却率"/>
        <xdr:cNvSpPr txBox="1"/>
      </xdr:nvSpPr>
      <xdr:spPr>
        <a:xfrm>
          <a:off x="3170564" y="6342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168746</xdr:rowOff>
    </xdr:from>
    <xdr:ext cx="405111" cy="259045"/>
    <xdr:sp macro="" textlink="">
      <xdr:nvSpPr>
        <xdr:cNvPr id="84" name="n_2mainValue【道路】&#10;有形固定資産減価償却率"/>
        <xdr:cNvSpPr txBox="1"/>
      </xdr:nvSpPr>
      <xdr:spPr>
        <a:xfrm>
          <a:off x="2385704" y="6371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25054</xdr:rowOff>
    </xdr:from>
    <xdr:ext cx="405111" cy="259045"/>
    <xdr:sp macro="" textlink="">
      <xdr:nvSpPr>
        <xdr:cNvPr id="85" name="n_3mainValue【道路】&#10;有形固定資産減価償却率"/>
        <xdr:cNvSpPr txBox="1"/>
      </xdr:nvSpPr>
      <xdr:spPr>
        <a:xfrm>
          <a:off x="1611004" y="6395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9" name="直線コネクタ 108"/>
        <xdr:cNvCxnSpPr/>
      </xdr:nvCxnSpPr>
      <xdr:spPr>
        <a:xfrm flipV="1">
          <a:off x="9219565" y="5625313"/>
          <a:ext cx="0" cy="1301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10" name="【道路】&#10;一人当たり延長最小値テキスト"/>
        <xdr:cNvSpPr txBox="1"/>
      </xdr:nvSpPr>
      <xdr:spPr>
        <a:xfrm>
          <a:off x="9258300" y="693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11" name="直線コネクタ 110"/>
        <xdr:cNvCxnSpPr/>
      </xdr:nvCxnSpPr>
      <xdr:spPr>
        <a:xfrm>
          <a:off x="9154160" y="69263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12" name="【道路】&#10;一人当たり延長最大値テキスト"/>
        <xdr:cNvSpPr txBox="1"/>
      </xdr:nvSpPr>
      <xdr:spPr>
        <a:xfrm>
          <a:off x="9258300" y="540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3" name="直線コネクタ 112"/>
        <xdr:cNvCxnSpPr/>
      </xdr:nvCxnSpPr>
      <xdr:spPr>
        <a:xfrm>
          <a:off x="9154160" y="56253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45928</xdr:rowOff>
    </xdr:from>
    <xdr:ext cx="534377" cy="259045"/>
    <xdr:sp macro="" textlink="">
      <xdr:nvSpPr>
        <xdr:cNvPr id="114" name="【道路】&#10;一人当たり延長平均値テキスト"/>
        <xdr:cNvSpPr txBox="1"/>
      </xdr:nvSpPr>
      <xdr:spPr>
        <a:xfrm>
          <a:off x="9258300" y="6416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5" name="フローチャート: 判断 114"/>
        <xdr:cNvSpPr/>
      </xdr:nvSpPr>
      <xdr:spPr>
        <a:xfrm>
          <a:off x="9192260" y="64378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6" name="フローチャート: 判断 115"/>
        <xdr:cNvSpPr/>
      </xdr:nvSpPr>
      <xdr:spPr>
        <a:xfrm>
          <a:off x="8445500" y="642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7" name="フローチャート: 判断 116"/>
        <xdr:cNvSpPr/>
      </xdr:nvSpPr>
      <xdr:spPr>
        <a:xfrm>
          <a:off x="7670800" y="64144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24143</xdr:rowOff>
    </xdr:from>
    <xdr:to>
      <xdr:col>41</xdr:col>
      <xdr:colOff>101600</xdr:colOff>
      <xdr:row>37</xdr:row>
      <xdr:rowOff>125743</xdr:rowOff>
    </xdr:to>
    <xdr:sp macro="" textlink="">
      <xdr:nvSpPr>
        <xdr:cNvPr id="118" name="フローチャート: 判断 117"/>
        <xdr:cNvSpPr/>
      </xdr:nvSpPr>
      <xdr:spPr>
        <a:xfrm>
          <a:off x="6873240" y="622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61861</xdr:rowOff>
    </xdr:from>
    <xdr:to>
      <xdr:col>55</xdr:col>
      <xdr:colOff>50800</xdr:colOff>
      <xdr:row>38</xdr:row>
      <xdr:rowOff>163461</xdr:rowOff>
    </xdr:to>
    <xdr:sp macro="" textlink="">
      <xdr:nvSpPr>
        <xdr:cNvPr id="124" name="楕円 123"/>
        <xdr:cNvSpPr/>
      </xdr:nvSpPr>
      <xdr:spPr>
        <a:xfrm>
          <a:off x="9192260" y="64321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84739</xdr:rowOff>
    </xdr:from>
    <xdr:ext cx="534377" cy="259045"/>
    <xdr:sp macro="" textlink="">
      <xdr:nvSpPr>
        <xdr:cNvPr id="125" name="【道路】&#10;一人当たり延長該当値テキスト"/>
        <xdr:cNvSpPr txBox="1"/>
      </xdr:nvSpPr>
      <xdr:spPr>
        <a:xfrm>
          <a:off x="9258300" y="628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63957</xdr:rowOff>
    </xdr:from>
    <xdr:to>
      <xdr:col>50</xdr:col>
      <xdr:colOff>165100</xdr:colOff>
      <xdr:row>38</xdr:row>
      <xdr:rowOff>165557</xdr:rowOff>
    </xdr:to>
    <xdr:sp macro="" textlink="">
      <xdr:nvSpPr>
        <xdr:cNvPr id="126" name="楕円 125"/>
        <xdr:cNvSpPr/>
      </xdr:nvSpPr>
      <xdr:spPr>
        <a:xfrm>
          <a:off x="8445500" y="643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112661</xdr:rowOff>
    </xdr:from>
    <xdr:to>
      <xdr:col>55</xdr:col>
      <xdr:colOff>0</xdr:colOff>
      <xdr:row>38</xdr:row>
      <xdr:rowOff>114757</xdr:rowOff>
    </xdr:to>
    <xdr:cxnSp macro="">
      <xdr:nvCxnSpPr>
        <xdr:cNvPr id="127" name="直線コネクタ 126"/>
        <xdr:cNvCxnSpPr/>
      </xdr:nvCxnSpPr>
      <xdr:spPr>
        <a:xfrm flipV="1">
          <a:off x="8496300" y="6482981"/>
          <a:ext cx="7239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165608</xdr:rowOff>
    </xdr:from>
    <xdr:to>
      <xdr:col>46</xdr:col>
      <xdr:colOff>38100</xdr:colOff>
      <xdr:row>37</xdr:row>
      <xdr:rowOff>95758</xdr:rowOff>
    </xdr:to>
    <xdr:sp macro="" textlink="">
      <xdr:nvSpPr>
        <xdr:cNvPr id="128" name="楕円 127"/>
        <xdr:cNvSpPr/>
      </xdr:nvSpPr>
      <xdr:spPr>
        <a:xfrm>
          <a:off x="7670800" y="62006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44958</xdr:rowOff>
    </xdr:from>
    <xdr:to>
      <xdr:col>50</xdr:col>
      <xdr:colOff>114300</xdr:colOff>
      <xdr:row>38</xdr:row>
      <xdr:rowOff>114757</xdr:rowOff>
    </xdr:to>
    <xdr:cxnSp macro="">
      <xdr:nvCxnSpPr>
        <xdr:cNvPr id="129" name="直線コネクタ 128"/>
        <xdr:cNvCxnSpPr/>
      </xdr:nvCxnSpPr>
      <xdr:spPr>
        <a:xfrm>
          <a:off x="7713980" y="6247638"/>
          <a:ext cx="782320" cy="23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166027</xdr:rowOff>
    </xdr:from>
    <xdr:to>
      <xdr:col>41</xdr:col>
      <xdr:colOff>101600</xdr:colOff>
      <xdr:row>37</xdr:row>
      <xdr:rowOff>96177</xdr:rowOff>
    </xdr:to>
    <xdr:sp macro="" textlink="">
      <xdr:nvSpPr>
        <xdr:cNvPr id="130" name="楕円 129"/>
        <xdr:cNvSpPr/>
      </xdr:nvSpPr>
      <xdr:spPr>
        <a:xfrm>
          <a:off x="6873240" y="62010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44958</xdr:rowOff>
    </xdr:from>
    <xdr:to>
      <xdr:col>45</xdr:col>
      <xdr:colOff>177800</xdr:colOff>
      <xdr:row>37</xdr:row>
      <xdr:rowOff>45377</xdr:rowOff>
    </xdr:to>
    <xdr:cxnSp macro="">
      <xdr:nvCxnSpPr>
        <xdr:cNvPr id="131" name="直線コネクタ 130"/>
        <xdr:cNvCxnSpPr/>
      </xdr:nvCxnSpPr>
      <xdr:spPr>
        <a:xfrm flipV="1">
          <a:off x="6924040" y="6247638"/>
          <a:ext cx="78994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881</xdr:rowOff>
    </xdr:from>
    <xdr:ext cx="534377" cy="259045"/>
    <xdr:sp macro="" textlink="">
      <xdr:nvSpPr>
        <xdr:cNvPr id="132" name="n_1aveValue【道路】&#10;一人当たり延長"/>
        <xdr:cNvSpPr txBox="1"/>
      </xdr:nvSpPr>
      <xdr:spPr>
        <a:xfrm>
          <a:off x="8239271" y="620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136872</xdr:rowOff>
    </xdr:from>
    <xdr:ext cx="534377" cy="259045"/>
    <xdr:sp macro="" textlink="">
      <xdr:nvSpPr>
        <xdr:cNvPr id="133" name="n_2aveValue【道路】&#10;一人当たり延長"/>
        <xdr:cNvSpPr txBox="1"/>
      </xdr:nvSpPr>
      <xdr:spPr>
        <a:xfrm>
          <a:off x="7477271" y="650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116870</xdr:rowOff>
    </xdr:from>
    <xdr:ext cx="534377" cy="259045"/>
    <xdr:sp macro="" textlink="">
      <xdr:nvSpPr>
        <xdr:cNvPr id="134" name="n_3aveValue【道路】&#10;一人当たり延長"/>
        <xdr:cNvSpPr txBox="1"/>
      </xdr:nvSpPr>
      <xdr:spPr>
        <a:xfrm>
          <a:off x="6702571" y="631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156684</xdr:rowOff>
    </xdr:from>
    <xdr:ext cx="534377" cy="259045"/>
    <xdr:sp macro="" textlink="">
      <xdr:nvSpPr>
        <xdr:cNvPr id="135" name="n_1mainValue【道路】&#10;一人当たり延長"/>
        <xdr:cNvSpPr txBox="1"/>
      </xdr:nvSpPr>
      <xdr:spPr>
        <a:xfrm>
          <a:off x="8239271" y="652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112285</xdr:rowOff>
    </xdr:from>
    <xdr:ext cx="534377" cy="259045"/>
    <xdr:sp macro="" textlink="">
      <xdr:nvSpPr>
        <xdr:cNvPr id="136" name="n_2mainValue【道路】&#10;一人当たり延長"/>
        <xdr:cNvSpPr txBox="1"/>
      </xdr:nvSpPr>
      <xdr:spPr>
        <a:xfrm>
          <a:off x="7477271" y="597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112704</xdr:rowOff>
    </xdr:from>
    <xdr:ext cx="534377" cy="259045"/>
    <xdr:sp macro="" textlink="">
      <xdr:nvSpPr>
        <xdr:cNvPr id="137" name="n_3mainValue【道路】&#10;一人当たり延長"/>
        <xdr:cNvSpPr txBox="1"/>
      </xdr:nvSpPr>
      <xdr:spPr>
        <a:xfrm>
          <a:off x="6702571" y="598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63" name="直線コネクタ 162"/>
        <xdr:cNvCxnSpPr/>
      </xdr:nvCxnSpPr>
      <xdr:spPr>
        <a:xfrm flipV="1">
          <a:off x="4086225" y="9370423"/>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124960" y="108356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020820" y="10831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6" name="【橋りょう・トンネル】&#10;有形固定資産減価償却率最大値テキスト"/>
        <xdr:cNvSpPr txBox="1"/>
      </xdr:nvSpPr>
      <xdr:spPr>
        <a:xfrm>
          <a:off x="4124960" y="9149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7" name="直線コネクタ 166"/>
        <xdr:cNvCxnSpPr/>
      </xdr:nvCxnSpPr>
      <xdr:spPr>
        <a:xfrm>
          <a:off x="4020820" y="93704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133730</xdr:rowOff>
    </xdr:from>
    <xdr:ext cx="405111" cy="259045"/>
    <xdr:sp macro="" textlink="">
      <xdr:nvSpPr>
        <xdr:cNvPr id="168" name="【橋りょう・トンネル】&#10;有形固定資産減価償却率平均値テキスト"/>
        <xdr:cNvSpPr txBox="1"/>
      </xdr:nvSpPr>
      <xdr:spPr>
        <a:xfrm>
          <a:off x="4124960" y="96892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9" name="フローチャート: 判断 168"/>
        <xdr:cNvSpPr/>
      </xdr:nvSpPr>
      <xdr:spPr>
        <a:xfrm>
          <a:off x="4036060" y="98339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70" name="フローチャート: 判断 169"/>
        <xdr:cNvSpPr/>
      </xdr:nvSpPr>
      <xdr:spPr>
        <a:xfrm>
          <a:off x="3312160" y="98633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71" name="フローチャート: 判断 170"/>
        <xdr:cNvSpPr/>
      </xdr:nvSpPr>
      <xdr:spPr>
        <a:xfrm>
          <a:off x="2514600" y="9892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xdr:cNvSpPr/>
      </xdr:nvSpPr>
      <xdr:spPr>
        <a:xfrm>
          <a:off x="1739900" y="994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78" name="楕円 177"/>
        <xdr:cNvSpPr/>
      </xdr:nvSpPr>
      <xdr:spPr>
        <a:xfrm>
          <a:off x="4036060" y="98584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113773</xdr:rowOff>
    </xdr:from>
    <xdr:ext cx="405111" cy="259045"/>
    <xdr:sp macro="" textlink="">
      <xdr:nvSpPr>
        <xdr:cNvPr id="179" name="【橋りょう・トンネル】&#10;有形固定資産減価償却率該当値テキスト"/>
        <xdr:cNvSpPr txBox="1"/>
      </xdr:nvSpPr>
      <xdr:spPr>
        <a:xfrm>
          <a:off x="4124960" y="9836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120650</xdr:rowOff>
    </xdr:from>
    <xdr:to>
      <xdr:col>20</xdr:col>
      <xdr:colOff>38100</xdr:colOff>
      <xdr:row>59</xdr:row>
      <xdr:rowOff>50800</xdr:rowOff>
    </xdr:to>
    <xdr:sp macro="" textlink="">
      <xdr:nvSpPr>
        <xdr:cNvPr id="180" name="楕円 179"/>
        <xdr:cNvSpPr/>
      </xdr:nvSpPr>
      <xdr:spPr>
        <a:xfrm>
          <a:off x="3312160" y="98437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0</xdr:rowOff>
    </xdr:from>
    <xdr:to>
      <xdr:col>24</xdr:col>
      <xdr:colOff>63500</xdr:colOff>
      <xdr:row>59</xdr:row>
      <xdr:rowOff>14696</xdr:rowOff>
    </xdr:to>
    <xdr:cxnSp macro="">
      <xdr:nvCxnSpPr>
        <xdr:cNvPr id="181" name="直線コネクタ 180"/>
        <xdr:cNvCxnSpPr/>
      </xdr:nvCxnSpPr>
      <xdr:spPr>
        <a:xfrm>
          <a:off x="3355340" y="9890760"/>
          <a:ext cx="73152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136978</xdr:rowOff>
    </xdr:from>
    <xdr:to>
      <xdr:col>15</xdr:col>
      <xdr:colOff>101600</xdr:colOff>
      <xdr:row>59</xdr:row>
      <xdr:rowOff>67128</xdr:rowOff>
    </xdr:to>
    <xdr:sp macro="" textlink="">
      <xdr:nvSpPr>
        <xdr:cNvPr id="182" name="楕円 181"/>
        <xdr:cNvSpPr/>
      </xdr:nvSpPr>
      <xdr:spPr>
        <a:xfrm>
          <a:off x="2514600" y="98600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0</xdr:rowOff>
    </xdr:from>
    <xdr:to>
      <xdr:col>19</xdr:col>
      <xdr:colOff>177800</xdr:colOff>
      <xdr:row>59</xdr:row>
      <xdr:rowOff>16328</xdr:rowOff>
    </xdr:to>
    <xdr:cxnSp macro="">
      <xdr:nvCxnSpPr>
        <xdr:cNvPr id="183" name="直線コネクタ 182"/>
        <xdr:cNvCxnSpPr/>
      </xdr:nvCxnSpPr>
      <xdr:spPr>
        <a:xfrm flipV="1">
          <a:off x="2565400" y="9890760"/>
          <a:ext cx="78994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163104</xdr:rowOff>
    </xdr:from>
    <xdr:to>
      <xdr:col>10</xdr:col>
      <xdr:colOff>165100</xdr:colOff>
      <xdr:row>59</xdr:row>
      <xdr:rowOff>93254</xdr:rowOff>
    </xdr:to>
    <xdr:sp macro="" textlink="">
      <xdr:nvSpPr>
        <xdr:cNvPr id="184" name="楕円 183"/>
        <xdr:cNvSpPr/>
      </xdr:nvSpPr>
      <xdr:spPr>
        <a:xfrm>
          <a:off x="1739900" y="98862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16328</xdr:rowOff>
    </xdr:from>
    <xdr:to>
      <xdr:col>15</xdr:col>
      <xdr:colOff>50800</xdr:colOff>
      <xdr:row>59</xdr:row>
      <xdr:rowOff>42454</xdr:rowOff>
    </xdr:to>
    <xdr:cxnSp macro="">
      <xdr:nvCxnSpPr>
        <xdr:cNvPr id="185" name="直線コネクタ 184"/>
        <xdr:cNvCxnSpPr/>
      </xdr:nvCxnSpPr>
      <xdr:spPr>
        <a:xfrm flipV="1">
          <a:off x="1790700" y="9907088"/>
          <a:ext cx="7747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61521</xdr:rowOff>
    </xdr:from>
    <xdr:ext cx="405111" cy="259045"/>
    <xdr:sp macro="" textlink="">
      <xdr:nvSpPr>
        <xdr:cNvPr id="186" name="n_1aveValue【橋りょう・トンネル】&#10;有形固定資産減価償却率"/>
        <xdr:cNvSpPr txBox="1"/>
      </xdr:nvSpPr>
      <xdr:spPr>
        <a:xfrm>
          <a:off x="3170564" y="9952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90912</xdr:rowOff>
    </xdr:from>
    <xdr:ext cx="405111" cy="259045"/>
    <xdr:sp macro="" textlink="">
      <xdr:nvSpPr>
        <xdr:cNvPr id="187" name="n_2aveValue【橋りょう・トンネル】&#10;有形固定資産減価償却率"/>
        <xdr:cNvSpPr txBox="1"/>
      </xdr:nvSpPr>
      <xdr:spPr>
        <a:xfrm>
          <a:off x="2385704" y="998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148062</xdr:rowOff>
    </xdr:from>
    <xdr:ext cx="405111" cy="259045"/>
    <xdr:sp macro="" textlink="">
      <xdr:nvSpPr>
        <xdr:cNvPr id="188" name="n_3aveValue【橋りょう・トンネル】&#10;有形固定資産減価償却率"/>
        <xdr:cNvSpPr txBox="1"/>
      </xdr:nvSpPr>
      <xdr:spPr>
        <a:xfrm>
          <a:off x="1611004" y="1003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67327</xdr:rowOff>
    </xdr:from>
    <xdr:ext cx="405111" cy="259045"/>
    <xdr:sp macro="" textlink="">
      <xdr:nvSpPr>
        <xdr:cNvPr id="189" name="n_1mainValue【橋りょう・トンネル】&#10;有形固定資産減価償却率"/>
        <xdr:cNvSpPr txBox="1"/>
      </xdr:nvSpPr>
      <xdr:spPr>
        <a:xfrm>
          <a:off x="317056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83655</xdr:rowOff>
    </xdr:from>
    <xdr:ext cx="405111" cy="259045"/>
    <xdr:sp macro="" textlink="">
      <xdr:nvSpPr>
        <xdr:cNvPr id="190" name="n_2mainValue【橋りょう・トンネル】&#10;有形固定資産減価償却率"/>
        <xdr:cNvSpPr txBox="1"/>
      </xdr:nvSpPr>
      <xdr:spPr>
        <a:xfrm>
          <a:off x="2385704" y="963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109781</xdr:rowOff>
    </xdr:from>
    <xdr:ext cx="405111" cy="259045"/>
    <xdr:sp macro="" textlink="">
      <xdr:nvSpPr>
        <xdr:cNvPr id="191" name="n_3mainValue【橋りょう・トンネル】&#10;有形固定資産減価償却率"/>
        <xdr:cNvSpPr txBox="1"/>
      </xdr:nvSpPr>
      <xdr:spPr>
        <a:xfrm>
          <a:off x="1611004" y="966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1" name="テキスト ボックス 210"/>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15" name="直線コネクタ 214"/>
        <xdr:cNvCxnSpPr/>
      </xdr:nvCxnSpPr>
      <xdr:spPr>
        <a:xfrm flipV="1">
          <a:off x="9219565" y="9308236"/>
          <a:ext cx="0" cy="1493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16" name="【橋りょう・トンネル】&#10;一人当たり有形固定資産（償却資産）額最小値テキスト"/>
        <xdr:cNvSpPr txBox="1"/>
      </xdr:nvSpPr>
      <xdr:spPr>
        <a:xfrm>
          <a:off x="9258300" y="1080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17" name="直線コネクタ 216"/>
        <xdr:cNvCxnSpPr/>
      </xdr:nvCxnSpPr>
      <xdr:spPr>
        <a:xfrm>
          <a:off x="9154160" y="108020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18" name="【橋りょう・トンネル】&#10;一人当たり有形固定資産（償却資産）額最大値テキスト"/>
        <xdr:cNvSpPr txBox="1"/>
      </xdr:nvSpPr>
      <xdr:spPr>
        <a:xfrm>
          <a:off x="9258300" y="908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9" name="直線コネクタ 218"/>
        <xdr:cNvCxnSpPr/>
      </xdr:nvCxnSpPr>
      <xdr:spPr>
        <a:xfrm>
          <a:off x="9154160" y="93082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142091</xdr:rowOff>
    </xdr:from>
    <xdr:ext cx="599010" cy="259045"/>
    <xdr:sp macro="" textlink="">
      <xdr:nvSpPr>
        <xdr:cNvPr id="220" name="【橋りょう・トンネル】&#10;一人当たり有形固定資産（償却資産）額平均値テキスト"/>
        <xdr:cNvSpPr txBox="1"/>
      </xdr:nvSpPr>
      <xdr:spPr>
        <a:xfrm>
          <a:off x="9258300" y="102004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21" name="フローチャート: 判断 220"/>
        <xdr:cNvSpPr/>
      </xdr:nvSpPr>
      <xdr:spPr>
        <a:xfrm>
          <a:off x="9192260" y="103452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22" name="フローチャート: 判断 221"/>
        <xdr:cNvSpPr/>
      </xdr:nvSpPr>
      <xdr:spPr>
        <a:xfrm>
          <a:off x="8445500" y="10324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23" name="フローチャート: 判断 222"/>
        <xdr:cNvSpPr/>
      </xdr:nvSpPr>
      <xdr:spPr>
        <a:xfrm>
          <a:off x="7670800" y="103092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25809</xdr:rowOff>
    </xdr:from>
    <xdr:to>
      <xdr:col>41</xdr:col>
      <xdr:colOff>101600</xdr:colOff>
      <xdr:row>61</xdr:row>
      <xdr:rowOff>127409</xdr:rowOff>
    </xdr:to>
    <xdr:sp macro="" textlink="">
      <xdr:nvSpPr>
        <xdr:cNvPr id="224" name="フローチャート: 判断 223"/>
        <xdr:cNvSpPr/>
      </xdr:nvSpPr>
      <xdr:spPr>
        <a:xfrm>
          <a:off x="6873240" y="1025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85179</xdr:rowOff>
    </xdr:from>
    <xdr:to>
      <xdr:col>55</xdr:col>
      <xdr:colOff>50800</xdr:colOff>
      <xdr:row>63</xdr:row>
      <xdr:rowOff>15329</xdr:rowOff>
    </xdr:to>
    <xdr:sp macro="" textlink="">
      <xdr:nvSpPr>
        <xdr:cNvPr id="230" name="楕円 229"/>
        <xdr:cNvSpPr/>
      </xdr:nvSpPr>
      <xdr:spPr>
        <a:xfrm>
          <a:off x="9192260" y="104788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63606</xdr:rowOff>
    </xdr:from>
    <xdr:ext cx="599010" cy="259045"/>
    <xdr:sp macro="" textlink="">
      <xdr:nvSpPr>
        <xdr:cNvPr id="231" name="【橋りょう・トンネル】&#10;一人当たり有形固定資産（償却資産）額該当値テキスト"/>
        <xdr:cNvSpPr txBox="1"/>
      </xdr:nvSpPr>
      <xdr:spPr>
        <a:xfrm>
          <a:off x="9258300" y="1045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97675</xdr:rowOff>
    </xdr:from>
    <xdr:to>
      <xdr:col>50</xdr:col>
      <xdr:colOff>165100</xdr:colOff>
      <xdr:row>63</xdr:row>
      <xdr:rowOff>27825</xdr:rowOff>
    </xdr:to>
    <xdr:sp macro="" textlink="">
      <xdr:nvSpPr>
        <xdr:cNvPr id="232" name="楕円 231"/>
        <xdr:cNvSpPr/>
      </xdr:nvSpPr>
      <xdr:spPr>
        <a:xfrm>
          <a:off x="8445500" y="10491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135979</xdr:rowOff>
    </xdr:from>
    <xdr:to>
      <xdr:col>55</xdr:col>
      <xdr:colOff>0</xdr:colOff>
      <xdr:row>62</xdr:row>
      <xdr:rowOff>148475</xdr:rowOff>
    </xdr:to>
    <xdr:cxnSp macro="">
      <xdr:nvCxnSpPr>
        <xdr:cNvPr id="233" name="直線コネクタ 232"/>
        <xdr:cNvCxnSpPr/>
      </xdr:nvCxnSpPr>
      <xdr:spPr>
        <a:xfrm flipV="1">
          <a:off x="8496300" y="10529659"/>
          <a:ext cx="723900" cy="1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102244</xdr:rowOff>
    </xdr:from>
    <xdr:to>
      <xdr:col>46</xdr:col>
      <xdr:colOff>38100</xdr:colOff>
      <xdr:row>63</xdr:row>
      <xdr:rowOff>32394</xdr:rowOff>
    </xdr:to>
    <xdr:sp macro="" textlink="">
      <xdr:nvSpPr>
        <xdr:cNvPr id="234" name="楕円 233"/>
        <xdr:cNvSpPr/>
      </xdr:nvSpPr>
      <xdr:spPr>
        <a:xfrm>
          <a:off x="7670800" y="104959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148475</xdr:rowOff>
    </xdr:from>
    <xdr:to>
      <xdr:col>50</xdr:col>
      <xdr:colOff>114300</xdr:colOff>
      <xdr:row>62</xdr:row>
      <xdr:rowOff>153044</xdr:rowOff>
    </xdr:to>
    <xdr:cxnSp macro="">
      <xdr:nvCxnSpPr>
        <xdr:cNvPr id="235" name="直線コネクタ 234"/>
        <xdr:cNvCxnSpPr/>
      </xdr:nvCxnSpPr>
      <xdr:spPr>
        <a:xfrm flipV="1">
          <a:off x="7713980" y="10542155"/>
          <a:ext cx="782320" cy="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101682</xdr:rowOff>
    </xdr:from>
    <xdr:to>
      <xdr:col>41</xdr:col>
      <xdr:colOff>101600</xdr:colOff>
      <xdr:row>63</xdr:row>
      <xdr:rowOff>31832</xdr:rowOff>
    </xdr:to>
    <xdr:sp macro="" textlink="">
      <xdr:nvSpPr>
        <xdr:cNvPr id="236" name="楕円 235"/>
        <xdr:cNvSpPr/>
      </xdr:nvSpPr>
      <xdr:spPr>
        <a:xfrm>
          <a:off x="6873240" y="104953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152482</xdr:rowOff>
    </xdr:from>
    <xdr:to>
      <xdr:col>45</xdr:col>
      <xdr:colOff>177800</xdr:colOff>
      <xdr:row>62</xdr:row>
      <xdr:rowOff>153044</xdr:rowOff>
    </xdr:to>
    <xdr:cxnSp macro="">
      <xdr:nvCxnSpPr>
        <xdr:cNvPr id="237" name="直線コネクタ 236"/>
        <xdr:cNvCxnSpPr/>
      </xdr:nvCxnSpPr>
      <xdr:spPr>
        <a:xfrm>
          <a:off x="6924040" y="10546162"/>
          <a:ext cx="789940" cy="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45097</xdr:rowOff>
    </xdr:from>
    <xdr:ext cx="599010" cy="259045"/>
    <xdr:sp macro="" textlink="">
      <xdr:nvSpPr>
        <xdr:cNvPr id="238" name="n_1aveValue【橋りょう・トンネル】&#10;一人当たり有形固定資産（償却資産）額"/>
        <xdr:cNvSpPr txBox="1"/>
      </xdr:nvSpPr>
      <xdr:spPr>
        <a:xfrm>
          <a:off x="8214575" y="1010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29886</xdr:rowOff>
    </xdr:from>
    <xdr:ext cx="599010" cy="259045"/>
    <xdr:sp macro="" textlink="">
      <xdr:nvSpPr>
        <xdr:cNvPr id="239" name="n_2aveValue【橋りょう・トンネル】&#10;一人当たり有形固定資産（償却資産）額"/>
        <xdr:cNvSpPr txBox="1"/>
      </xdr:nvSpPr>
      <xdr:spPr>
        <a:xfrm>
          <a:off x="7444955" y="1008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143936</xdr:rowOff>
    </xdr:from>
    <xdr:ext cx="599010" cy="259045"/>
    <xdr:sp macro="" textlink="">
      <xdr:nvSpPr>
        <xdr:cNvPr id="240" name="n_3aveValue【橋りょう・トンネル】&#10;一人当たり有形固定資産（償却資産）額"/>
        <xdr:cNvSpPr txBox="1"/>
      </xdr:nvSpPr>
      <xdr:spPr>
        <a:xfrm>
          <a:off x="6670255" y="1003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18952</xdr:rowOff>
    </xdr:from>
    <xdr:ext cx="599010" cy="259045"/>
    <xdr:sp macro="" textlink="">
      <xdr:nvSpPr>
        <xdr:cNvPr id="241" name="n_1mainValue【橋りょう・トンネル】&#10;一人当たり有形固定資産（償却資産）額"/>
        <xdr:cNvSpPr txBox="1"/>
      </xdr:nvSpPr>
      <xdr:spPr>
        <a:xfrm>
          <a:off x="8214575" y="10580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23521</xdr:rowOff>
    </xdr:from>
    <xdr:ext cx="599010" cy="259045"/>
    <xdr:sp macro="" textlink="">
      <xdr:nvSpPr>
        <xdr:cNvPr id="242" name="n_2mainValue【橋りょう・トンネル】&#10;一人当たり有形固定資産（償却資産）額"/>
        <xdr:cNvSpPr txBox="1"/>
      </xdr:nvSpPr>
      <xdr:spPr>
        <a:xfrm>
          <a:off x="7444955" y="1058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22959</xdr:rowOff>
    </xdr:from>
    <xdr:ext cx="599010" cy="259045"/>
    <xdr:sp macro="" textlink="">
      <xdr:nvSpPr>
        <xdr:cNvPr id="243" name="n_3mainValue【橋りょう・トンネル】&#10;一人当たり有形固定資産（償却資産）額"/>
        <xdr:cNvSpPr txBox="1"/>
      </xdr:nvSpPr>
      <xdr:spPr>
        <a:xfrm>
          <a:off x="6670255" y="10584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4" name="直線コネクタ 253"/>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5" name="テキスト ボックス 254"/>
        <xdr:cNvSpPr txBox="1"/>
      </xdr:nvSpPr>
      <xdr:spPr>
        <a:xfrm>
          <a:off x="37734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6" name="直線コネクタ 255"/>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7" name="テキスト ボックス 256"/>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8" name="直線コネクタ 257"/>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9" name="テキスト ボックス 258"/>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0" name="直線コネクタ 259"/>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1" name="テキスト ボックス 260"/>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2" name="直線コネクタ 261"/>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3" name="テキスト ボックス 262"/>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4" name="直線コネクタ 263"/>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5" name="テキスト ボックス 264"/>
        <xdr:cNvSpPr txBox="1"/>
      </xdr:nvSpPr>
      <xdr:spPr>
        <a:xfrm>
          <a:off x="27196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69" name="直線コネクタ 268"/>
        <xdr:cNvCxnSpPr/>
      </xdr:nvCxnSpPr>
      <xdr:spPr>
        <a:xfrm flipV="1">
          <a:off x="4086225" y="12998631"/>
          <a:ext cx="0" cy="1399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70" name="【公営住宅】&#10;有形固定資産減価償却率最小値テキスト"/>
        <xdr:cNvSpPr txBox="1"/>
      </xdr:nvSpPr>
      <xdr:spPr>
        <a:xfrm>
          <a:off x="4124960" y="1440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71" name="直線コネクタ 270"/>
        <xdr:cNvCxnSpPr/>
      </xdr:nvCxnSpPr>
      <xdr:spPr>
        <a:xfrm>
          <a:off x="4020820" y="143985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72" name="【公営住宅】&#10;有形固定資産減価償却率最大値テキスト"/>
        <xdr:cNvSpPr txBox="1"/>
      </xdr:nvSpPr>
      <xdr:spPr>
        <a:xfrm>
          <a:off x="4124960" y="12777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73" name="直線コネクタ 272"/>
        <xdr:cNvCxnSpPr/>
      </xdr:nvCxnSpPr>
      <xdr:spPr>
        <a:xfrm>
          <a:off x="4020820" y="129986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125747</xdr:rowOff>
    </xdr:from>
    <xdr:ext cx="405111" cy="259045"/>
    <xdr:sp macro="" textlink="">
      <xdr:nvSpPr>
        <xdr:cNvPr id="274" name="【公営住宅】&#10;有形固定資産減価償却率平均値テキスト"/>
        <xdr:cNvSpPr txBox="1"/>
      </xdr:nvSpPr>
      <xdr:spPr>
        <a:xfrm>
          <a:off x="4124960" y="13536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75" name="フローチャート: 判断 274"/>
        <xdr:cNvSpPr/>
      </xdr:nvSpPr>
      <xdr:spPr>
        <a:xfrm>
          <a:off x="4036060" y="13558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76" name="フローチャート: 判断 275"/>
        <xdr:cNvSpPr/>
      </xdr:nvSpPr>
      <xdr:spPr>
        <a:xfrm>
          <a:off x="3312160" y="135617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77" name="フローチャート: 判断 276"/>
        <xdr:cNvSpPr/>
      </xdr:nvSpPr>
      <xdr:spPr>
        <a:xfrm>
          <a:off x="2514600" y="135552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130992</xdr:rowOff>
    </xdr:from>
    <xdr:to>
      <xdr:col>10</xdr:col>
      <xdr:colOff>165100</xdr:colOff>
      <xdr:row>81</xdr:row>
      <xdr:rowOff>61142</xdr:rowOff>
    </xdr:to>
    <xdr:sp macro="" textlink="">
      <xdr:nvSpPr>
        <xdr:cNvPr id="278" name="フローチャート: 判断 277"/>
        <xdr:cNvSpPr/>
      </xdr:nvSpPr>
      <xdr:spPr>
        <a:xfrm>
          <a:off x="1739900" y="135421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137523</xdr:rowOff>
    </xdr:from>
    <xdr:to>
      <xdr:col>24</xdr:col>
      <xdr:colOff>114300</xdr:colOff>
      <xdr:row>81</xdr:row>
      <xdr:rowOff>67673</xdr:rowOff>
    </xdr:to>
    <xdr:sp macro="" textlink="">
      <xdr:nvSpPr>
        <xdr:cNvPr id="284" name="楕円 283"/>
        <xdr:cNvSpPr/>
      </xdr:nvSpPr>
      <xdr:spPr>
        <a:xfrm>
          <a:off x="4036060" y="135487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160400</xdr:rowOff>
    </xdr:from>
    <xdr:ext cx="405111" cy="259045"/>
    <xdr:sp macro="" textlink="">
      <xdr:nvSpPr>
        <xdr:cNvPr id="285" name="【公営住宅】&#10;有形固定資産減価償却率該当値テキスト"/>
        <xdr:cNvSpPr txBox="1"/>
      </xdr:nvSpPr>
      <xdr:spPr>
        <a:xfrm>
          <a:off x="4124960" y="134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160382</xdr:rowOff>
    </xdr:from>
    <xdr:to>
      <xdr:col>20</xdr:col>
      <xdr:colOff>38100</xdr:colOff>
      <xdr:row>81</xdr:row>
      <xdr:rowOff>90532</xdr:rowOff>
    </xdr:to>
    <xdr:sp macro="" textlink="">
      <xdr:nvSpPr>
        <xdr:cNvPr id="286" name="楕円 285"/>
        <xdr:cNvSpPr/>
      </xdr:nvSpPr>
      <xdr:spPr>
        <a:xfrm>
          <a:off x="3312160" y="135715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16873</xdr:rowOff>
    </xdr:from>
    <xdr:to>
      <xdr:col>24</xdr:col>
      <xdr:colOff>63500</xdr:colOff>
      <xdr:row>81</xdr:row>
      <xdr:rowOff>39732</xdr:rowOff>
    </xdr:to>
    <xdr:cxnSp macro="">
      <xdr:nvCxnSpPr>
        <xdr:cNvPr id="287" name="直線コネクタ 286"/>
        <xdr:cNvCxnSpPr/>
      </xdr:nvCxnSpPr>
      <xdr:spPr>
        <a:xfrm flipV="1">
          <a:off x="3355340" y="13595713"/>
          <a:ext cx="7315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162016</xdr:rowOff>
    </xdr:from>
    <xdr:to>
      <xdr:col>15</xdr:col>
      <xdr:colOff>101600</xdr:colOff>
      <xdr:row>81</xdr:row>
      <xdr:rowOff>92166</xdr:rowOff>
    </xdr:to>
    <xdr:sp macro="" textlink="">
      <xdr:nvSpPr>
        <xdr:cNvPr id="288" name="楕円 287"/>
        <xdr:cNvSpPr/>
      </xdr:nvSpPr>
      <xdr:spPr>
        <a:xfrm>
          <a:off x="2514600" y="135732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39732</xdr:rowOff>
    </xdr:from>
    <xdr:to>
      <xdr:col>19</xdr:col>
      <xdr:colOff>177800</xdr:colOff>
      <xdr:row>81</xdr:row>
      <xdr:rowOff>41366</xdr:rowOff>
    </xdr:to>
    <xdr:cxnSp macro="">
      <xdr:nvCxnSpPr>
        <xdr:cNvPr id="289" name="直線コネクタ 288"/>
        <xdr:cNvCxnSpPr/>
      </xdr:nvCxnSpPr>
      <xdr:spPr>
        <a:xfrm flipV="1">
          <a:off x="2565400" y="13618572"/>
          <a:ext cx="78994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15058</xdr:rowOff>
    </xdr:from>
    <xdr:to>
      <xdr:col>10</xdr:col>
      <xdr:colOff>165100</xdr:colOff>
      <xdr:row>81</xdr:row>
      <xdr:rowOff>116658</xdr:rowOff>
    </xdr:to>
    <xdr:sp macro="" textlink="">
      <xdr:nvSpPr>
        <xdr:cNvPr id="290" name="楕円 289"/>
        <xdr:cNvSpPr/>
      </xdr:nvSpPr>
      <xdr:spPr>
        <a:xfrm>
          <a:off x="1739900" y="1359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41366</xdr:rowOff>
    </xdr:from>
    <xdr:to>
      <xdr:col>15</xdr:col>
      <xdr:colOff>50800</xdr:colOff>
      <xdr:row>81</xdr:row>
      <xdr:rowOff>65858</xdr:rowOff>
    </xdr:to>
    <xdr:cxnSp macro="">
      <xdr:nvCxnSpPr>
        <xdr:cNvPr id="291" name="直線コネクタ 290"/>
        <xdr:cNvCxnSpPr/>
      </xdr:nvCxnSpPr>
      <xdr:spPr>
        <a:xfrm flipV="1">
          <a:off x="1790700" y="13620206"/>
          <a:ext cx="7747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97263</xdr:rowOff>
    </xdr:from>
    <xdr:ext cx="405111" cy="259045"/>
    <xdr:sp macro="" textlink="">
      <xdr:nvSpPr>
        <xdr:cNvPr id="292" name="n_1aveValue【公営住宅】&#10;有形固定資産減価償却率"/>
        <xdr:cNvSpPr txBox="1"/>
      </xdr:nvSpPr>
      <xdr:spPr>
        <a:xfrm>
          <a:off x="3170564" y="1334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90732</xdr:rowOff>
    </xdr:from>
    <xdr:ext cx="405111" cy="259045"/>
    <xdr:sp macro="" textlink="">
      <xdr:nvSpPr>
        <xdr:cNvPr id="293" name="n_2aveValue【公営住宅】&#10;有形固定資産減価償却率"/>
        <xdr:cNvSpPr txBox="1"/>
      </xdr:nvSpPr>
      <xdr:spPr>
        <a:xfrm>
          <a:off x="2385704" y="1333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77669</xdr:rowOff>
    </xdr:from>
    <xdr:ext cx="405111" cy="259045"/>
    <xdr:sp macro="" textlink="">
      <xdr:nvSpPr>
        <xdr:cNvPr id="294" name="n_3aveValue【公営住宅】&#10;有形固定資産減価償却率"/>
        <xdr:cNvSpPr txBox="1"/>
      </xdr:nvSpPr>
      <xdr:spPr>
        <a:xfrm>
          <a:off x="1611004" y="13321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81659</xdr:rowOff>
    </xdr:from>
    <xdr:ext cx="405111" cy="259045"/>
    <xdr:sp macro="" textlink="">
      <xdr:nvSpPr>
        <xdr:cNvPr id="295" name="n_1mainValue【公営住宅】&#10;有形固定資産減価償却率"/>
        <xdr:cNvSpPr txBox="1"/>
      </xdr:nvSpPr>
      <xdr:spPr>
        <a:xfrm>
          <a:off x="3170564" y="13660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83293</xdr:rowOff>
    </xdr:from>
    <xdr:ext cx="405111" cy="259045"/>
    <xdr:sp macro="" textlink="">
      <xdr:nvSpPr>
        <xdr:cNvPr id="296" name="n_2mainValue【公営住宅】&#10;有形固定資産減価償却率"/>
        <xdr:cNvSpPr txBox="1"/>
      </xdr:nvSpPr>
      <xdr:spPr>
        <a:xfrm>
          <a:off x="2385704" y="13662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107785</xdr:rowOff>
    </xdr:from>
    <xdr:ext cx="405111" cy="259045"/>
    <xdr:sp macro="" textlink="">
      <xdr:nvSpPr>
        <xdr:cNvPr id="297" name="n_3mainValue【公営住宅】&#10;有形固定資産減価償却率"/>
        <xdr:cNvSpPr txBox="1"/>
      </xdr:nvSpPr>
      <xdr:spPr>
        <a:xfrm>
          <a:off x="1611004" y="13686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21" name="直線コネクタ 320"/>
        <xdr:cNvCxnSpPr/>
      </xdr:nvCxnSpPr>
      <xdr:spPr>
        <a:xfrm flipV="1">
          <a:off x="9219565" y="13106019"/>
          <a:ext cx="0" cy="1404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22" name="【公営住宅】&#10;一人当たり面積最小値テキスト"/>
        <xdr:cNvSpPr txBox="1"/>
      </xdr:nvSpPr>
      <xdr:spPr>
        <a:xfrm>
          <a:off x="9258300" y="1451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23" name="直線コネクタ 322"/>
        <xdr:cNvCxnSpPr/>
      </xdr:nvCxnSpPr>
      <xdr:spPr>
        <a:xfrm>
          <a:off x="9154160" y="145103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24" name="【公営住宅】&#10;一人当たり面積最大値テキスト"/>
        <xdr:cNvSpPr txBox="1"/>
      </xdr:nvSpPr>
      <xdr:spPr>
        <a:xfrm>
          <a:off x="9258300" y="1288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25" name="直線コネクタ 324"/>
        <xdr:cNvCxnSpPr/>
      </xdr:nvCxnSpPr>
      <xdr:spPr>
        <a:xfrm>
          <a:off x="9154160" y="131060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107459</xdr:rowOff>
    </xdr:from>
    <xdr:ext cx="469744" cy="259045"/>
    <xdr:sp macro="" textlink="">
      <xdr:nvSpPr>
        <xdr:cNvPr id="326" name="【公営住宅】&#10;一人当たり面積平均値テキスト"/>
        <xdr:cNvSpPr txBox="1"/>
      </xdr:nvSpPr>
      <xdr:spPr>
        <a:xfrm>
          <a:off x="9258300" y="1418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27" name="フローチャート: 判断 326"/>
        <xdr:cNvSpPr/>
      </xdr:nvSpPr>
      <xdr:spPr>
        <a:xfrm>
          <a:off x="9192260" y="142107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28" name="フローチャート: 判断 327"/>
        <xdr:cNvSpPr/>
      </xdr:nvSpPr>
      <xdr:spPr>
        <a:xfrm>
          <a:off x="8445500" y="142126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29" name="フローチャート: 判断 328"/>
        <xdr:cNvSpPr/>
      </xdr:nvSpPr>
      <xdr:spPr>
        <a:xfrm>
          <a:off x="7670800" y="141917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151892</xdr:rowOff>
    </xdr:from>
    <xdr:to>
      <xdr:col>41</xdr:col>
      <xdr:colOff>101600</xdr:colOff>
      <xdr:row>84</xdr:row>
      <xdr:rowOff>82042</xdr:rowOff>
    </xdr:to>
    <xdr:sp macro="" textlink="">
      <xdr:nvSpPr>
        <xdr:cNvPr id="330" name="フローチャート: 判断 329"/>
        <xdr:cNvSpPr/>
      </xdr:nvSpPr>
      <xdr:spPr>
        <a:xfrm>
          <a:off x="6873240" y="140660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2921</xdr:rowOff>
    </xdr:from>
    <xdr:to>
      <xdr:col>55</xdr:col>
      <xdr:colOff>50800</xdr:colOff>
      <xdr:row>84</xdr:row>
      <xdr:rowOff>104521</xdr:rowOff>
    </xdr:to>
    <xdr:sp macro="" textlink="">
      <xdr:nvSpPr>
        <xdr:cNvPr id="336" name="楕円 335"/>
        <xdr:cNvSpPr/>
      </xdr:nvSpPr>
      <xdr:spPr>
        <a:xfrm>
          <a:off x="9192260" y="140846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25798</xdr:rowOff>
    </xdr:from>
    <xdr:ext cx="469744" cy="259045"/>
    <xdr:sp macro="" textlink="">
      <xdr:nvSpPr>
        <xdr:cNvPr id="337" name="【公営住宅】&#10;一人当たり面積該当値テキスト"/>
        <xdr:cNvSpPr txBox="1"/>
      </xdr:nvSpPr>
      <xdr:spPr>
        <a:xfrm>
          <a:off x="9258300" y="1393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4826</xdr:rowOff>
    </xdr:from>
    <xdr:to>
      <xdr:col>50</xdr:col>
      <xdr:colOff>165100</xdr:colOff>
      <xdr:row>84</xdr:row>
      <xdr:rowOff>106426</xdr:rowOff>
    </xdr:to>
    <xdr:sp macro="" textlink="">
      <xdr:nvSpPr>
        <xdr:cNvPr id="338" name="楕円 337"/>
        <xdr:cNvSpPr/>
      </xdr:nvSpPr>
      <xdr:spPr>
        <a:xfrm>
          <a:off x="8445500" y="1408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53721</xdr:rowOff>
    </xdr:from>
    <xdr:to>
      <xdr:col>55</xdr:col>
      <xdr:colOff>0</xdr:colOff>
      <xdr:row>84</xdr:row>
      <xdr:rowOff>55626</xdr:rowOff>
    </xdr:to>
    <xdr:cxnSp macro="">
      <xdr:nvCxnSpPr>
        <xdr:cNvPr id="339" name="直線コネクタ 338"/>
        <xdr:cNvCxnSpPr/>
      </xdr:nvCxnSpPr>
      <xdr:spPr>
        <a:xfrm flipV="1">
          <a:off x="8496300" y="14135481"/>
          <a:ext cx="7239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8637</xdr:rowOff>
    </xdr:from>
    <xdr:to>
      <xdr:col>46</xdr:col>
      <xdr:colOff>38100</xdr:colOff>
      <xdr:row>84</xdr:row>
      <xdr:rowOff>110237</xdr:rowOff>
    </xdr:to>
    <xdr:sp macro="" textlink="">
      <xdr:nvSpPr>
        <xdr:cNvPr id="340" name="楕円 339"/>
        <xdr:cNvSpPr/>
      </xdr:nvSpPr>
      <xdr:spPr>
        <a:xfrm>
          <a:off x="7670800" y="140903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55626</xdr:rowOff>
    </xdr:from>
    <xdr:to>
      <xdr:col>50</xdr:col>
      <xdr:colOff>114300</xdr:colOff>
      <xdr:row>84</xdr:row>
      <xdr:rowOff>59437</xdr:rowOff>
    </xdr:to>
    <xdr:cxnSp macro="">
      <xdr:nvCxnSpPr>
        <xdr:cNvPr id="341" name="直線コネクタ 340"/>
        <xdr:cNvCxnSpPr/>
      </xdr:nvCxnSpPr>
      <xdr:spPr>
        <a:xfrm flipV="1">
          <a:off x="7713980" y="14137386"/>
          <a:ext cx="7823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10922</xdr:rowOff>
    </xdr:from>
    <xdr:to>
      <xdr:col>41</xdr:col>
      <xdr:colOff>101600</xdr:colOff>
      <xdr:row>84</xdr:row>
      <xdr:rowOff>112522</xdr:rowOff>
    </xdr:to>
    <xdr:sp macro="" textlink="">
      <xdr:nvSpPr>
        <xdr:cNvPr id="342" name="楕円 341"/>
        <xdr:cNvSpPr/>
      </xdr:nvSpPr>
      <xdr:spPr>
        <a:xfrm>
          <a:off x="6873240" y="1409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59437</xdr:rowOff>
    </xdr:from>
    <xdr:to>
      <xdr:col>45</xdr:col>
      <xdr:colOff>177800</xdr:colOff>
      <xdr:row>84</xdr:row>
      <xdr:rowOff>61722</xdr:rowOff>
    </xdr:to>
    <xdr:cxnSp macro="">
      <xdr:nvCxnSpPr>
        <xdr:cNvPr id="343" name="直線コネクタ 342"/>
        <xdr:cNvCxnSpPr/>
      </xdr:nvCxnSpPr>
      <xdr:spPr>
        <a:xfrm flipV="1">
          <a:off x="6924040" y="14141197"/>
          <a:ext cx="78994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52215</xdr:rowOff>
    </xdr:from>
    <xdr:ext cx="469744" cy="259045"/>
    <xdr:sp macro="" textlink="">
      <xdr:nvSpPr>
        <xdr:cNvPr id="344" name="n_1aveValue【公営住宅】&#10;一人当たり面積"/>
        <xdr:cNvSpPr txBox="1"/>
      </xdr:nvSpPr>
      <xdr:spPr>
        <a:xfrm>
          <a:off x="8271587" y="1430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31259</xdr:rowOff>
    </xdr:from>
    <xdr:ext cx="469744" cy="259045"/>
    <xdr:sp macro="" textlink="">
      <xdr:nvSpPr>
        <xdr:cNvPr id="345" name="n_2aveValue【公営住宅】&#10;一人当たり面積"/>
        <xdr:cNvSpPr txBox="1"/>
      </xdr:nvSpPr>
      <xdr:spPr>
        <a:xfrm>
          <a:off x="7509587" y="1428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98569</xdr:rowOff>
    </xdr:from>
    <xdr:ext cx="469744" cy="259045"/>
    <xdr:sp macro="" textlink="">
      <xdr:nvSpPr>
        <xdr:cNvPr id="346" name="n_3aveValue【公営住宅】&#10;一人当たり面積"/>
        <xdr:cNvSpPr txBox="1"/>
      </xdr:nvSpPr>
      <xdr:spPr>
        <a:xfrm>
          <a:off x="6712027" y="1384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122953</xdr:rowOff>
    </xdr:from>
    <xdr:ext cx="469744" cy="259045"/>
    <xdr:sp macro="" textlink="">
      <xdr:nvSpPr>
        <xdr:cNvPr id="347" name="n_1mainValue【公営住宅】&#10;一人当たり面積"/>
        <xdr:cNvSpPr txBox="1"/>
      </xdr:nvSpPr>
      <xdr:spPr>
        <a:xfrm>
          <a:off x="8271587" y="1386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126764</xdr:rowOff>
    </xdr:from>
    <xdr:ext cx="469744" cy="259045"/>
    <xdr:sp macro="" textlink="">
      <xdr:nvSpPr>
        <xdr:cNvPr id="348" name="n_2mainValue【公営住宅】&#10;一人当たり面積"/>
        <xdr:cNvSpPr txBox="1"/>
      </xdr:nvSpPr>
      <xdr:spPr>
        <a:xfrm>
          <a:off x="7509587" y="13873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103649</xdr:rowOff>
    </xdr:from>
    <xdr:ext cx="469744" cy="259045"/>
    <xdr:sp macro="" textlink="">
      <xdr:nvSpPr>
        <xdr:cNvPr id="349" name="n_3mainValue【公営住宅】&#10;一人当たり面積"/>
        <xdr:cNvSpPr txBox="1"/>
      </xdr:nvSpPr>
      <xdr:spPr>
        <a:xfrm>
          <a:off x="6712027" y="1418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6" name="直線コネクタ 375"/>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7" name="テキスト ボックス 376"/>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8" name="直線コネクタ 377"/>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9" name="テキスト ボックス 378"/>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0" name="直線コネクタ 379"/>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1" name="テキスト ボックス 380"/>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2" name="直線コネクタ 381"/>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3" name="テキスト ボックス 382"/>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4" name="直線コネクタ 383"/>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5" name="テキスト ボックス 384"/>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6" name="直線コネクタ 385"/>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7" name="テキスト ボックス 386"/>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391" name="直線コネクタ 390"/>
        <xdr:cNvCxnSpPr/>
      </xdr:nvCxnSpPr>
      <xdr:spPr>
        <a:xfrm flipV="1">
          <a:off x="14375764" y="5534842"/>
          <a:ext cx="0" cy="137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392" name="【認定こども園・幼稚園・保育所】&#10;有形固定資産減価償却率最小値テキスト"/>
        <xdr:cNvSpPr txBox="1"/>
      </xdr:nvSpPr>
      <xdr:spPr>
        <a:xfrm>
          <a:off x="14414500" y="691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393" name="直線コネクタ 392"/>
        <xdr:cNvCxnSpPr/>
      </xdr:nvCxnSpPr>
      <xdr:spPr>
        <a:xfrm>
          <a:off x="14287500" y="69086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4" name="【認定こども園・幼稚園・保育所】&#10;有形固定資産減価償却率最大値テキスト"/>
        <xdr:cNvSpPr txBox="1"/>
      </xdr:nvSpPr>
      <xdr:spPr>
        <a:xfrm>
          <a:off x="14414500"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5" name="直線コネクタ 394"/>
        <xdr:cNvCxnSpPr/>
      </xdr:nvCxnSpPr>
      <xdr:spPr>
        <a:xfrm>
          <a:off x="1428750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5460</xdr:rowOff>
    </xdr:from>
    <xdr:ext cx="405111" cy="259045"/>
    <xdr:sp macro="" textlink="">
      <xdr:nvSpPr>
        <xdr:cNvPr id="396" name="【認定こども園・幼稚園・保育所】&#10;有形固定資産減価償却率平均値テキスト"/>
        <xdr:cNvSpPr txBox="1"/>
      </xdr:nvSpPr>
      <xdr:spPr>
        <a:xfrm>
          <a:off x="14414500" y="62081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397" name="フローチャート: 判断 396"/>
        <xdr:cNvSpPr/>
      </xdr:nvSpPr>
      <xdr:spPr>
        <a:xfrm>
          <a:off x="14325600" y="622971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398" name="フローチャート: 判断 397"/>
        <xdr:cNvSpPr/>
      </xdr:nvSpPr>
      <xdr:spPr>
        <a:xfrm>
          <a:off x="13578840" y="61894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399" name="フローチャート: 判断 398"/>
        <xdr:cNvSpPr/>
      </xdr:nvSpPr>
      <xdr:spPr>
        <a:xfrm>
          <a:off x="12804140" y="6213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400" name="フローチャート: 判断 399"/>
        <xdr:cNvSpPr/>
      </xdr:nvSpPr>
      <xdr:spPr>
        <a:xfrm>
          <a:off x="12029440" y="61094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92347</xdr:rowOff>
    </xdr:from>
    <xdr:to>
      <xdr:col>85</xdr:col>
      <xdr:colOff>177800</xdr:colOff>
      <xdr:row>35</xdr:row>
      <xdr:rowOff>22497</xdr:rowOff>
    </xdr:to>
    <xdr:sp macro="" textlink="">
      <xdr:nvSpPr>
        <xdr:cNvPr id="406" name="楕円 405"/>
        <xdr:cNvSpPr/>
      </xdr:nvSpPr>
      <xdr:spPr>
        <a:xfrm>
          <a:off x="14325600" y="579210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115224</xdr:rowOff>
    </xdr:from>
    <xdr:ext cx="405111" cy="259045"/>
    <xdr:sp macro="" textlink="">
      <xdr:nvSpPr>
        <xdr:cNvPr id="407" name="【認定こども園・幼稚園・保育所】&#10;有形固定資産減価償却率該当値テキスト"/>
        <xdr:cNvSpPr txBox="1"/>
      </xdr:nvSpPr>
      <xdr:spPr>
        <a:xfrm>
          <a:off x="14414500" y="564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120106</xdr:rowOff>
    </xdr:from>
    <xdr:to>
      <xdr:col>81</xdr:col>
      <xdr:colOff>101600</xdr:colOff>
      <xdr:row>35</xdr:row>
      <xdr:rowOff>50256</xdr:rowOff>
    </xdr:to>
    <xdr:sp macro="" textlink="">
      <xdr:nvSpPr>
        <xdr:cNvPr id="408" name="楕円 407"/>
        <xdr:cNvSpPr/>
      </xdr:nvSpPr>
      <xdr:spPr>
        <a:xfrm>
          <a:off x="13578840" y="58198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143147</xdr:rowOff>
    </xdr:from>
    <xdr:to>
      <xdr:col>85</xdr:col>
      <xdr:colOff>127000</xdr:colOff>
      <xdr:row>34</xdr:row>
      <xdr:rowOff>170906</xdr:rowOff>
    </xdr:to>
    <xdr:cxnSp macro="">
      <xdr:nvCxnSpPr>
        <xdr:cNvPr id="409" name="直線コネクタ 408"/>
        <xdr:cNvCxnSpPr/>
      </xdr:nvCxnSpPr>
      <xdr:spPr>
        <a:xfrm flipV="1">
          <a:off x="13629640" y="5842907"/>
          <a:ext cx="74676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149497</xdr:rowOff>
    </xdr:from>
    <xdr:to>
      <xdr:col>76</xdr:col>
      <xdr:colOff>165100</xdr:colOff>
      <xdr:row>35</xdr:row>
      <xdr:rowOff>79647</xdr:rowOff>
    </xdr:to>
    <xdr:sp macro="" textlink="">
      <xdr:nvSpPr>
        <xdr:cNvPr id="410" name="楕円 409"/>
        <xdr:cNvSpPr/>
      </xdr:nvSpPr>
      <xdr:spPr>
        <a:xfrm>
          <a:off x="12804140" y="58492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170906</xdr:rowOff>
    </xdr:from>
    <xdr:to>
      <xdr:col>81</xdr:col>
      <xdr:colOff>50800</xdr:colOff>
      <xdr:row>35</xdr:row>
      <xdr:rowOff>28847</xdr:rowOff>
    </xdr:to>
    <xdr:cxnSp macro="">
      <xdr:nvCxnSpPr>
        <xdr:cNvPr id="411" name="直線コネクタ 410"/>
        <xdr:cNvCxnSpPr/>
      </xdr:nvCxnSpPr>
      <xdr:spPr>
        <a:xfrm flipV="1">
          <a:off x="12854940" y="5870666"/>
          <a:ext cx="774700" cy="2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133169</xdr:rowOff>
    </xdr:from>
    <xdr:to>
      <xdr:col>72</xdr:col>
      <xdr:colOff>38100</xdr:colOff>
      <xdr:row>36</xdr:row>
      <xdr:rowOff>63319</xdr:rowOff>
    </xdr:to>
    <xdr:sp macro="" textlink="">
      <xdr:nvSpPr>
        <xdr:cNvPr id="412" name="楕円 411"/>
        <xdr:cNvSpPr/>
      </xdr:nvSpPr>
      <xdr:spPr>
        <a:xfrm>
          <a:off x="12029440" y="60005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28847</xdr:rowOff>
    </xdr:from>
    <xdr:to>
      <xdr:col>76</xdr:col>
      <xdr:colOff>114300</xdr:colOff>
      <xdr:row>36</xdr:row>
      <xdr:rowOff>12519</xdr:rowOff>
    </xdr:to>
    <xdr:cxnSp macro="">
      <xdr:nvCxnSpPr>
        <xdr:cNvPr id="413" name="直線コネクタ 412"/>
        <xdr:cNvCxnSpPr/>
      </xdr:nvCxnSpPr>
      <xdr:spPr>
        <a:xfrm flipV="1">
          <a:off x="12072620" y="5896247"/>
          <a:ext cx="782320" cy="15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75673</xdr:rowOff>
    </xdr:from>
    <xdr:ext cx="405111" cy="259045"/>
    <xdr:sp macro="" textlink="">
      <xdr:nvSpPr>
        <xdr:cNvPr id="414" name="n_1aveValue【認定こども園・幼稚園・保育所】&#10;有形固定資産減価償却率"/>
        <xdr:cNvSpPr txBox="1"/>
      </xdr:nvSpPr>
      <xdr:spPr>
        <a:xfrm>
          <a:off x="13437244" y="627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103431</xdr:rowOff>
    </xdr:from>
    <xdr:ext cx="405111" cy="259045"/>
    <xdr:sp macro="" textlink="">
      <xdr:nvSpPr>
        <xdr:cNvPr id="415" name="n_2aveValue【認定こども園・幼稚園・保育所】&#10;有形固定資産減価償却率"/>
        <xdr:cNvSpPr txBox="1"/>
      </xdr:nvSpPr>
      <xdr:spPr>
        <a:xfrm>
          <a:off x="12675244" y="6306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167113</xdr:rowOff>
    </xdr:from>
    <xdr:ext cx="405111" cy="259045"/>
    <xdr:sp macro="" textlink="">
      <xdr:nvSpPr>
        <xdr:cNvPr id="416" name="n_3aveValue【認定こども園・幼稚園・保育所】&#10;有形固定資産減価償却率"/>
        <xdr:cNvSpPr txBox="1"/>
      </xdr:nvSpPr>
      <xdr:spPr>
        <a:xfrm>
          <a:off x="11900544" y="620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66783</xdr:rowOff>
    </xdr:from>
    <xdr:ext cx="405111" cy="259045"/>
    <xdr:sp macro="" textlink="">
      <xdr:nvSpPr>
        <xdr:cNvPr id="417" name="n_1mainValue【認定こども園・幼稚園・保育所】&#10;有形固定資産減価償却率"/>
        <xdr:cNvSpPr txBox="1"/>
      </xdr:nvSpPr>
      <xdr:spPr>
        <a:xfrm>
          <a:off x="13437244" y="55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96174</xdr:rowOff>
    </xdr:from>
    <xdr:ext cx="405111" cy="259045"/>
    <xdr:sp macro="" textlink="">
      <xdr:nvSpPr>
        <xdr:cNvPr id="418" name="n_2mainValue【認定こども園・幼稚園・保育所】&#10;有形固定資産減価償却率"/>
        <xdr:cNvSpPr txBox="1"/>
      </xdr:nvSpPr>
      <xdr:spPr>
        <a:xfrm>
          <a:off x="12675244" y="5628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79846</xdr:rowOff>
    </xdr:from>
    <xdr:ext cx="405111" cy="259045"/>
    <xdr:sp macro="" textlink="">
      <xdr:nvSpPr>
        <xdr:cNvPr id="419" name="n_3mainValue【認定こども園・幼稚園・保育所】&#10;有形固定資産減価償却率"/>
        <xdr:cNvSpPr txBox="1"/>
      </xdr:nvSpPr>
      <xdr:spPr>
        <a:xfrm>
          <a:off x="11900544" y="577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0" name="直線コネクタ 429"/>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1" name="テキスト ボックス 430"/>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2" name="直線コネクタ 431"/>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3" name="テキスト ボックス 432"/>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4" name="直線コネクタ 433"/>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5" name="テキスト ボックス 434"/>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6" name="直線コネクタ 435"/>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7" name="テキスト ボックス 436"/>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8" name="直線コネクタ 437"/>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9" name="テキスト ボックス 438"/>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0" name="直線コネクタ 439"/>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1" name="テキスト ボックス 440"/>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3" name="テキスト ボックス 442"/>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445" name="直線コネクタ 444"/>
        <xdr:cNvCxnSpPr/>
      </xdr:nvCxnSpPr>
      <xdr:spPr>
        <a:xfrm flipV="1">
          <a:off x="19509104" y="569812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46" name="【認定こども園・幼稚園・保育所】&#10;一人当たり面積最小値テキスト"/>
        <xdr:cNvSpPr txBox="1"/>
      </xdr:nvSpPr>
      <xdr:spPr>
        <a:xfrm>
          <a:off x="19547840" y="710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47" name="直線コネクタ 446"/>
        <xdr:cNvCxnSpPr/>
      </xdr:nvCxnSpPr>
      <xdr:spPr>
        <a:xfrm>
          <a:off x="19443700" y="70974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48" name="【認定こども園・幼稚園・保育所】&#10;一人当たり面積最大値テキスト"/>
        <xdr:cNvSpPr txBox="1"/>
      </xdr:nvSpPr>
      <xdr:spPr>
        <a:xfrm>
          <a:off x="19547840" y="547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49" name="直線コネクタ 448"/>
        <xdr:cNvCxnSpPr/>
      </xdr:nvCxnSpPr>
      <xdr:spPr>
        <a:xfrm>
          <a:off x="19443700" y="56981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136451</xdr:rowOff>
    </xdr:from>
    <xdr:ext cx="469744" cy="259045"/>
    <xdr:sp macro="" textlink="">
      <xdr:nvSpPr>
        <xdr:cNvPr id="450" name="【認定こども園・幼稚園・保育所】&#10;一人当たり面積平均値テキスト"/>
        <xdr:cNvSpPr txBox="1"/>
      </xdr:nvSpPr>
      <xdr:spPr>
        <a:xfrm>
          <a:off x="19547840" y="6339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451" name="フローチャート: 判断 450"/>
        <xdr:cNvSpPr/>
      </xdr:nvSpPr>
      <xdr:spPr>
        <a:xfrm>
          <a:off x="19458940" y="64838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452" name="フローチャート: 判断 451"/>
        <xdr:cNvSpPr/>
      </xdr:nvSpPr>
      <xdr:spPr>
        <a:xfrm>
          <a:off x="18735040" y="6510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53" name="フローチャート: 判断 452"/>
        <xdr:cNvSpPr/>
      </xdr:nvSpPr>
      <xdr:spPr>
        <a:xfrm>
          <a:off x="17937480" y="65132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54" name="フローチャート: 判断 453"/>
        <xdr:cNvSpPr/>
      </xdr:nvSpPr>
      <xdr:spPr>
        <a:xfrm>
          <a:off x="1716278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20501</xdr:rowOff>
    </xdr:from>
    <xdr:to>
      <xdr:col>116</xdr:col>
      <xdr:colOff>114300</xdr:colOff>
      <xdr:row>41</xdr:row>
      <xdr:rowOff>122101</xdr:rowOff>
    </xdr:to>
    <xdr:sp macro="" textlink="">
      <xdr:nvSpPr>
        <xdr:cNvPr id="460" name="楕円 459"/>
        <xdr:cNvSpPr/>
      </xdr:nvSpPr>
      <xdr:spPr>
        <a:xfrm>
          <a:off x="19458940" y="689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170378</xdr:rowOff>
    </xdr:from>
    <xdr:ext cx="469744" cy="259045"/>
    <xdr:sp macro="" textlink="">
      <xdr:nvSpPr>
        <xdr:cNvPr id="461" name="【認定こども園・幼稚園・保育所】&#10;一人当たり面積該当値テキスト"/>
        <xdr:cNvSpPr txBox="1"/>
      </xdr:nvSpPr>
      <xdr:spPr>
        <a:xfrm>
          <a:off x="19547840" y="687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23767</xdr:rowOff>
    </xdr:from>
    <xdr:to>
      <xdr:col>112</xdr:col>
      <xdr:colOff>38100</xdr:colOff>
      <xdr:row>41</xdr:row>
      <xdr:rowOff>125367</xdr:rowOff>
    </xdr:to>
    <xdr:sp macro="" textlink="">
      <xdr:nvSpPr>
        <xdr:cNvPr id="462" name="楕円 461"/>
        <xdr:cNvSpPr/>
      </xdr:nvSpPr>
      <xdr:spPr>
        <a:xfrm>
          <a:off x="18735040" y="689700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71301</xdr:rowOff>
    </xdr:from>
    <xdr:to>
      <xdr:col>116</xdr:col>
      <xdr:colOff>63500</xdr:colOff>
      <xdr:row>41</xdr:row>
      <xdr:rowOff>74567</xdr:rowOff>
    </xdr:to>
    <xdr:cxnSp macro="">
      <xdr:nvCxnSpPr>
        <xdr:cNvPr id="463" name="直線コネクタ 462"/>
        <xdr:cNvCxnSpPr/>
      </xdr:nvCxnSpPr>
      <xdr:spPr>
        <a:xfrm flipV="1">
          <a:off x="18778220" y="6944541"/>
          <a:ext cx="7315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23767</xdr:rowOff>
    </xdr:from>
    <xdr:to>
      <xdr:col>107</xdr:col>
      <xdr:colOff>101600</xdr:colOff>
      <xdr:row>41</xdr:row>
      <xdr:rowOff>125367</xdr:rowOff>
    </xdr:to>
    <xdr:sp macro="" textlink="">
      <xdr:nvSpPr>
        <xdr:cNvPr id="464" name="楕円 463"/>
        <xdr:cNvSpPr/>
      </xdr:nvSpPr>
      <xdr:spPr>
        <a:xfrm>
          <a:off x="17937480" y="689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74567</xdr:rowOff>
    </xdr:from>
    <xdr:to>
      <xdr:col>111</xdr:col>
      <xdr:colOff>177800</xdr:colOff>
      <xdr:row>41</xdr:row>
      <xdr:rowOff>74567</xdr:rowOff>
    </xdr:to>
    <xdr:cxnSp macro="">
      <xdr:nvCxnSpPr>
        <xdr:cNvPr id="465" name="直線コネクタ 464"/>
        <xdr:cNvCxnSpPr/>
      </xdr:nvCxnSpPr>
      <xdr:spPr>
        <a:xfrm>
          <a:off x="17988280" y="6947807"/>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164193</xdr:rowOff>
    </xdr:from>
    <xdr:to>
      <xdr:col>102</xdr:col>
      <xdr:colOff>165100</xdr:colOff>
      <xdr:row>42</xdr:row>
      <xdr:rowOff>94343</xdr:rowOff>
    </xdr:to>
    <xdr:sp macro="" textlink="">
      <xdr:nvSpPr>
        <xdr:cNvPr id="466" name="楕円 465"/>
        <xdr:cNvSpPr/>
      </xdr:nvSpPr>
      <xdr:spPr>
        <a:xfrm>
          <a:off x="17162780" y="70374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74567</xdr:rowOff>
    </xdr:from>
    <xdr:to>
      <xdr:col>107</xdr:col>
      <xdr:colOff>50800</xdr:colOff>
      <xdr:row>42</xdr:row>
      <xdr:rowOff>43543</xdr:rowOff>
    </xdr:to>
    <xdr:cxnSp macro="">
      <xdr:nvCxnSpPr>
        <xdr:cNvPr id="467" name="直線コネクタ 466"/>
        <xdr:cNvCxnSpPr/>
      </xdr:nvCxnSpPr>
      <xdr:spPr>
        <a:xfrm flipV="1">
          <a:off x="17213580" y="6947807"/>
          <a:ext cx="774700" cy="13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86377</xdr:rowOff>
    </xdr:from>
    <xdr:ext cx="469744" cy="259045"/>
    <xdr:sp macro="" textlink="">
      <xdr:nvSpPr>
        <xdr:cNvPr id="468" name="n_1aveValue【認定こども園・幼稚園・保育所】&#10;一人当たり面積"/>
        <xdr:cNvSpPr txBox="1"/>
      </xdr:nvSpPr>
      <xdr:spPr>
        <a:xfrm>
          <a:off x="1856112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469" name="n_2aveValue【認定こども園・幼稚園・保育所】&#10;一人当たり面積"/>
        <xdr:cNvSpPr txBox="1"/>
      </xdr:nvSpPr>
      <xdr:spPr>
        <a:xfrm>
          <a:off x="17776267" y="629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470" name="n_3aveValue【認定こども園・幼稚園・保育所】&#10;一人当たり面積"/>
        <xdr:cNvSpPr txBox="1"/>
      </xdr:nvSpPr>
      <xdr:spPr>
        <a:xfrm>
          <a:off x="1700156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116494</xdr:rowOff>
    </xdr:from>
    <xdr:ext cx="469744" cy="259045"/>
    <xdr:sp macro="" textlink="">
      <xdr:nvSpPr>
        <xdr:cNvPr id="471" name="n_1mainValue【認定こども園・幼稚園・保育所】&#10;一人当たり面積"/>
        <xdr:cNvSpPr txBox="1"/>
      </xdr:nvSpPr>
      <xdr:spPr>
        <a:xfrm>
          <a:off x="18561127" y="698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116494</xdr:rowOff>
    </xdr:from>
    <xdr:ext cx="469744" cy="259045"/>
    <xdr:sp macro="" textlink="">
      <xdr:nvSpPr>
        <xdr:cNvPr id="472" name="n_2mainValue【認定こども園・幼稚園・保育所】&#10;一人当たり面積"/>
        <xdr:cNvSpPr txBox="1"/>
      </xdr:nvSpPr>
      <xdr:spPr>
        <a:xfrm>
          <a:off x="17776267" y="698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85470</xdr:rowOff>
    </xdr:from>
    <xdr:ext cx="469744" cy="259045"/>
    <xdr:sp macro="" textlink="">
      <xdr:nvSpPr>
        <xdr:cNvPr id="473" name="n_3mainValue【認定こども園・幼稚園・保育所】&#10;一人当たり面積"/>
        <xdr:cNvSpPr txBox="1"/>
      </xdr:nvSpPr>
      <xdr:spPr>
        <a:xfrm>
          <a:off x="17001567" y="712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4" name="テキスト ボックス 483"/>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5" name="直線コネクタ 484"/>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6" name="テキスト ボックス 485"/>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7" name="直線コネクタ 486"/>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8" name="テキスト ボックス 487"/>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9" name="直線コネクタ 488"/>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0" name="テキスト ボックス 489"/>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1" name="直線コネクタ 490"/>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2" name="テキスト ボックス 491"/>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3" name="直線コネクタ 492"/>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4" name="テキスト ボックス 493"/>
        <xdr:cNvSpPr txBox="1"/>
      </xdr:nvSpPr>
      <xdr:spPr>
        <a:xfrm>
          <a:off x="105615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6" name="テキスト ボックス 495"/>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498" name="直線コネクタ 497"/>
        <xdr:cNvCxnSpPr/>
      </xdr:nvCxnSpPr>
      <xdr:spPr>
        <a:xfrm flipV="1">
          <a:off x="14375764" y="9547860"/>
          <a:ext cx="0" cy="118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99" name="【学校施設】&#10;有形固定資産減価償却率最小値テキスト"/>
        <xdr:cNvSpPr txBox="1"/>
      </xdr:nvSpPr>
      <xdr:spPr>
        <a:xfrm>
          <a:off x="14414500"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00" name="直線コネクタ 499"/>
        <xdr:cNvCxnSpPr/>
      </xdr:nvCxnSpPr>
      <xdr:spPr>
        <a:xfrm>
          <a:off x="14287500" y="10734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501" name="【学校施設】&#10;有形固定資産減価償却率最大値テキスト"/>
        <xdr:cNvSpPr txBox="1"/>
      </xdr:nvSpPr>
      <xdr:spPr>
        <a:xfrm>
          <a:off x="144145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502" name="直線コネクタ 501"/>
        <xdr:cNvCxnSpPr/>
      </xdr:nvCxnSpPr>
      <xdr:spPr>
        <a:xfrm>
          <a:off x="14287500" y="954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107332</xdr:rowOff>
    </xdr:from>
    <xdr:ext cx="405111" cy="259045"/>
    <xdr:sp macro="" textlink="">
      <xdr:nvSpPr>
        <xdr:cNvPr id="503" name="【学校施設】&#10;有形固定資産減価償却率平均値テキスト"/>
        <xdr:cNvSpPr txBox="1"/>
      </xdr:nvSpPr>
      <xdr:spPr>
        <a:xfrm>
          <a:off x="14414500" y="9830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504" name="フローチャート: 判断 503"/>
        <xdr:cNvSpPr/>
      </xdr:nvSpPr>
      <xdr:spPr>
        <a:xfrm>
          <a:off x="14325600" y="99752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505" name="フローチャート: 判断 504"/>
        <xdr:cNvSpPr/>
      </xdr:nvSpPr>
      <xdr:spPr>
        <a:xfrm>
          <a:off x="13578840" y="10001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506" name="フローチャート: 判断 505"/>
        <xdr:cNvSpPr/>
      </xdr:nvSpPr>
      <xdr:spPr>
        <a:xfrm>
          <a:off x="12804140" y="10015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07" name="フローチャート: 判断 506"/>
        <xdr:cNvSpPr/>
      </xdr:nvSpPr>
      <xdr:spPr>
        <a:xfrm>
          <a:off x="12029440" y="100437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130175</xdr:rowOff>
    </xdr:from>
    <xdr:to>
      <xdr:col>85</xdr:col>
      <xdr:colOff>177800</xdr:colOff>
      <xdr:row>61</xdr:row>
      <xdr:rowOff>60325</xdr:rowOff>
    </xdr:to>
    <xdr:sp macro="" textlink="">
      <xdr:nvSpPr>
        <xdr:cNvPr id="513" name="楕円 512"/>
        <xdr:cNvSpPr/>
      </xdr:nvSpPr>
      <xdr:spPr>
        <a:xfrm>
          <a:off x="14325600" y="1018857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108602</xdr:rowOff>
    </xdr:from>
    <xdr:ext cx="405111" cy="259045"/>
    <xdr:sp macro="" textlink="">
      <xdr:nvSpPr>
        <xdr:cNvPr id="514" name="【学校施設】&#10;有形固定資産減価償却率該当値テキスト"/>
        <xdr:cNvSpPr txBox="1"/>
      </xdr:nvSpPr>
      <xdr:spPr>
        <a:xfrm>
          <a:off x="14414500" y="1016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149225</xdr:rowOff>
    </xdr:from>
    <xdr:to>
      <xdr:col>81</xdr:col>
      <xdr:colOff>101600</xdr:colOff>
      <xdr:row>61</xdr:row>
      <xdr:rowOff>79375</xdr:rowOff>
    </xdr:to>
    <xdr:sp macro="" textlink="">
      <xdr:nvSpPr>
        <xdr:cNvPr id="515" name="楕円 514"/>
        <xdr:cNvSpPr/>
      </xdr:nvSpPr>
      <xdr:spPr>
        <a:xfrm>
          <a:off x="13578840" y="102076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9525</xdr:rowOff>
    </xdr:from>
    <xdr:to>
      <xdr:col>85</xdr:col>
      <xdr:colOff>127000</xdr:colOff>
      <xdr:row>61</xdr:row>
      <xdr:rowOff>28575</xdr:rowOff>
    </xdr:to>
    <xdr:cxnSp macro="">
      <xdr:nvCxnSpPr>
        <xdr:cNvPr id="516" name="直線コネクタ 515"/>
        <xdr:cNvCxnSpPr/>
      </xdr:nvCxnSpPr>
      <xdr:spPr>
        <a:xfrm flipV="1">
          <a:off x="13629640" y="10235565"/>
          <a:ext cx="7467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164465</xdr:rowOff>
    </xdr:from>
    <xdr:to>
      <xdr:col>76</xdr:col>
      <xdr:colOff>165100</xdr:colOff>
      <xdr:row>61</xdr:row>
      <xdr:rowOff>94615</xdr:rowOff>
    </xdr:to>
    <xdr:sp macro="" textlink="">
      <xdr:nvSpPr>
        <xdr:cNvPr id="517" name="楕円 516"/>
        <xdr:cNvSpPr/>
      </xdr:nvSpPr>
      <xdr:spPr>
        <a:xfrm>
          <a:off x="12804140" y="10222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28575</xdr:rowOff>
    </xdr:from>
    <xdr:to>
      <xdr:col>81</xdr:col>
      <xdr:colOff>50800</xdr:colOff>
      <xdr:row>61</xdr:row>
      <xdr:rowOff>43815</xdr:rowOff>
    </xdr:to>
    <xdr:cxnSp macro="">
      <xdr:nvCxnSpPr>
        <xdr:cNvPr id="518" name="直線コネクタ 517"/>
        <xdr:cNvCxnSpPr/>
      </xdr:nvCxnSpPr>
      <xdr:spPr>
        <a:xfrm flipV="1">
          <a:off x="12854940" y="10254615"/>
          <a:ext cx="7747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2540</xdr:rowOff>
    </xdr:from>
    <xdr:to>
      <xdr:col>72</xdr:col>
      <xdr:colOff>38100</xdr:colOff>
      <xdr:row>61</xdr:row>
      <xdr:rowOff>104140</xdr:rowOff>
    </xdr:to>
    <xdr:sp macro="" textlink="">
      <xdr:nvSpPr>
        <xdr:cNvPr id="519" name="楕円 518"/>
        <xdr:cNvSpPr/>
      </xdr:nvSpPr>
      <xdr:spPr>
        <a:xfrm>
          <a:off x="12029440" y="102285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43815</xdr:rowOff>
    </xdr:from>
    <xdr:to>
      <xdr:col>76</xdr:col>
      <xdr:colOff>114300</xdr:colOff>
      <xdr:row>61</xdr:row>
      <xdr:rowOff>53340</xdr:rowOff>
    </xdr:to>
    <xdr:cxnSp macro="">
      <xdr:nvCxnSpPr>
        <xdr:cNvPr id="520" name="直線コネクタ 519"/>
        <xdr:cNvCxnSpPr/>
      </xdr:nvCxnSpPr>
      <xdr:spPr>
        <a:xfrm flipV="1">
          <a:off x="12072620" y="10269855"/>
          <a:ext cx="7823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57802</xdr:rowOff>
    </xdr:from>
    <xdr:ext cx="405111" cy="259045"/>
    <xdr:sp macro="" textlink="">
      <xdr:nvSpPr>
        <xdr:cNvPr id="521" name="n_1aveValue【学校施設】&#10;有形固定資産減価償却率"/>
        <xdr:cNvSpPr txBox="1"/>
      </xdr:nvSpPr>
      <xdr:spPr>
        <a:xfrm>
          <a:off x="134372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71137</xdr:rowOff>
    </xdr:from>
    <xdr:ext cx="405111" cy="259045"/>
    <xdr:sp macro="" textlink="">
      <xdr:nvSpPr>
        <xdr:cNvPr id="522" name="n_2aveValue【学校施設】&#10;有形固定資産減価償却率"/>
        <xdr:cNvSpPr txBox="1"/>
      </xdr:nvSpPr>
      <xdr:spPr>
        <a:xfrm>
          <a:off x="126752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523" name="n_3aveValue【学校施設】&#10;有形固定資産減価償却率"/>
        <xdr:cNvSpPr txBox="1"/>
      </xdr:nvSpPr>
      <xdr:spPr>
        <a:xfrm>
          <a:off x="119005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70502</xdr:rowOff>
    </xdr:from>
    <xdr:ext cx="405111" cy="259045"/>
    <xdr:sp macro="" textlink="">
      <xdr:nvSpPr>
        <xdr:cNvPr id="524" name="n_1mainValue【学校施設】&#10;有形固定資産減価償却率"/>
        <xdr:cNvSpPr txBox="1"/>
      </xdr:nvSpPr>
      <xdr:spPr>
        <a:xfrm>
          <a:off x="134372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85742</xdr:rowOff>
    </xdr:from>
    <xdr:ext cx="405111" cy="259045"/>
    <xdr:sp macro="" textlink="">
      <xdr:nvSpPr>
        <xdr:cNvPr id="525" name="n_2mainValue【学校施設】&#10;有形固定資産減価償却率"/>
        <xdr:cNvSpPr txBox="1"/>
      </xdr:nvSpPr>
      <xdr:spPr>
        <a:xfrm>
          <a:off x="126752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95267</xdr:rowOff>
    </xdr:from>
    <xdr:ext cx="405111" cy="259045"/>
    <xdr:sp macro="" textlink="">
      <xdr:nvSpPr>
        <xdr:cNvPr id="526" name="n_3mainValue【学校施設】&#10;有形固定資産減価償却率"/>
        <xdr:cNvSpPr txBox="1"/>
      </xdr:nvSpPr>
      <xdr:spPr>
        <a:xfrm>
          <a:off x="119005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7" name="正方形/長方形 52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8" name="正方形/長方形 527"/>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9" name="正方形/長方形 528"/>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0" name="正方形/長方形 529"/>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1" name="正方形/長方形 530"/>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2" name="正方形/長方形 531"/>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3" name="正方形/長方形 532"/>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7" name="テキスト ボックス 536"/>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8" name="直線コネクタ 537"/>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9" name="テキスト ボックス 538"/>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0" name="直線コネクタ 539"/>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1" name="テキスト ボックス 540"/>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2" name="直線コネクタ 541"/>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3" name="テキスト ボックス 542"/>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4" name="直線コネクタ 543"/>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5" name="テキスト ボックス 544"/>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7" name="テキスト ボックス 546"/>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549" name="直線コネクタ 548"/>
        <xdr:cNvCxnSpPr/>
      </xdr:nvCxnSpPr>
      <xdr:spPr>
        <a:xfrm flipV="1">
          <a:off x="19509104" y="9636862"/>
          <a:ext cx="0" cy="11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550" name="【学校施設】&#10;一人当たり面積最小値テキスト"/>
        <xdr:cNvSpPr txBox="1"/>
      </xdr:nvSpPr>
      <xdr:spPr>
        <a:xfrm>
          <a:off x="19547840" y="1074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551" name="直線コネクタ 550"/>
        <xdr:cNvCxnSpPr/>
      </xdr:nvCxnSpPr>
      <xdr:spPr>
        <a:xfrm>
          <a:off x="19443700" y="107449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552" name="【学校施設】&#10;一人当たり面積最大値テキスト"/>
        <xdr:cNvSpPr txBox="1"/>
      </xdr:nvSpPr>
      <xdr:spPr>
        <a:xfrm>
          <a:off x="19547840" y="941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553" name="直線コネクタ 552"/>
        <xdr:cNvCxnSpPr/>
      </xdr:nvCxnSpPr>
      <xdr:spPr>
        <a:xfrm>
          <a:off x="19443700" y="96368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35983</xdr:rowOff>
    </xdr:from>
    <xdr:ext cx="469744" cy="259045"/>
    <xdr:sp macro="" textlink="">
      <xdr:nvSpPr>
        <xdr:cNvPr id="554" name="【学校施設】&#10;一人当たり面積平均値テキスト"/>
        <xdr:cNvSpPr txBox="1"/>
      </xdr:nvSpPr>
      <xdr:spPr>
        <a:xfrm>
          <a:off x="19547840" y="102620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555" name="フローチャート: 判断 554"/>
        <xdr:cNvSpPr/>
      </xdr:nvSpPr>
      <xdr:spPr>
        <a:xfrm>
          <a:off x="19458940" y="102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556" name="フローチャート: 判断 555"/>
        <xdr:cNvSpPr/>
      </xdr:nvSpPr>
      <xdr:spPr>
        <a:xfrm>
          <a:off x="18735040" y="102808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57" name="フローチャート: 判断 556"/>
        <xdr:cNvSpPr/>
      </xdr:nvSpPr>
      <xdr:spPr>
        <a:xfrm>
          <a:off x="17937480" y="1027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26924</xdr:rowOff>
    </xdr:from>
    <xdr:to>
      <xdr:col>102</xdr:col>
      <xdr:colOff>165100</xdr:colOff>
      <xdr:row>60</xdr:row>
      <xdr:rowOff>128524</xdr:rowOff>
    </xdr:to>
    <xdr:sp macro="" textlink="">
      <xdr:nvSpPr>
        <xdr:cNvPr id="558" name="フローチャート: 判断 557"/>
        <xdr:cNvSpPr/>
      </xdr:nvSpPr>
      <xdr:spPr>
        <a:xfrm>
          <a:off x="17162780" y="1008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9" name="テキスト ボックス 55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67614</xdr:rowOff>
    </xdr:from>
    <xdr:to>
      <xdr:col>116</xdr:col>
      <xdr:colOff>114300</xdr:colOff>
      <xdr:row>60</xdr:row>
      <xdr:rowOff>169214</xdr:rowOff>
    </xdr:to>
    <xdr:sp macro="" textlink="">
      <xdr:nvSpPr>
        <xdr:cNvPr id="564" name="楕円 563"/>
        <xdr:cNvSpPr/>
      </xdr:nvSpPr>
      <xdr:spPr>
        <a:xfrm>
          <a:off x="19458940" y="1012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90491</xdr:rowOff>
    </xdr:from>
    <xdr:ext cx="469744" cy="259045"/>
    <xdr:sp macro="" textlink="">
      <xdr:nvSpPr>
        <xdr:cNvPr id="565" name="【学校施設】&#10;一人当たり面積該当値テキスト"/>
        <xdr:cNvSpPr txBox="1"/>
      </xdr:nvSpPr>
      <xdr:spPr>
        <a:xfrm>
          <a:off x="19547840" y="998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72644</xdr:rowOff>
    </xdr:from>
    <xdr:to>
      <xdr:col>112</xdr:col>
      <xdr:colOff>38100</xdr:colOff>
      <xdr:row>61</xdr:row>
      <xdr:rowOff>2794</xdr:rowOff>
    </xdr:to>
    <xdr:sp macro="" textlink="">
      <xdr:nvSpPr>
        <xdr:cNvPr id="566" name="楕円 565"/>
        <xdr:cNvSpPr/>
      </xdr:nvSpPr>
      <xdr:spPr>
        <a:xfrm>
          <a:off x="18735040" y="101310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118414</xdr:rowOff>
    </xdr:from>
    <xdr:to>
      <xdr:col>116</xdr:col>
      <xdr:colOff>63500</xdr:colOff>
      <xdr:row>60</xdr:row>
      <xdr:rowOff>123444</xdr:rowOff>
    </xdr:to>
    <xdr:cxnSp macro="">
      <xdr:nvCxnSpPr>
        <xdr:cNvPr id="567" name="直線コネクタ 566"/>
        <xdr:cNvCxnSpPr/>
      </xdr:nvCxnSpPr>
      <xdr:spPr>
        <a:xfrm flipV="1">
          <a:off x="18778220" y="10176814"/>
          <a:ext cx="73152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80873</xdr:rowOff>
    </xdr:from>
    <xdr:to>
      <xdr:col>107</xdr:col>
      <xdr:colOff>101600</xdr:colOff>
      <xdr:row>61</xdr:row>
      <xdr:rowOff>11023</xdr:rowOff>
    </xdr:to>
    <xdr:sp macro="" textlink="">
      <xdr:nvSpPr>
        <xdr:cNvPr id="568" name="楕円 567"/>
        <xdr:cNvSpPr/>
      </xdr:nvSpPr>
      <xdr:spPr>
        <a:xfrm>
          <a:off x="17937480" y="101392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123444</xdr:rowOff>
    </xdr:from>
    <xdr:to>
      <xdr:col>111</xdr:col>
      <xdr:colOff>177800</xdr:colOff>
      <xdr:row>60</xdr:row>
      <xdr:rowOff>131673</xdr:rowOff>
    </xdr:to>
    <xdr:cxnSp macro="">
      <xdr:nvCxnSpPr>
        <xdr:cNvPr id="569" name="直線コネクタ 568"/>
        <xdr:cNvCxnSpPr/>
      </xdr:nvCxnSpPr>
      <xdr:spPr>
        <a:xfrm flipV="1">
          <a:off x="17988280" y="10181844"/>
          <a:ext cx="78994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106934</xdr:rowOff>
    </xdr:from>
    <xdr:to>
      <xdr:col>102</xdr:col>
      <xdr:colOff>165100</xdr:colOff>
      <xdr:row>62</xdr:row>
      <xdr:rowOff>37084</xdr:rowOff>
    </xdr:to>
    <xdr:sp macro="" textlink="">
      <xdr:nvSpPr>
        <xdr:cNvPr id="570" name="楕円 569"/>
        <xdr:cNvSpPr/>
      </xdr:nvSpPr>
      <xdr:spPr>
        <a:xfrm>
          <a:off x="17162780" y="103329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131673</xdr:rowOff>
    </xdr:from>
    <xdr:to>
      <xdr:col>107</xdr:col>
      <xdr:colOff>50800</xdr:colOff>
      <xdr:row>61</xdr:row>
      <xdr:rowOff>157734</xdr:rowOff>
    </xdr:to>
    <xdr:cxnSp macro="">
      <xdr:nvCxnSpPr>
        <xdr:cNvPr id="571" name="直線コネクタ 570"/>
        <xdr:cNvCxnSpPr/>
      </xdr:nvCxnSpPr>
      <xdr:spPr>
        <a:xfrm flipV="1">
          <a:off x="17213580" y="10190073"/>
          <a:ext cx="774700" cy="19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147540</xdr:rowOff>
    </xdr:from>
    <xdr:ext cx="469744" cy="259045"/>
    <xdr:sp macro="" textlink="">
      <xdr:nvSpPr>
        <xdr:cNvPr id="572" name="n_1aveValue【学校施設】&#10;一人当たり面積"/>
        <xdr:cNvSpPr txBox="1"/>
      </xdr:nvSpPr>
      <xdr:spPr>
        <a:xfrm>
          <a:off x="18561127" y="1037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573" name="n_2aveValue【学校施設】&#10;一人当たり面積"/>
        <xdr:cNvSpPr txBox="1"/>
      </xdr:nvSpPr>
      <xdr:spPr>
        <a:xfrm>
          <a:off x="17776267" y="10367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145051</xdr:rowOff>
    </xdr:from>
    <xdr:ext cx="469744" cy="259045"/>
    <xdr:sp macro="" textlink="">
      <xdr:nvSpPr>
        <xdr:cNvPr id="574" name="n_3aveValue【学校施設】&#10;一人当たり面積"/>
        <xdr:cNvSpPr txBox="1"/>
      </xdr:nvSpPr>
      <xdr:spPr>
        <a:xfrm>
          <a:off x="17001567" y="986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19321</xdr:rowOff>
    </xdr:from>
    <xdr:ext cx="469744" cy="259045"/>
    <xdr:sp macro="" textlink="">
      <xdr:nvSpPr>
        <xdr:cNvPr id="575" name="n_1mainValue【学校施設】&#10;一人当たり面積"/>
        <xdr:cNvSpPr txBox="1"/>
      </xdr:nvSpPr>
      <xdr:spPr>
        <a:xfrm>
          <a:off x="18561127" y="991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27550</xdr:rowOff>
    </xdr:from>
    <xdr:ext cx="469744" cy="259045"/>
    <xdr:sp macro="" textlink="">
      <xdr:nvSpPr>
        <xdr:cNvPr id="576" name="n_2mainValue【学校施設】&#10;一人当たり面積"/>
        <xdr:cNvSpPr txBox="1"/>
      </xdr:nvSpPr>
      <xdr:spPr>
        <a:xfrm>
          <a:off x="17776267" y="991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28211</xdr:rowOff>
    </xdr:from>
    <xdr:ext cx="469744" cy="259045"/>
    <xdr:sp macro="" textlink="">
      <xdr:nvSpPr>
        <xdr:cNvPr id="577" name="n_3mainValue【学校施設】&#10;一人当たり面積"/>
        <xdr:cNvSpPr txBox="1"/>
      </xdr:nvSpPr>
      <xdr:spPr>
        <a:xfrm>
          <a:off x="17001567" y="1042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8" name="正方形/長方形 57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9" name="正方形/長方形 578"/>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0" name="正方形/長方形 579"/>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1" name="正方形/長方形 580"/>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2" name="正方形/長方形 581"/>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3" name="正方形/長方形 582"/>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4" name="正方形/長方形 583"/>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5" name="正方形/長方形 584"/>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4" name="正方形/長方形 593"/>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5" name="正方形/長方形 594"/>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6" name="正方形/長方形 595"/>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7" name="正方形/長方形 596"/>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8" name="正方形/長方形 597"/>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9" name="正方形/長方形 598"/>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0" name="正方形/長方形 599"/>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1" name="正方形/長方形 600"/>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2" name="テキスト ボックス 601"/>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3" name="直線コネクタ 602"/>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04" name="テキスト ボックス 603"/>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05" name="直線コネクタ 604"/>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06" name="テキスト ボックス 605"/>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07" name="直線コネクタ 606"/>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08" name="テキスト ボックス 607"/>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09" name="直線コネクタ 608"/>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10" name="テキスト ボックス 609"/>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11" name="直線コネクタ 610"/>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12" name="テキスト ボックス 611"/>
        <xdr:cNvSpPr txBox="1"/>
      </xdr:nvSpPr>
      <xdr:spPr>
        <a:xfrm>
          <a:off x="105615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4" name="テキスト ボックス 613"/>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5"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616" name="直線コネクタ 615"/>
        <xdr:cNvCxnSpPr/>
      </xdr:nvCxnSpPr>
      <xdr:spPr>
        <a:xfrm flipV="1">
          <a:off x="14375764" y="16962120"/>
          <a:ext cx="0" cy="128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617" name="【公民館】&#10;有形固定資産減価償却率最小値テキスト"/>
        <xdr:cNvSpPr txBox="1"/>
      </xdr:nvSpPr>
      <xdr:spPr>
        <a:xfrm>
          <a:off x="14414500" y="1825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618" name="直線コネクタ 617"/>
        <xdr:cNvCxnSpPr/>
      </xdr:nvCxnSpPr>
      <xdr:spPr>
        <a:xfrm>
          <a:off x="14287500" y="182476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619" name="【公民館】&#10;有形固定資産減価償却率最大値テキスト"/>
        <xdr:cNvSpPr txBox="1"/>
      </xdr:nvSpPr>
      <xdr:spPr>
        <a:xfrm>
          <a:off x="14414500" y="16744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620" name="直線コネクタ 619"/>
        <xdr:cNvCxnSpPr/>
      </xdr:nvCxnSpPr>
      <xdr:spPr>
        <a:xfrm>
          <a:off x="14287500" y="16962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164864</xdr:rowOff>
    </xdr:from>
    <xdr:ext cx="405111" cy="259045"/>
    <xdr:sp macro="" textlink="">
      <xdr:nvSpPr>
        <xdr:cNvPr id="621" name="【公民館】&#10;有形固定資産減価償却率平均値テキスト"/>
        <xdr:cNvSpPr txBox="1"/>
      </xdr:nvSpPr>
      <xdr:spPr>
        <a:xfrm>
          <a:off x="14414500" y="174317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622" name="フローチャート: 判断 621"/>
        <xdr:cNvSpPr/>
      </xdr:nvSpPr>
      <xdr:spPr>
        <a:xfrm>
          <a:off x="14325600" y="1757654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623" name="フローチャート: 判断 622"/>
        <xdr:cNvSpPr/>
      </xdr:nvSpPr>
      <xdr:spPr>
        <a:xfrm>
          <a:off x="13578840" y="176039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624" name="フローチャート: 判断 623"/>
        <xdr:cNvSpPr/>
      </xdr:nvSpPr>
      <xdr:spPr>
        <a:xfrm>
          <a:off x="12804140" y="1764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2539</xdr:rowOff>
    </xdr:from>
    <xdr:to>
      <xdr:col>72</xdr:col>
      <xdr:colOff>38100</xdr:colOff>
      <xdr:row>105</xdr:row>
      <xdr:rowOff>104139</xdr:rowOff>
    </xdr:to>
    <xdr:sp macro="" textlink="">
      <xdr:nvSpPr>
        <xdr:cNvPr id="625" name="フローチャート: 判断 624"/>
        <xdr:cNvSpPr/>
      </xdr:nvSpPr>
      <xdr:spPr>
        <a:xfrm>
          <a:off x="12029440" y="1760473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6" name="テキスト ボックス 62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7" name="テキスト ボックス 62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8" name="テキスト ボックス 62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9" name="テキスト ボックス 62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0" name="テキスト ボックス 62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82550</xdr:rowOff>
    </xdr:from>
    <xdr:to>
      <xdr:col>85</xdr:col>
      <xdr:colOff>177800</xdr:colOff>
      <xdr:row>106</xdr:row>
      <xdr:rowOff>12700</xdr:rowOff>
    </xdr:to>
    <xdr:sp macro="" textlink="">
      <xdr:nvSpPr>
        <xdr:cNvPr id="631" name="楕円 630"/>
        <xdr:cNvSpPr/>
      </xdr:nvSpPr>
      <xdr:spPr>
        <a:xfrm>
          <a:off x="14325600" y="176847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60977</xdr:rowOff>
    </xdr:from>
    <xdr:ext cx="405111" cy="259045"/>
    <xdr:sp macro="" textlink="">
      <xdr:nvSpPr>
        <xdr:cNvPr id="632" name="【公民館】&#10;有形固定資産減価償却率該当値テキスト"/>
        <xdr:cNvSpPr txBox="1"/>
      </xdr:nvSpPr>
      <xdr:spPr>
        <a:xfrm>
          <a:off x="14414500"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98552</xdr:rowOff>
    </xdr:from>
    <xdr:to>
      <xdr:col>81</xdr:col>
      <xdr:colOff>101600</xdr:colOff>
      <xdr:row>106</xdr:row>
      <xdr:rowOff>28702</xdr:rowOff>
    </xdr:to>
    <xdr:sp macro="" textlink="">
      <xdr:nvSpPr>
        <xdr:cNvPr id="633" name="楕円 632"/>
        <xdr:cNvSpPr/>
      </xdr:nvSpPr>
      <xdr:spPr>
        <a:xfrm>
          <a:off x="13578840" y="177007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133350</xdr:rowOff>
    </xdr:from>
    <xdr:to>
      <xdr:col>85</xdr:col>
      <xdr:colOff>127000</xdr:colOff>
      <xdr:row>105</xdr:row>
      <xdr:rowOff>149352</xdr:rowOff>
    </xdr:to>
    <xdr:cxnSp macro="">
      <xdr:nvCxnSpPr>
        <xdr:cNvPr id="634" name="直線コネクタ 633"/>
        <xdr:cNvCxnSpPr/>
      </xdr:nvCxnSpPr>
      <xdr:spPr>
        <a:xfrm flipV="1">
          <a:off x="13629640" y="17735550"/>
          <a:ext cx="74676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155702</xdr:rowOff>
    </xdr:from>
    <xdr:to>
      <xdr:col>76</xdr:col>
      <xdr:colOff>165100</xdr:colOff>
      <xdr:row>106</xdr:row>
      <xdr:rowOff>85852</xdr:rowOff>
    </xdr:to>
    <xdr:sp macro="" textlink="">
      <xdr:nvSpPr>
        <xdr:cNvPr id="635" name="楕円 634"/>
        <xdr:cNvSpPr/>
      </xdr:nvSpPr>
      <xdr:spPr>
        <a:xfrm>
          <a:off x="12804140" y="177579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149352</xdr:rowOff>
    </xdr:from>
    <xdr:to>
      <xdr:col>81</xdr:col>
      <xdr:colOff>50800</xdr:colOff>
      <xdr:row>106</xdr:row>
      <xdr:rowOff>35052</xdr:rowOff>
    </xdr:to>
    <xdr:cxnSp macro="">
      <xdr:nvCxnSpPr>
        <xdr:cNvPr id="636" name="直線コネクタ 635"/>
        <xdr:cNvCxnSpPr/>
      </xdr:nvCxnSpPr>
      <xdr:spPr>
        <a:xfrm flipV="1">
          <a:off x="12854940" y="17751552"/>
          <a:ext cx="7747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9398</xdr:rowOff>
    </xdr:from>
    <xdr:to>
      <xdr:col>72</xdr:col>
      <xdr:colOff>38100</xdr:colOff>
      <xdr:row>106</xdr:row>
      <xdr:rowOff>110998</xdr:rowOff>
    </xdr:to>
    <xdr:sp macro="" textlink="">
      <xdr:nvSpPr>
        <xdr:cNvPr id="637" name="楕円 636"/>
        <xdr:cNvSpPr/>
      </xdr:nvSpPr>
      <xdr:spPr>
        <a:xfrm>
          <a:off x="12029440" y="177792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35052</xdr:rowOff>
    </xdr:from>
    <xdr:to>
      <xdr:col>76</xdr:col>
      <xdr:colOff>114300</xdr:colOff>
      <xdr:row>106</xdr:row>
      <xdr:rowOff>60198</xdr:rowOff>
    </xdr:to>
    <xdr:cxnSp macro="">
      <xdr:nvCxnSpPr>
        <xdr:cNvPr id="638" name="直線コネクタ 637"/>
        <xdr:cNvCxnSpPr/>
      </xdr:nvCxnSpPr>
      <xdr:spPr>
        <a:xfrm flipV="1">
          <a:off x="12072620" y="17804892"/>
          <a:ext cx="78232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116095</xdr:rowOff>
    </xdr:from>
    <xdr:ext cx="405111" cy="259045"/>
    <xdr:sp macro="" textlink="">
      <xdr:nvSpPr>
        <xdr:cNvPr id="639" name="n_1aveValue【公民館】&#10;有形固定資産減価償却率"/>
        <xdr:cNvSpPr txBox="1"/>
      </xdr:nvSpPr>
      <xdr:spPr>
        <a:xfrm>
          <a:off x="13437244" y="17383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161814</xdr:rowOff>
    </xdr:from>
    <xdr:ext cx="405111" cy="259045"/>
    <xdr:sp macro="" textlink="">
      <xdr:nvSpPr>
        <xdr:cNvPr id="640" name="n_2aveValue【公民館】&#10;有形固定資産減価償却率"/>
        <xdr:cNvSpPr txBox="1"/>
      </xdr:nvSpPr>
      <xdr:spPr>
        <a:xfrm>
          <a:off x="12675244" y="174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120666</xdr:rowOff>
    </xdr:from>
    <xdr:ext cx="405111" cy="259045"/>
    <xdr:sp macro="" textlink="">
      <xdr:nvSpPr>
        <xdr:cNvPr id="641" name="n_3aveValue【公民館】&#10;有形固定資産減価償却率"/>
        <xdr:cNvSpPr txBox="1"/>
      </xdr:nvSpPr>
      <xdr:spPr>
        <a:xfrm>
          <a:off x="11900544" y="17387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19829</xdr:rowOff>
    </xdr:from>
    <xdr:ext cx="405111" cy="259045"/>
    <xdr:sp macro="" textlink="">
      <xdr:nvSpPr>
        <xdr:cNvPr id="642" name="n_1mainValue【公民館】&#10;有形固定資産減価償却率"/>
        <xdr:cNvSpPr txBox="1"/>
      </xdr:nvSpPr>
      <xdr:spPr>
        <a:xfrm>
          <a:off x="13437244" y="17789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76979</xdr:rowOff>
    </xdr:from>
    <xdr:ext cx="405111" cy="259045"/>
    <xdr:sp macro="" textlink="">
      <xdr:nvSpPr>
        <xdr:cNvPr id="643" name="n_2mainValue【公民館】&#10;有形固定資産減価償却率"/>
        <xdr:cNvSpPr txBox="1"/>
      </xdr:nvSpPr>
      <xdr:spPr>
        <a:xfrm>
          <a:off x="12675244" y="17846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102125</xdr:rowOff>
    </xdr:from>
    <xdr:ext cx="405111" cy="259045"/>
    <xdr:sp macro="" textlink="">
      <xdr:nvSpPr>
        <xdr:cNvPr id="644" name="n_3mainValue【公民館】&#10;有形固定資産減価償却率"/>
        <xdr:cNvSpPr txBox="1"/>
      </xdr:nvSpPr>
      <xdr:spPr>
        <a:xfrm>
          <a:off x="11900544" y="17871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3" name="テキスト ボックス 652"/>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4" name="直線コネクタ 653"/>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5" name="直線コネクタ 654"/>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6" name="テキスト ボックス 655"/>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7" name="直線コネクタ 656"/>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8" name="テキスト ボックス 657"/>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9" name="直線コネクタ 658"/>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60" name="テキスト ボックス 659"/>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1" name="直線コネクタ 660"/>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2" name="テキスト ボックス 661"/>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3" name="直線コネクタ 66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4" name="テキスト ボックス 66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5"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666" name="直線コネクタ 665"/>
        <xdr:cNvCxnSpPr/>
      </xdr:nvCxnSpPr>
      <xdr:spPr>
        <a:xfrm flipV="1">
          <a:off x="19509104" y="16734282"/>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67" name="【公民館】&#10;一人当たり面積最小値テキスト"/>
        <xdr:cNvSpPr txBox="1"/>
      </xdr:nvSpPr>
      <xdr:spPr>
        <a:xfrm>
          <a:off x="19547840" y="1814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68" name="直線コネクタ 667"/>
        <xdr:cNvCxnSpPr/>
      </xdr:nvCxnSpPr>
      <xdr:spPr>
        <a:xfrm>
          <a:off x="19443700" y="18140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669" name="【公民館】&#10;一人当たり面積最大値テキスト"/>
        <xdr:cNvSpPr txBox="1"/>
      </xdr:nvSpPr>
      <xdr:spPr>
        <a:xfrm>
          <a:off x="19547840" y="1651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670" name="直線コネクタ 669"/>
        <xdr:cNvCxnSpPr/>
      </xdr:nvCxnSpPr>
      <xdr:spPr>
        <a:xfrm>
          <a:off x="19443700" y="167342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132859</xdr:rowOff>
    </xdr:from>
    <xdr:ext cx="469744" cy="259045"/>
    <xdr:sp macro="" textlink="">
      <xdr:nvSpPr>
        <xdr:cNvPr id="671" name="【公民館】&#10;一人当たり面積平均値テキスト"/>
        <xdr:cNvSpPr txBox="1"/>
      </xdr:nvSpPr>
      <xdr:spPr>
        <a:xfrm>
          <a:off x="19547840" y="1756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672" name="フローチャート: 判断 671"/>
        <xdr:cNvSpPr/>
      </xdr:nvSpPr>
      <xdr:spPr>
        <a:xfrm>
          <a:off x="19458940" y="177121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673" name="フローチャート: 判断 672"/>
        <xdr:cNvSpPr/>
      </xdr:nvSpPr>
      <xdr:spPr>
        <a:xfrm>
          <a:off x="18735040" y="177167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674" name="フローチャート: 判断 673"/>
        <xdr:cNvSpPr/>
      </xdr:nvSpPr>
      <xdr:spPr>
        <a:xfrm>
          <a:off x="17937480" y="177213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675" name="フローチャート: 判断 674"/>
        <xdr:cNvSpPr/>
      </xdr:nvSpPr>
      <xdr:spPr>
        <a:xfrm>
          <a:off x="17162780" y="176984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6" name="テキスト ボックス 675"/>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7" name="テキスト ボックス 676"/>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8" name="テキスト ボックス 677"/>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9" name="テキスト ボックス 678"/>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0" name="テキスト ボックス 679"/>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681" name="楕円 680"/>
        <xdr:cNvSpPr/>
      </xdr:nvSpPr>
      <xdr:spPr>
        <a:xfrm>
          <a:off x="19458940" y="1780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10685</xdr:rowOff>
    </xdr:from>
    <xdr:ext cx="469744" cy="259045"/>
    <xdr:sp macro="" textlink="">
      <xdr:nvSpPr>
        <xdr:cNvPr id="682" name="【公民館】&#10;一人当たり面積該当値テキスト"/>
        <xdr:cNvSpPr txBox="1"/>
      </xdr:nvSpPr>
      <xdr:spPr>
        <a:xfrm>
          <a:off x="19547840" y="1778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34544</xdr:rowOff>
    </xdr:from>
    <xdr:to>
      <xdr:col>112</xdr:col>
      <xdr:colOff>38100</xdr:colOff>
      <xdr:row>106</xdr:row>
      <xdr:rowOff>136144</xdr:rowOff>
    </xdr:to>
    <xdr:sp macro="" textlink="">
      <xdr:nvSpPr>
        <xdr:cNvPr id="683" name="楕円 682"/>
        <xdr:cNvSpPr/>
      </xdr:nvSpPr>
      <xdr:spPr>
        <a:xfrm>
          <a:off x="18735040" y="178043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83058</xdr:rowOff>
    </xdr:from>
    <xdr:to>
      <xdr:col>116</xdr:col>
      <xdr:colOff>63500</xdr:colOff>
      <xdr:row>106</xdr:row>
      <xdr:rowOff>85344</xdr:rowOff>
    </xdr:to>
    <xdr:cxnSp macro="">
      <xdr:nvCxnSpPr>
        <xdr:cNvPr id="684" name="直線コネクタ 683"/>
        <xdr:cNvCxnSpPr/>
      </xdr:nvCxnSpPr>
      <xdr:spPr>
        <a:xfrm flipV="1">
          <a:off x="18778220" y="17852898"/>
          <a:ext cx="7315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66548</xdr:rowOff>
    </xdr:from>
    <xdr:to>
      <xdr:col>107</xdr:col>
      <xdr:colOff>101600</xdr:colOff>
      <xdr:row>106</xdr:row>
      <xdr:rowOff>168148</xdr:rowOff>
    </xdr:to>
    <xdr:sp macro="" textlink="">
      <xdr:nvSpPr>
        <xdr:cNvPr id="685" name="楕円 684"/>
        <xdr:cNvSpPr/>
      </xdr:nvSpPr>
      <xdr:spPr>
        <a:xfrm>
          <a:off x="17937480" y="1783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85344</xdr:rowOff>
    </xdr:from>
    <xdr:to>
      <xdr:col>111</xdr:col>
      <xdr:colOff>177800</xdr:colOff>
      <xdr:row>106</xdr:row>
      <xdr:rowOff>117348</xdr:rowOff>
    </xdr:to>
    <xdr:cxnSp macro="">
      <xdr:nvCxnSpPr>
        <xdr:cNvPr id="686" name="直線コネクタ 685"/>
        <xdr:cNvCxnSpPr/>
      </xdr:nvCxnSpPr>
      <xdr:spPr>
        <a:xfrm flipV="1">
          <a:off x="17988280" y="17855184"/>
          <a:ext cx="78994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41402</xdr:rowOff>
    </xdr:from>
    <xdr:to>
      <xdr:col>102</xdr:col>
      <xdr:colOff>165100</xdr:colOff>
      <xdr:row>106</xdr:row>
      <xdr:rowOff>143002</xdr:rowOff>
    </xdr:to>
    <xdr:sp macro="" textlink="">
      <xdr:nvSpPr>
        <xdr:cNvPr id="687" name="楕円 686"/>
        <xdr:cNvSpPr/>
      </xdr:nvSpPr>
      <xdr:spPr>
        <a:xfrm>
          <a:off x="17162780" y="1781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92202</xdr:rowOff>
    </xdr:from>
    <xdr:to>
      <xdr:col>107</xdr:col>
      <xdr:colOff>50800</xdr:colOff>
      <xdr:row>106</xdr:row>
      <xdr:rowOff>117348</xdr:rowOff>
    </xdr:to>
    <xdr:cxnSp macro="">
      <xdr:nvCxnSpPr>
        <xdr:cNvPr id="688" name="直線コネクタ 687"/>
        <xdr:cNvCxnSpPr/>
      </xdr:nvCxnSpPr>
      <xdr:spPr>
        <a:xfrm>
          <a:off x="17213580" y="17862042"/>
          <a:ext cx="7747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61231</xdr:rowOff>
    </xdr:from>
    <xdr:ext cx="469744" cy="259045"/>
    <xdr:sp macro="" textlink="">
      <xdr:nvSpPr>
        <xdr:cNvPr id="689" name="n_1aveValue【公民館】&#10;一人当たり面積"/>
        <xdr:cNvSpPr txBox="1"/>
      </xdr:nvSpPr>
      <xdr:spPr>
        <a:xfrm>
          <a:off x="18561127" y="1749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65803</xdr:rowOff>
    </xdr:from>
    <xdr:ext cx="469744" cy="259045"/>
    <xdr:sp macro="" textlink="">
      <xdr:nvSpPr>
        <xdr:cNvPr id="690" name="n_2aveValue【公民館】&#10;一人当たり面積"/>
        <xdr:cNvSpPr txBox="1"/>
      </xdr:nvSpPr>
      <xdr:spPr>
        <a:xfrm>
          <a:off x="17776267" y="1750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42942</xdr:rowOff>
    </xdr:from>
    <xdr:ext cx="469744" cy="259045"/>
    <xdr:sp macro="" textlink="">
      <xdr:nvSpPr>
        <xdr:cNvPr id="691" name="n_3aveValue【公民館】&#10;一人当たり面積"/>
        <xdr:cNvSpPr txBox="1"/>
      </xdr:nvSpPr>
      <xdr:spPr>
        <a:xfrm>
          <a:off x="17001567" y="174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127271</xdr:rowOff>
    </xdr:from>
    <xdr:ext cx="469744" cy="259045"/>
    <xdr:sp macro="" textlink="">
      <xdr:nvSpPr>
        <xdr:cNvPr id="692" name="n_1mainValue【公民館】&#10;一人当たり面積"/>
        <xdr:cNvSpPr txBox="1"/>
      </xdr:nvSpPr>
      <xdr:spPr>
        <a:xfrm>
          <a:off x="18561127" y="1789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159275</xdr:rowOff>
    </xdr:from>
    <xdr:ext cx="469744" cy="259045"/>
    <xdr:sp macro="" textlink="">
      <xdr:nvSpPr>
        <xdr:cNvPr id="693" name="n_2mainValue【公民館】&#10;一人当たり面積"/>
        <xdr:cNvSpPr txBox="1"/>
      </xdr:nvSpPr>
      <xdr:spPr>
        <a:xfrm>
          <a:off x="17776267" y="1792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134129</xdr:rowOff>
    </xdr:from>
    <xdr:ext cx="469744" cy="259045"/>
    <xdr:sp macro="" textlink="">
      <xdr:nvSpPr>
        <xdr:cNvPr id="694" name="n_3mainValue【公民館】&#10;一人当たり面積"/>
        <xdr:cNvSpPr txBox="1"/>
      </xdr:nvSpPr>
      <xdr:spPr>
        <a:xfrm>
          <a:off x="17001567" y="1790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5" name="正方形/長方形 694"/>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6" name="正方形/長方形 695"/>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7" name="テキスト ボックス 696"/>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類似団体と比べて有形固定資産減価償却率が高くなっている主な施設は、認定こども園・幼稚園・保育所であり、低くなっている主な施設は、学校施設、公民館である。</a:t>
          </a:r>
        </a:p>
        <a:p>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学校施設、公民館については、合併特例債等の地方債を活用し、複数年計画で大規模改造、改築等を実施してきたことで類似団体と比べて低い水準となっている。</a:t>
          </a:r>
        </a:p>
        <a:p>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今後は、公共施設等の個別計画を策定し、計画的更新や施設の長寿命化・集約化・複合化を行い、老朽化対策に取り組んでいく必要がある。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佐賀県武雄市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49,119
48,903
195.40
27,116,899
25,955,065
813,197
12,989,038
29,407,745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086225" y="5541373"/>
          <a:ext cx="0" cy="1488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124960" y="7033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020820" y="7029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124960" y="5324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020820" y="55413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xdr:cNvSpPr txBox="1"/>
      </xdr:nvSpPr>
      <xdr:spPr>
        <a:xfrm>
          <a:off x="4124960" y="6156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036060" y="63015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312160" y="63325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5146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44994</xdr:rowOff>
    </xdr:from>
    <xdr:to>
      <xdr:col>10</xdr:col>
      <xdr:colOff>165100</xdr:colOff>
      <xdr:row>38</xdr:row>
      <xdr:rowOff>146594</xdr:rowOff>
    </xdr:to>
    <xdr:sp macro="" textlink="">
      <xdr:nvSpPr>
        <xdr:cNvPr id="66" name="フローチャート: 判断 65"/>
        <xdr:cNvSpPr/>
      </xdr:nvSpPr>
      <xdr:spPr>
        <a:xfrm>
          <a:off x="1739900" y="641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76019</xdr:rowOff>
    </xdr:from>
    <xdr:to>
      <xdr:col>24</xdr:col>
      <xdr:colOff>114300</xdr:colOff>
      <xdr:row>40</xdr:row>
      <xdr:rowOff>6169</xdr:rowOff>
    </xdr:to>
    <xdr:sp macro="" textlink="">
      <xdr:nvSpPr>
        <xdr:cNvPr id="72" name="楕円 71"/>
        <xdr:cNvSpPr/>
      </xdr:nvSpPr>
      <xdr:spPr>
        <a:xfrm>
          <a:off x="4036060" y="66139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54446</xdr:rowOff>
    </xdr:from>
    <xdr:ext cx="405111" cy="259045"/>
    <xdr:sp macro="" textlink="">
      <xdr:nvSpPr>
        <xdr:cNvPr id="73" name="【図書館】&#10;有形固定資産減価償却率該当値テキスト"/>
        <xdr:cNvSpPr txBox="1"/>
      </xdr:nvSpPr>
      <xdr:spPr>
        <a:xfrm>
          <a:off x="4124960" y="659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87449</xdr:rowOff>
    </xdr:from>
    <xdr:to>
      <xdr:col>20</xdr:col>
      <xdr:colOff>38100</xdr:colOff>
      <xdr:row>40</xdr:row>
      <xdr:rowOff>17599</xdr:rowOff>
    </xdr:to>
    <xdr:sp macro="" textlink="">
      <xdr:nvSpPr>
        <xdr:cNvPr id="74" name="楕円 73"/>
        <xdr:cNvSpPr/>
      </xdr:nvSpPr>
      <xdr:spPr>
        <a:xfrm>
          <a:off x="3312160" y="66254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126819</xdr:rowOff>
    </xdr:from>
    <xdr:to>
      <xdr:col>24</xdr:col>
      <xdr:colOff>63500</xdr:colOff>
      <xdr:row>39</xdr:row>
      <xdr:rowOff>138249</xdr:rowOff>
    </xdr:to>
    <xdr:cxnSp macro="">
      <xdr:nvCxnSpPr>
        <xdr:cNvPr id="75" name="直線コネクタ 74"/>
        <xdr:cNvCxnSpPr/>
      </xdr:nvCxnSpPr>
      <xdr:spPr>
        <a:xfrm flipV="1">
          <a:off x="3355340" y="6664779"/>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44994</xdr:rowOff>
    </xdr:from>
    <xdr:to>
      <xdr:col>15</xdr:col>
      <xdr:colOff>101600</xdr:colOff>
      <xdr:row>39</xdr:row>
      <xdr:rowOff>146594</xdr:rowOff>
    </xdr:to>
    <xdr:sp macro="" textlink="">
      <xdr:nvSpPr>
        <xdr:cNvPr id="76" name="楕円 75"/>
        <xdr:cNvSpPr/>
      </xdr:nvSpPr>
      <xdr:spPr>
        <a:xfrm>
          <a:off x="25146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95794</xdr:rowOff>
    </xdr:from>
    <xdr:to>
      <xdr:col>19</xdr:col>
      <xdr:colOff>177800</xdr:colOff>
      <xdr:row>39</xdr:row>
      <xdr:rowOff>138249</xdr:rowOff>
    </xdr:to>
    <xdr:cxnSp macro="">
      <xdr:nvCxnSpPr>
        <xdr:cNvPr id="77" name="直線コネクタ 76"/>
        <xdr:cNvCxnSpPr/>
      </xdr:nvCxnSpPr>
      <xdr:spPr>
        <a:xfrm>
          <a:off x="2565400" y="6633754"/>
          <a:ext cx="78994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77651</xdr:rowOff>
    </xdr:from>
    <xdr:to>
      <xdr:col>10</xdr:col>
      <xdr:colOff>165100</xdr:colOff>
      <xdr:row>40</xdr:row>
      <xdr:rowOff>7801</xdr:rowOff>
    </xdr:to>
    <xdr:sp macro="" textlink="">
      <xdr:nvSpPr>
        <xdr:cNvPr id="78" name="楕円 77"/>
        <xdr:cNvSpPr/>
      </xdr:nvSpPr>
      <xdr:spPr>
        <a:xfrm>
          <a:off x="1739900" y="66156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95794</xdr:rowOff>
    </xdr:from>
    <xdr:to>
      <xdr:col>15</xdr:col>
      <xdr:colOff>50800</xdr:colOff>
      <xdr:row>39</xdr:row>
      <xdr:rowOff>128451</xdr:rowOff>
    </xdr:to>
    <xdr:cxnSp macro="">
      <xdr:nvCxnSpPr>
        <xdr:cNvPr id="79" name="直線コネクタ 78"/>
        <xdr:cNvCxnSpPr/>
      </xdr:nvCxnSpPr>
      <xdr:spPr>
        <a:xfrm flipV="1">
          <a:off x="1790700" y="6633754"/>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76580</xdr:rowOff>
    </xdr:from>
    <xdr:ext cx="405111" cy="259045"/>
    <xdr:sp macro="" textlink="">
      <xdr:nvSpPr>
        <xdr:cNvPr id="80" name="n_1aveValue【図書館】&#10;有形固定資産減価償却率"/>
        <xdr:cNvSpPr txBox="1"/>
      </xdr:nvSpPr>
      <xdr:spPr>
        <a:xfrm>
          <a:off x="317056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81" name="n_2aveValue【図書館】&#10;有形固定資産減価償却率"/>
        <xdr:cNvSpPr txBox="1"/>
      </xdr:nvSpPr>
      <xdr:spPr>
        <a:xfrm>
          <a:off x="238570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163121</xdr:rowOff>
    </xdr:from>
    <xdr:ext cx="405111" cy="259045"/>
    <xdr:sp macro="" textlink="">
      <xdr:nvSpPr>
        <xdr:cNvPr id="82" name="n_3aveValue【図書館】&#10;有形固定資産減価償却率"/>
        <xdr:cNvSpPr txBox="1"/>
      </xdr:nvSpPr>
      <xdr:spPr>
        <a:xfrm>
          <a:off x="161100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8726</xdr:rowOff>
    </xdr:from>
    <xdr:ext cx="405111" cy="259045"/>
    <xdr:sp macro="" textlink="">
      <xdr:nvSpPr>
        <xdr:cNvPr id="83" name="n_1mainValue【図書館】&#10;有形固定資産減価償却率"/>
        <xdr:cNvSpPr txBox="1"/>
      </xdr:nvSpPr>
      <xdr:spPr>
        <a:xfrm>
          <a:off x="3170564" y="6714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137721</xdr:rowOff>
    </xdr:from>
    <xdr:ext cx="405111" cy="259045"/>
    <xdr:sp macro="" textlink="">
      <xdr:nvSpPr>
        <xdr:cNvPr id="84" name="n_2mainValue【図書館】&#10;有形固定資産減価償却率"/>
        <xdr:cNvSpPr txBox="1"/>
      </xdr:nvSpPr>
      <xdr:spPr>
        <a:xfrm>
          <a:off x="238570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170378</xdr:rowOff>
    </xdr:from>
    <xdr:ext cx="405111" cy="259045"/>
    <xdr:sp macro="" textlink="">
      <xdr:nvSpPr>
        <xdr:cNvPr id="85" name="n_3mainValue【図書館】&#10;有形固定資産減価償却率"/>
        <xdr:cNvSpPr txBox="1"/>
      </xdr:nvSpPr>
      <xdr:spPr>
        <a:xfrm>
          <a:off x="1611004" y="6708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11" name="直線コネクタ 110"/>
        <xdr:cNvCxnSpPr/>
      </xdr:nvCxnSpPr>
      <xdr:spPr>
        <a:xfrm flipV="1">
          <a:off x="9219565" y="5462452"/>
          <a:ext cx="0" cy="1522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2" name="【図書館】&#10;一人当たり面積最小値テキスト"/>
        <xdr:cNvSpPr txBox="1"/>
      </xdr:nvSpPr>
      <xdr:spPr>
        <a:xfrm>
          <a:off x="9258300" y="698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3" name="直線コネクタ 112"/>
        <xdr:cNvCxnSpPr/>
      </xdr:nvCxnSpPr>
      <xdr:spPr>
        <a:xfrm>
          <a:off x="9154160" y="69848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4" name="【図書館】&#10;一人当たり面積最大値テキスト"/>
        <xdr:cNvSpPr txBox="1"/>
      </xdr:nvSpPr>
      <xdr:spPr>
        <a:xfrm>
          <a:off x="9258300" y="5241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5" name="直線コネクタ 114"/>
        <xdr:cNvCxnSpPr/>
      </xdr:nvCxnSpPr>
      <xdr:spPr>
        <a:xfrm>
          <a:off x="9154160" y="54624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16" name="【図書館】&#10;一人当たり面積平均値テキスト"/>
        <xdr:cNvSpPr txBox="1"/>
      </xdr:nvSpPr>
      <xdr:spPr>
        <a:xfrm>
          <a:off x="9258300" y="6444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7" name="フローチャート: 判断 116"/>
        <xdr:cNvSpPr/>
      </xdr:nvSpPr>
      <xdr:spPr>
        <a:xfrm>
          <a:off x="9192260" y="64664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8" name="フローチャート: 判断 117"/>
        <xdr:cNvSpPr/>
      </xdr:nvSpPr>
      <xdr:spPr>
        <a:xfrm>
          <a:off x="8445500" y="64882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9" name="フローチャート: 判断 118"/>
        <xdr:cNvSpPr/>
      </xdr:nvSpPr>
      <xdr:spPr>
        <a:xfrm>
          <a:off x="7670800" y="6433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96157</xdr:rowOff>
    </xdr:from>
    <xdr:to>
      <xdr:col>41</xdr:col>
      <xdr:colOff>101600</xdr:colOff>
      <xdr:row>39</xdr:row>
      <xdr:rowOff>26307</xdr:rowOff>
    </xdr:to>
    <xdr:sp macro="" textlink="">
      <xdr:nvSpPr>
        <xdr:cNvPr id="120" name="フローチャート: 判断 119"/>
        <xdr:cNvSpPr/>
      </xdr:nvSpPr>
      <xdr:spPr>
        <a:xfrm>
          <a:off x="6873240" y="64664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68943</xdr:rowOff>
    </xdr:from>
    <xdr:to>
      <xdr:col>55</xdr:col>
      <xdr:colOff>50800</xdr:colOff>
      <xdr:row>36</xdr:row>
      <xdr:rowOff>170543</xdr:rowOff>
    </xdr:to>
    <xdr:sp macro="" textlink="">
      <xdr:nvSpPr>
        <xdr:cNvPr id="126" name="楕円 125"/>
        <xdr:cNvSpPr/>
      </xdr:nvSpPr>
      <xdr:spPr>
        <a:xfrm>
          <a:off x="9192260" y="61039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91820</xdr:rowOff>
    </xdr:from>
    <xdr:ext cx="469744" cy="259045"/>
    <xdr:sp macro="" textlink="">
      <xdr:nvSpPr>
        <xdr:cNvPr id="127" name="【図書館】&#10;一人当たり面積該当値テキスト"/>
        <xdr:cNvSpPr txBox="1"/>
      </xdr:nvSpPr>
      <xdr:spPr>
        <a:xfrm>
          <a:off x="9258300" y="595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79828</xdr:rowOff>
    </xdr:from>
    <xdr:to>
      <xdr:col>50</xdr:col>
      <xdr:colOff>165100</xdr:colOff>
      <xdr:row>37</xdr:row>
      <xdr:rowOff>9978</xdr:rowOff>
    </xdr:to>
    <xdr:sp macro="" textlink="">
      <xdr:nvSpPr>
        <xdr:cNvPr id="128" name="楕円 127"/>
        <xdr:cNvSpPr/>
      </xdr:nvSpPr>
      <xdr:spPr>
        <a:xfrm>
          <a:off x="8445500" y="61148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119743</xdr:rowOff>
    </xdr:from>
    <xdr:to>
      <xdr:col>55</xdr:col>
      <xdr:colOff>0</xdr:colOff>
      <xdr:row>36</xdr:row>
      <xdr:rowOff>130628</xdr:rowOff>
    </xdr:to>
    <xdr:cxnSp macro="">
      <xdr:nvCxnSpPr>
        <xdr:cNvPr id="129" name="直線コネクタ 128"/>
        <xdr:cNvCxnSpPr/>
      </xdr:nvCxnSpPr>
      <xdr:spPr>
        <a:xfrm flipV="1">
          <a:off x="8496300" y="6154783"/>
          <a:ext cx="7239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82550</xdr:rowOff>
    </xdr:from>
    <xdr:to>
      <xdr:col>46</xdr:col>
      <xdr:colOff>38100</xdr:colOff>
      <xdr:row>38</xdr:row>
      <xdr:rowOff>12700</xdr:rowOff>
    </xdr:to>
    <xdr:sp macro="" textlink="">
      <xdr:nvSpPr>
        <xdr:cNvPr id="130" name="楕円 129"/>
        <xdr:cNvSpPr/>
      </xdr:nvSpPr>
      <xdr:spPr>
        <a:xfrm>
          <a:off x="7670800" y="6285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130628</xdr:rowOff>
    </xdr:from>
    <xdr:to>
      <xdr:col>50</xdr:col>
      <xdr:colOff>114300</xdr:colOff>
      <xdr:row>37</xdr:row>
      <xdr:rowOff>133350</xdr:rowOff>
    </xdr:to>
    <xdr:cxnSp macro="">
      <xdr:nvCxnSpPr>
        <xdr:cNvPr id="131" name="直線コネクタ 130"/>
        <xdr:cNvCxnSpPr/>
      </xdr:nvCxnSpPr>
      <xdr:spPr>
        <a:xfrm flipV="1">
          <a:off x="7713980" y="6165668"/>
          <a:ext cx="782320" cy="17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93436</xdr:rowOff>
    </xdr:from>
    <xdr:to>
      <xdr:col>41</xdr:col>
      <xdr:colOff>101600</xdr:colOff>
      <xdr:row>38</xdr:row>
      <xdr:rowOff>23586</xdr:rowOff>
    </xdr:to>
    <xdr:sp macro="" textlink="">
      <xdr:nvSpPr>
        <xdr:cNvPr id="132" name="楕円 131"/>
        <xdr:cNvSpPr/>
      </xdr:nvSpPr>
      <xdr:spPr>
        <a:xfrm>
          <a:off x="6873240" y="62961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133350</xdr:rowOff>
    </xdr:from>
    <xdr:to>
      <xdr:col>45</xdr:col>
      <xdr:colOff>177800</xdr:colOff>
      <xdr:row>37</xdr:row>
      <xdr:rowOff>144236</xdr:rowOff>
    </xdr:to>
    <xdr:cxnSp macro="">
      <xdr:nvCxnSpPr>
        <xdr:cNvPr id="133" name="直線コネクタ 132"/>
        <xdr:cNvCxnSpPr/>
      </xdr:nvCxnSpPr>
      <xdr:spPr>
        <a:xfrm flipV="1">
          <a:off x="6924040" y="6336030"/>
          <a:ext cx="78994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39205</xdr:rowOff>
    </xdr:from>
    <xdr:ext cx="469744" cy="259045"/>
    <xdr:sp macro="" textlink="">
      <xdr:nvSpPr>
        <xdr:cNvPr id="134" name="n_1aveValue【図書館】&#10;一人当たり面積"/>
        <xdr:cNvSpPr txBox="1"/>
      </xdr:nvSpPr>
      <xdr:spPr>
        <a:xfrm>
          <a:off x="8271587" y="657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5" name="n_2aveValue【図書館】&#10;一人当たり面積"/>
        <xdr:cNvSpPr txBox="1"/>
      </xdr:nvSpPr>
      <xdr:spPr>
        <a:xfrm>
          <a:off x="7509587" y="65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17434</xdr:rowOff>
    </xdr:from>
    <xdr:ext cx="469744" cy="259045"/>
    <xdr:sp macro="" textlink="">
      <xdr:nvSpPr>
        <xdr:cNvPr id="136" name="n_3aveValue【図書館】&#10;一人当たり面積"/>
        <xdr:cNvSpPr txBox="1"/>
      </xdr:nvSpPr>
      <xdr:spPr>
        <a:xfrm>
          <a:off x="6712027" y="655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26505</xdr:rowOff>
    </xdr:from>
    <xdr:ext cx="469744" cy="259045"/>
    <xdr:sp macro="" textlink="">
      <xdr:nvSpPr>
        <xdr:cNvPr id="137" name="n_1mainValue【図書館】&#10;一人当たり面積"/>
        <xdr:cNvSpPr txBox="1"/>
      </xdr:nvSpPr>
      <xdr:spPr>
        <a:xfrm>
          <a:off x="8271587" y="589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38" name="n_2mainValue【図書館】&#10;一人当たり面積"/>
        <xdr:cNvSpPr txBox="1"/>
      </xdr:nvSpPr>
      <xdr:spPr>
        <a:xfrm>
          <a:off x="750958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40113</xdr:rowOff>
    </xdr:from>
    <xdr:ext cx="469744" cy="259045"/>
    <xdr:sp macro="" textlink="">
      <xdr:nvSpPr>
        <xdr:cNvPr id="139" name="n_3mainValue【図書館】&#10;一人当たり面積"/>
        <xdr:cNvSpPr txBox="1"/>
      </xdr:nvSpPr>
      <xdr:spPr>
        <a:xfrm>
          <a:off x="6712027" y="607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8" name="テキスト ボックス 157"/>
        <xdr:cNvSpPr txBox="1"/>
      </xdr:nvSpPr>
      <xdr:spPr>
        <a:xfrm>
          <a:off x="27196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62" name="直線コネクタ 161"/>
        <xdr:cNvCxnSpPr/>
      </xdr:nvCxnSpPr>
      <xdr:spPr>
        <a:xfrm flipV="1">
          <a:off x="4086225" y="9403842"/>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63" name="【体育館・プール】&#10;有形固定資産減価償却率最小値テキスト"/>
        <xdr:cNvSpPr txBox="1"/>
      </xdr:nvSpPr>
      <xdr:spPr>
        <a:xfrm>
          <a:off x="4124960" y="1063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64" name="直線コネクタ 163"/>
        <xdr:cNvCxnSpPr/>
      </xdr:nvCxnSpPr>
      <xdr:spPr>
        <a:xfrm>
          <a:off x="4020820" y="106344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65" name="【体育館・プール】&#10;有形固定資産減価償却率最大値テキスト"/>
        <xdr:cNvSpPr txBox="1"/>
      </xdr:nvSpPr>
      <xdr:spPr>
        <a:xfrm>
          <a:off x="4124960" y="9186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6" name="直線コネクタ 165"/>
        <xdr:cNvCxnSpPr/>
      </xdr:nvCxnSpPr>
      <xdr:spPr>
        <a:xfrm>
          <a:off x="4020820" y="9403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21353</xdr:rowOff>
    </xdr:from>
    <xdr:ext cx="405111" cy="259045"/>
    <xdr:sp macro="" textlink="">
      <xdr:nvSpPr>
        <xdr:cNvPr id="167" name="【体育館・プール】&#10;有形固定資産減価償却率平均値テキスト"/>
        <xdr:cNvSpPr txBox="1"/>
      </xdr:nvSpPr>
      <xdr:spPr>
        <a:xfrm>
          <a:off x="412496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8" name="フローチャート: 判断 167"/>
        <xdr:cNvSpPr/>
      </xdr:nvSpPr>
      <xdr:spPr>
        <a:xfrm>
          <a:off x="403606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9" name="フローチャート: 判断 168"/>
        <xdr:cNvSpPr/>
      </xdr:nvSpPr>
      <xdr:spPr>
        <a:xfrm>
          <a:off x="3312160" y="102293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70" name="フローチャート: 判断 169"/>
        <xdr:cNvSpPr/>
      </xdr:nvSpPr>
      <xdr:spPr>
        <a:xfrm>
          <a:off x="2514600" y="1024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93218</xdr:rowOff>
    </xdr:from>
    <xdr:to>
      <xdr:col>10</xdr:col>
      <xdr:colOff>165100</xdr:colOff>
      <xdr:row>62</xdr:row>
      <xdr:rowOff>23368</xdr:rowOff>
    </xdr:to>
    <xdr:sp macro="" textlink="">
      <xdr:nvSpPr>
        <xdr:cNvPr id="171" name="フローチャート: 判断 170"/>
        <xdr:cNvSpPr/>
      </xdr:nvSpPr>
      <xdr:spPr>
        <a:xfrm>
          <a:off x="1739900" y="103192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127508</xdr:rowOff>
    </xdr:from>
    <xdr:to>
      <xdr:col>24</xdr:col>
      <xdr:colOff>114300</xdr:colOff>
      <xdr:row>58</xdr:row>
      <xdr:rowOff>57658</xdr:rowOff>
    </xdr:to>
    <xdr:sp macro="" textlink="">
      <xdr:nvSpPr>
        <xdr:cNvPr id="177" name="楕円 176"/>
        <xdr:cNvSpPr/>
      </xdr:nvSpPr>
      <xdr:spPr>
        <a:xfrm>
          <a:off x="4036060" y="96829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150385</xdr:rowOff>
    </xdr:from>
    <xdr:ext cx="405111" cy="259045"/>
    <xdr:sp macro="" textlink="">
      <xdr:nvSpPr>
        <xdr:cNvPr id="178" name="【体育館・プール】&#10;有形固定資産減価償却率該当値テキスト"/>
        <xdr:cNvSpPr txBox="1"/>
      </xdr:nvSpPr>
      <xdr:spPr>
        <a:xfrm>
          <a:off x="4124960" y="953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141224</xdr:rowOff>
    </xdr:from>
    <xdr:to>
      <xdr:col>20</xdr:col>
      <xdr:colOff>38100</xdr:colOff>
      <xdr:row>58</xdr:row>
      <xdr:rowOff>71374</xdr:rowOff>
    </xdr:to>
    <xdr:sp macro="" textlink="">
      <xdr:nvSpPr>
        <xdr:cNvPr id="179" name="楕円 178"/>
        <xdr:cNvSpPr/>
      </xdr:nvSpPr>
      <xdr:spPr>
        <a:xfrm>
          <a:off x="3312160" y="96967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6858</xdr:rowOff>
    </xdr:from>
    <xdr:to>
      <xdr:col>24</xdr:col>
      <xdr:colOff>63500</xdr:colOff>
      <xdr:row>58</xdr:row>
      <xdr:rowOff>20574</xdr:rowOff>
    </xdr:to>
    <xdr:cxnSp macro="">
      <xdr:nvCxnSpPr>
        <xdr:cNvPr id="180" name="直線コネクタ 179"/>
        <xdr:cNvCxnSpPr/>
      </xdr:nvCxnSpPr>
      <xdr:spPr>
        <a:xfrm flipV="1">
          <a:off x="3355340" y="9729978"/>
          <a:ext cx="73152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61214</xdr:rowOff>
    </xdr:from>
    <xdr:to>
      <xdr:col>15</xdr:col>
      <xdr:colOff>101600</xdr:colOff>
      <xdr:row>58</xdr:row>
      <xdr:rowOff>162814</xdr:rowOff>
    </xdr:to>
    <xdr:sp macro="" textlink="">
      <xdr:nvSpPr>
        <xdr:cNvPr id="181" name="楕円 180"/>
        <xdr:cNvSpPr/>
      </xdr:nvSpPr>
      <xdr:spPr>
        <a:xfrm>
          <a:off x="2514600" y="978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20574</xdr:rowOff>
    </xdr:from>
    <xdr:to>
      <xdr:col>19</xdr:col>
      <xdr:colOff>177800</xdr:colOff>
      <xdr:row>58</xdr:row>
      <xdr:rowOff>112014</xdr:rowOff>
    </xdr:to>
    <xdr:cxnSp macro="">
      <xdr:nvCxnSpPr>
        <xdr:cNvPr id="182" name="直線コネクタ 181"/>
        <xdr:cNvCxnSpPr/>
      </xdr:nvCxnSpPr>
      <xdr:spPr>
        <a:xfrm flipV="1">
          <a:off x="2565400" y="9743694"/>
          <a:ext cx="78994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74930</xdr:rowOff>
    </xdr:from>
    <xdr:to>
      <xdr:col>10</xdr:col>
      <xdr:colOff>165100</xdr:colOff>
      <xdr:row>59</xdr:row>
      <xdr:rowOff>5080</xdr:rowOff>
    </xdr:to>
    <xdr:sp macro="" textlink="">
      <xdr:nvSpPr>
        <xdr:cNvPr id="183" name="楕円 182"/>
        <xdr:cNvSpPr/>
      </xdr:nvSpPr>
      <xdr:spPr>
        <a:xfrm>
          <a:off x="1739900" y="9798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112014</xdr:rowOff>
    </xdr:from>
    <xdr:to>
      <xdr:col>15</xdr:col>
      <xdr:colOff>50800</xdr:colOff>
      <xdr:row>58</xdr:row>
      <xdr:rowOff>125730</xdr:rowOff>
    </xdr:to>
    <xdr:cxnSp macro="">
      <xdr:nvCxnSpPr>
        <xdr:cNvPr id="184" name="直線コネクタ 183"/>
        <xdr:cNvCxnSpPr/>
      </xdr:nvCxnSpPr>
      <xdr:spPr>
        <a:xfrm flipV="1">
          <a:off x="1790700" y="9835134"/>
          <a:ext cx="7747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85" name="n_1aveValue【体育館・プール】&#10;有形固定資産減価償却率"/>
        <xdr:cNvSpPr txBox="1"/>
      </xdr:nvSpPr>
      <xdr:spPr>
        <a:xfrm>
          <a:off x="3170564" y="10318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115079</xdr:rowOff>
    </xdr:from>
    <xdr:ext cx="405111" cy="259045"/>
    <xdr:sp macro="" textlink="">
      <xdr:nvSpPr>
        <xdr:cNvPr id="186" name="n_2aveValue【体育館・プール】&#10;有形固定資産減価償却率"/>
        <xdr:cNvSpPr txBox="1"/>
      </xdr:nvSpPr>
      <xdr:spPr>
        <a:xfrm>
          <a:off x="2385704" y="10341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14495</xdr:rowOff>
    </xdr:from>
    <xdr:ext cx="405111" cy="259045"/>
    <xdr:sp macro="" textlink="">
      <xdr:nvSpPr>
        <xdr:cNvPr id="187" name="n_3aveValue【体育館・プール】&#10;有形固定資産減価償却率"/>
        <xdr:cNvSpPr txBox="1"/>
      </xdr:nvSpPr>
      <xdr:spPr>
        <a:xfrm>
          <a:off x="1611004" y="10408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87901</xdr:rowOff>
    </xdr:from>
    <xdr:ext cx="405111" cy="259045"/>
    <xdr:sp macro="" textlink="">
      <xdr:nvSpPr>
        <xdr:cNvPr id="188" name="n_1mainValue【体育館・プール】&#10;有形固定資産減価償却率"/>
        <xdr:cNvSpPr txBox="1"/>
      </xdr:nvSpPr>
      <xdr:spPr>
        <a:xfrm>
          <a:off x="3170564" y="947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7891</xdr:rowOff>
    </xdr:from>
    <xdr:ext cx="405111" cy="259045"/>
    <xdr:sp macro="" textlink="">
      <xdr:nvSpPr>
        <xdr:cNvPr id="189" name="n_2mainValue【体育館・プール】&#10;有形固定資産減価償却率"/>
        <xdr:cNvSpPr txBox="1"/>
      </xdr:nvSpPr>
      <xdr:spPr>
        <a:xfrm>
          <a:off x="2385704" y="956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21607</xdr:rowOff>
    </xdr:from>
    <xdr:ext cx="405111" cy="259045"/>
    <xdr:sp macro="" textlink="">
      <xdr:nvSpPr>
        <xdr:cNvPr id="190" name="n_3mainValue【体育館・プール】&#10;有形固定資産減価償却率"/>
        <xdr:cNvSpPr txBox="1"/>
      </xdr:nvSpPr>
      <xdr:spPr>
        <a:xfrm>
          <a:off x="161100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14" name="直線コネクタ 213"/>
        <xdr:cNvCxnSpPr/>
      </xdr:nvCxnSpPr>
      <xdr:spPr>
        <a:xfrm flipV="1">
          <a:off x="9219565" y="9422130"/>
          <a:ext cx="0" cy="1350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15" name="【体育館・プール】&#10;一人当たり面積最小値テキスト"/>
        <xdr:cNvSpPr txBox="1"/>
      </xdr:nvSpPr>
      <xdr:spPr>
        <a:xfrm>
          <a:off x="9258300" y="1077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16" name="直線コネクタ 215"/>
        <xdr:cNvCxnSpPr/>
      </xdr:nvCxnSpPr>
      <xdr:spPr>
        <a:xfrm>
          <a:off x="9154160" y="10772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17" name="【体育館・プール】&#10;一人当たり面積最大値テキスト"/>
        <xdr:cNvSpPr txBox="1"/>
      </xdr:nvSpPr>
      <xdr:spPr>
        <a:xfrm>
          <a:off x="9258300" y="920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18" name="直線コネクタ 217"/>
        <xdr:cNvCxnSpPr/>
      </xdr:nvCxnSpPr>
      <xdr:spPr>
        <a:xfrm>
          <a:off x="9154160" y="9422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45737</xdr:rowOff>
    </xdr:from>
    <xdr:ext cx="469744" cy="259045"/>
    <xdr:sp macro="" textlink="">
      <xdr:nvSpPr>
        <xdr:cNvPr id="219" name="【体育館・プール】&#10;一人当たり面積平均値テキスト"/>
        <xdr:cNvSpPr txBox="1"/>
      </xdr:nvSpPr>
      <xdr:spPr>
        <a:xfrm>
          <a:off x="9258300" y="10271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20" name="フローチャート: 判断 219"/>
        <xdr:cNvSpPr/>
      </xdr:nvSpPr>
      <xdr:spPr>
        <a:xfrm>
          <a:off x="9192260" y="104165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21" name="フローチャート: 判断 220"/>
        <xdr:cNvSpPr/>
      </xdr:nvSpPr>
      <xdr:spPr>
        <a:xfrm>
          <a:off x="8445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22" name="フローチャート: 判断 221"/>
        <xdr:cNvSpPr/>
      </xdr:nvSpPr>
      <xdr:spPr>
        <a:xfrm>
          <a:off x="7670800" y="103835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35560</xdr:rowOff>
    </xdr:from>
    <xdr:to>
      <xdr:col>41</xdr:col>
      <xdr:colOff>101600</xdr:colOff>
      <xdr:row>62</xdr:row>
      <xdr:rowOff>137160</xdr:rowOff>
    </xdr:to>
    <xdr:sp macro="" textlink="">
      <xdr:nvSpPr>
        <xdr:cNvPr id="223" name="フローチャート: 判断 222"/>
        <xdr:cNvSpPr/>
      </xdr:nvSpPr>
      <xdr:spPr>
        <a:xfrm>
          <a:off x="6873240" y="1042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130810</xdr:rowOff>
    </xdr:from>
    <xdr:to>
      <xdr:col>55</xdr:col>
      <xdr:colOff>50800</xdr:colOff>
      <xdr:row>63</xdr:row>
      <xdr:rowOff>60960</xdr:rowOff>
    </xdr:to>
    <xdr:sp macro="" textlink="">
      <xdr:nvSpPr>
        <xdr:cNvPr id="229" name="楕円 228"/>
        <xdr:cNvSpPr/>
      </xdr:nvSpPr>
      <xdr:spPr>
        <a:xfrm>
          <a:off x="9192260" y="105244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109237</xdr:rowOff>
    </xdr:from>
    <xdr:ext cx="469744" cy="259045"/>
    <xdr:sp macro="" textlink="">
      <xdr:nvSpPr>
        <xdr:cNvPr id="230" name="【体育館・プール】&#10;一人当たり面積該当値テキスト"/>
        <xdr:cNvSpPr txBox="1"/>
      </xdr:nvSpPr>
      <xdr:spPr>
        <a:xfrm>
          <a:off x="9258300"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132080</xdr:rowOff>
    </xdr:from>
    <xdr:to>
      <xdr:col>50</xdr:col>
      <xdr:colOff>165100</xdr:colOff>
      <xdr:row>63</xdr:row>
      <xdr:rowOff>62230</xdr:rowOff>
    </xdr:to>
    <xdr:sp macro="" textlink="">
      <xdr:nvSpPr>
        <xdr:cNvPr id="231" name="楕円 230"/>
        <xdr:cNvSpPr/>
      </xdr:nvSpPr>
      <xdr:spPr>
        <a:xfrm>
          <a:off x="8445500" y="10525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10160</xdr:rowOff>
    </xdr:from>
    <xdr:to>
      <xdr:col>55</xdr:col>
      <xdr:colOff>0</xdr:colOff>
      <xdr:row>63</xdr:row>
      <xdr:rowOff>11430</xdr:rowOff>
    </xdr:to>
    <xdr:cxnSp macro="">
      <xdr:nvCxnSpPr>
        <xdr:cNvPr id="232" name="直線コネクタ 231"/>
        <xdr:cNvCxnSpPr/>
      </xdr:nvCxnSpPr>
      <xdr:spPr>
        <a:xfrm flipV="1">
          <a:off x="8496300" y="10571480"/>
          <a:ext cx="7239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133350</xdr:rowOff>
    </xdr:from>
    <xdr:to>
      <xdr:col>46</xdr:col>
      <xdr:colOff>38100</xdr:colOff>
      <xdr:row>63</xdr:row>
      <xdr:rowOff>63500</xdr:rowOff>
    </xdr:to>
    <xdr:sp macro="" textlink="">
      <xdr:nvSpPr>
        <xdr:cNvPr id="233" name="楕円 232"/>
        <xdr:cNvSpPr/>
      </xdr:nvSpPr>
      <xdr:spPr>
        <a:xfrm>
          <a:off x="7670800" y="10527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11430</xdr:rowOff>
    </xdr:from>
    <xdr:to>
      <xdr:col>50</xdr:col>
      <xdr:colOff>114300</xdr:colOff>
      <xdr:row>63</xdr:row>
      <xdr:rowOff>12700</xdr:rowOff>
    </xdr:to>
    <xdr:cxnSp macro="">
      <xdr:nvCxnSpPr>
        <xdr:cNvPr id="234" name="直線コネクタ 233"/>
        <xdr:cNvCxnSpPr/>
      </xdr:nvCxnSpPr>
      <xdr:spPr>
        <a:xfrm flipV="1">
          <a:off x="7713980" y="10572750"/>
          <a:ext cx="78232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125730</xdr:rowOff>
    </xdr:from>
    <xdr:to>
      <xdr:col>41</xdr:col>
      <xdr:colOff>101600</xdr:colOff>
      <xdr:row>63</xdr:row>
      <xdr:rowOff>55880</xdr:rowOff>
    </xdr:to>
    <xdr:sp macro="" textlink="">
      <xdr:nvSpPr>
        <xdr:cNvPr id="235" name="楕円 234"/>
        <xdr:cNvSpPr/>
      </xdr:nvSpPr>
      <xdr:spPr>
        <a:xfrm>
          <a:off x="6873240" y="10519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5080</xdr:rowOff>
    </xdr:from>
    <xdr:to>
      <xdr:col>45</xdr:col>
      <xdr:colOff>177800</xdr:colOff>
      <xdr:row>63</xdr:row>
      <xdr:rowOff>12700</xdr:rowOff>
    </xdr:to>
    <xdr:cxnSp macro="">
      <xdr:nvCxnSpPr>
        <xdr:cNvPr id="236" name="直線コネクタ 235"/>
        <xdr:cNvCxnSpPr/>
      </xdr:nvCxnSpPr>
      <xdr:spPr>
        <a:xfrm>
          <a:off x="6924040" y="1056640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128287</xdr:rowOff>
    </xdr:from>
    <xdr:ext cx="469744" cy="259045"/>
    <xdr:sp macro="" textlink="">
      <xdr:nvSpPr>
        <xdr:cNvPr id="237" name="n_1aveValue【体育館・プール】&#10;一人当たり面積"/>
        <xdr:cNvSpPr txBox="1"/>
      </xdr:nvSpPr>
      <xdr:spPr>
        <a:xfrm>
          <a:off x="8271587" y="1018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104157</xdr:rowOff>
    </xdr:from>
    <xdr:ext cx="469744" cy="259045"/>
    <xdr:sp macro="" textlink="">
      <xdr:nvSpPr>
        <xdr:cNvPr id="238" name="n_2aveValue【体育館・プール】&#10;一人当たり面積"/>
        <xdr:cNvSpPr txBox="1"/>
      </xdr:nvSpPr>
      <xdr:spPr>
        <a:xfrm>
          <a:off x="7509587" y="10162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153687</xdr:rowOff>
    </xdr:from>
    <xdr:ext cx="469744" cy="259045"/>
    <xdr:sp macro="" textlink="">
      <xdr:nvSpPr>
        <xdr:cNvPr id="239" name="n_3aveValue【体育館・プール】&#10;一人当たり面積"/>
        <xdr:cNvSpPr txBox="1"/>
      </xdr:nvSpPr>
      <xdr:spPr>
        <a:xfrm>
          <a:off x="6712027" y="1021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53357</xdr:rowOff>
    </xdr:from>
    <xdr:ext cx="469744" cy="259045"/>
    <xdr:sp macro="" textlink="">
      <xdr:nvSpPr>
        <xdr:cNvPr id="240" name="n_1mainValue【体育館・プール】&#10;一人当たり面積"/>
        <xdr:cNvSpPr txBox="1"/>
      </xdr:nvSpPr>
      <xdr:spPr>
        <a:xfrm>
          <a:off x="827158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54627</xdr:rowOff>
    </xdr:from>
    <xdr:ext cx="469744" cy="259045"/>
    <xdr:sp macro="" textlink="">
      <xdr:nvSpPr>
        <xdr:cNvPr id="241" name="n_2mainValue【体育館・プール】&#10;一人当たり面積"/>
        <xdr:cNvSpPr txBox="1"/>
      </xdr:nvSpPr>
      <xdr:spPr>
        <a:xfrm>
          <a:off x="7509587" y="1061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47007</xdr:rowOff>
    </xdr:from>
    <xdr:ext cx="469744" cy="259045"/>
    <xdr:sp macro="" textlink="">
      <xdr:nvSpPr>
        <xdr:cNvPr id="242" name="n_3mainValue【体育館・プール】&#10;一人当たり面積"/>
        <xdr:cNvSpPr txBox="1"/>
      </xdr:nvSpPr>
      <xdr:spPr>
        <a:xfrm>
          <a:off x="6712027" y="1060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67" name="直線コネクタ 266"/>
        <xdr:cNvCxnSpPr/>
      </xdr:nvCxnSpPr>
      <xdr:spPr>
        <a:xfrm flipV="1">
          <a:off x="4086225" y="1307211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68" name="【福祉施設】&#10;有形固定資産減価償却率最小値テキスト"/>
        <xdr:cNvSpPr txBox="1"/>
      </xdr:nvSpPr>
      <xdr:spPr>
        <a:xfrm>
          <a:off x="4124960"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69" name="直線コネクタ 268"/>
        <xdr:cNvCxnSpPr/>
      </xdr:nvCxnSpPr>
      <xdr:spPr>
        <a:xfrm>
          <a:off x="4020820" y="14392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70" name="【福祉施設】&#10;有形固定資産減価償却率最大値テキスト"/>
        <xdr:cNvSpPr txBox="1"/>
      </xdr:nvSpPr>
      <xdr:spPr>
        <a:xfrm>
          <a:off x="4124960" y="1285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71" name="直線コネクタ 270"/>
        <xdr:cNvCxnSpPr/>
      </xdr:nvCxnSpPr>
      <xdr:spPr>
        <a:xfrm>
          <a:off x="4020820" y="1307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126382</xdr:rowOff>
    </xdr:from>
    <xdr:ext cx="405111" cy="259045"/>
    <xdr:sp macro="" textlink="">
      <xdr:nvSpPr>
        <xdr:cNvPr id="272" name="【福祉施設】&#10;有形固定資産減価償却率平均値テキスト"/>
        <xdr:cNvSpPr txBox="1"/>
      </xdr:nvSpPr>
      <xdr:spPr>
        <a:xfrm>
          <a:off x="4124960" y="13705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73" name="フローチャート: 判断 272"/>
        <xdr:cNvSpPr/>
      </xdr:nvSpPr>
      <xdr:spPr>
        <a:xfrm>
          <a:off x="4036060" y="13849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74" name="フローチャート: 判断 273"/>
        <xdr:cNvSpPr/>
      </xdr:nvSpPr>
      <xdr:spPr>
        <a:xfrm>
          <a:off x="3312160" y="138728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75" name="フローチャート: 判断 274"/>
        <xdr:cNvSpPr/>
      </xdr:nvSpPr>
      <xdr:spPr>
        <a:xfrm>
          <a:off x="2514600" y="138918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76" name="フローチャート: 判断 275"/>
        <xdr:cNvSpPr/>
      </xdr:nvSpPr>
      <xdr:spPr>
        <a:xfrm>
          <a:off x="1739900" y="1384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164464</xdr:rowOff>
    </xdr:from>
    <xdr:to>
      <xdr:col>24</xdr:col>
      <xdr:colOff>114300</xdr:colOff>
      <xdr:row>84</xdr:row>
      <xdr:rowOff>94614</xdr:rowOff>
    </xdr:to>
    <xdr:sp macro="" textlink="">
      <xdr:nvSpPr>
        <xdr:cNvPr id="282" name="楕円 281"/>
        <xdr:cNvSpPr/>
      </xdr:nvSpPr>
      <xdr:spPr>
        <a:xfrm>
          <a:off x="4036060" y="140785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142891</xdr:rowOff>
    </xdr:from>
    <xdr:ext cx="405111" cy="259045"/>
    <xdr:sp macro="" textlink="">
      <xdr:nvSpPr>
        <xdr:cNvPr id="283" name="【福祉施設】&#10;有形固定資産減価償却率該当値テキスト"/>
        <xdr:cNvSpPr txBox="1"/>
      </xdr:nvSpPr>
      <xdr:spPr>
        <a:xfrm>
          <a:off x="4124960" y="14057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31114</xdr:rowOff>
    </xdr:from>
    <xdr:to>
      <xdr:col>20</xdr:col>
      <xdr:colOff>38100</xdr:colOff>
      <xdr:row>84</xdr:row>
      <xdr:rowOff>132714</xdr:rowOff>
    </xdr:to>
    <xdr:sp macro="" textlink="">
      <xdr:nvSpPr>
        <xdr:cNvPr id="284" name="楕円 283"/>
        <xdr:cNvSpPr/>
      </xdr:nvSpPr>
      <xdr:spPr>
        <a:xfrm>
          <a:off x="3312160" y="141128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43814</xdr:rowOff>
    </xdr:from>
    <xdr:to>
      <xdr:col>24</xdr:col>
      <xdr:colOff>63500</xdr:colOff>
      <xdr:row>84</xdr:row>
      <xdr:rowOff>81914</xdr:rowOff>
    </xdr:to>
    <xdr:cxnSp macro="">
      <xdr:nvCxnSpPr>
        <xdr:cNvPr id="285" name="直線コネクタ 284"/>
        <xdr:cNvCxnSpPr/>
      </xdr:nvCxnSpPr>
      <xdr:spPr>
        <a:xfrm flipV="1">
          <a:off x="3355340" y="14125574"/>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69214</xdr:rowOff>
    </xdr:from>
    <xdr:to>
      <xdr:col>15</xdr:col>
      <xdr:colOff>101600</xdr:colOff>
      <xdr:row>84</xdr:row>
      <xdr:rowOff>170814</xdr:rowOff>
    </xdr:to>
    <xdr:sp macro="" textlink="">
      <xdr:nvSpPr>
        <xdr:cNvPr id="286" name="楕円 285"/>
        <xdr:cNvSpPr/>
      </xdr:nvSpPr>
      <xdr:spPr>
        <a:xfrm>
          <a:off x="2514600" y="1415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81914</xdr:rowOff>
    </xdr:from>
    <xdr:to>
      <xdr:col>19</xdr:col>
      <xdr:colOff>177800</xdr:colOff>
      <xdr:row>84</xdr:row>
      <xdr:rowOff>120014</xdr:rowOff>
    </xdr:to>
    <xdr:cxnSp macro="">
      <xdr:nvCxnSpPr>
        <xdr:cNvPr id="287" name="直線コネクタ 286"/>
        <xdr:cNvCxnSpPr/>
      </xdr:nvCxnSpPr>
      <xdr:spPr>
        <a:xfrm flipV="1">
          <a:off x="2565400" y="14163674"/>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107314</xdr:rowOff>
    </xdr:from>
    <xdr:to>
      <xdr:col>10</xdr:col>
      <xdr:colOff>165100</xdr:colOff>
      <xdr:row>85</xdr:row>
      <xdr:rowOff>37464</xdr:rowOff>
    </xdr:to>
    <xdr:sp macro="" textlink="">
      <xdr:nvSpPr>
        <xdr:cNvPr id="288" name="楕円 287"/>
        <xdr:cNvSpPr/>
      </xdr:nvSpPr>
      <xdr:spPr>
        <a:xfrm>
          <a:off x="1739900" y="141890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120014</xdr:rowOff>
    </xdr:from>
    <xdr:to>
      <xdr:col>15</xdr:col>
      <xdr:colOff>50800</xdr:colOff>
      <xdr:row>84</xdr:row>
      <xdr:rowOff>158114</xdr:rowOff>
    </xdr:to>
    <xdr:cxnSp macro="">
      <xdr:nvCxnSpPr>
        <xdr:cNvPr id="289" name="直線コネクタ 288"/>
        <xdr:cNvCxnSpPr/>
      </xdr:nvCxnSpPr>
      <xdr:spPr>
        <a:xfrm flipV="1">
          <a:off x="1790700" y="14201774"/>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73041</xdr:rowOff>
    </xdr:from>
    <xdr:ext cx="405111" cy="259045"/>
    <xdr:sp macro="" textlink="">
      <xdr:nvSpPr>
        <xdr:cNvPr id="290" name="n_1aveValue【福祉施設】&#10;有形固定資産減価償却率"/>
        <xdr:cNvSpPr txBox="1"/>
      </xdr:nvSpPr>
      <xdr:spPr>
        <a:xfrm>
          <a:off x="3170564" y="13651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92091</xdr:rowOff>
    </xdr:from>
    <xdr:ext cx="405111" cy="259045"/>
    <xdr:sp macro="" textlink="">
      <xdr:nvSpPr>
        <xdr:cNvPr id="291" name="n_2aveValue【福祉施設】&#10;有形固定資産減価償却率"/>
        <xdr:cNvSpPr txBox="1"/>
      </xdr:nvSpPr>
      <xdr:spPr>
        <a:xfrm>
          <a:off x="2385704" y="1367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40657</xdr:rowOff>
    </xdr:from>
    <xdr:ext cx="405111" cy="259045"/>
    <xdr:sp macro="" textlink="">
      <xdr:nvSpPr>
        <xdr:cNvPr id="292" name="n_3aveValue【福祉施設】&#10;有形固定資産減価償却率"/>
        <xdr:cNvSpPr txBox="1"/>
      </xdr:nvSpPr>
      <xdr:spPr>
        <a:xfrm>
          <a:off x="161100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123841</xdr:rowOff>
    </xdr:from>
    <xdr:ext cx="405111" cy="259045"/>
    <xdr:sp macro="" textlink="">
      <xdr:nvSpPr>
        <xdr:cNvPr id="293" name="n_1mainValue【福祉施設】&#10;有形固定資産減価償却率"/>
        <xdr:cNvSpPr txBox="1"/>
      </xdr:nvSpPr>
      <xdr:spPr>
        <a:xfrm>
          <a:off x="3170564" y="1420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161941</xdr:rowOff>
    </xdr:from>
    <xdr:ext cx="405111" cy="259045"/>
    <xdr:sp macro="" textlink="">
      <xdr:nvSpPr>
        <xdr:cNvPr id="294" name="n_2mainValue【福祉施設】&#10;有形固定資産減価償却率"/>
        <xdr:cNvSpPr txBox="1"/>
      </xdr:nvSpPr>
      <xdr:spPr>
        <a:xfrm>
          <a:off x="2385704" y="14243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28591</xdr:rowOff>
    </xdr:from>
    <xdr:ext cx="405111" cy="259045"/>
    <xdr:sp macro="" textlink="">
      <xdr:nvSpPr>
        <xdr:cNvPr id="295" name="n_3mainValue【福祉施設】&#10;有形固定資産減価償却率"/>
        <xdr:cNvSpPr txBox="1"/>
      </xdr:nvSpPr>
      <xdr:spPr>
        <a:xfrm>
          <a:off x="161100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6" name="直線コネクタ 305"/>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7" name="テキスト ボックス 306"/>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0" name="直線コネクタ 309"/>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1" name="テキスト ボックス 310"/>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315" name="直線コネクタ 314"/>
        <xdr:cNvCxnSpPr/>
      </xdr:nvCxnSpPr>
      <xdr:spPr>
        <a:xfrm flipV="1">
          <a:off x="9219565" y="13087160"/>
          <a:ext cx="0" cy="1255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16" name="【福祉施設】&#10;一人当たり面積最小値テキスト"/>
        <xdr:cNvSpPr txBox="1"/>
      </xdr:nvSpPr>
      <xdr:spPr>
        <a:xfrm>
          <a:off x="9258300" y="1434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17" name="直線コネクタ 316"/>
        <xdr:cNvCxnSpPr/>
      </xdr:nvCxnSpPr>
      <xdr:spPr>
        <a:xfrm>
          <a:off x="9154160" y="143429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18" name="【福祉施設】&#10;一人当たり面積最大値テキスト"/>
        <xdr:cNvSpPr txBox="1"/>
      </xdr:nvSpPr>
      <xdr:spPr>
        <a:xfrm>
          <a:off x="9258300" y="128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19" name="直線コネクタ 318"/>
        <xdr:cNvCxnSpPr/>
      </xdr:nvCxnSpPr>
      <xdr:spPr>
        <a:xfrm>
          <a:off x="9154160" y="13087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161625</xdr:rowOff>
    </xdr:from>
    <xdr:ext cx="469744" cy="259045"/>
    <xdr:sp macro="" textlink="">
      <xdr:nvSpPr>
        <xdr:cNvPr id="320" name="【福祉施設】&#10;一人当たり面積平均値テキスト"/>
        <xdr:cNvSpPr txBox="1"/>
      </xdr:nvSpPr>
      <xdr:spPr>
        <a:xfrm>
          <a:off x="9258300" y="14075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21" name="フローチャート: 判断 320"/>
        <xdr:cNvSpPr/>
      </xdr:nvSpPr>
      <xdr:spPr>
        <a:xfrm>
          <a:off x="9192260" y="142205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22" name="フローチャート: 判断 321"/>
        <xdr:cNvSpPr/>
      </xdr:nvSpPr>
      <xdr:spPr>
        <a:xfrm>
          <a:off x="8445500" y="142199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23" name="フローチャート: 判断 322"/>
        <xdr:cNvSpPr/>
      </xdr:nvSpPr>
      <xdr:spPr>
        <a:xfrm>
          <a:off x="7670800" y="142039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146749</xdr:rowOff>
    </xdr:from>
    <xdr:to>
      <xdr:col>41</xdr:col>
      <xdr:colOff>101600</xdr:colOff>
      <xdr:row>85</xdr:row>
      <xdr:rowOff>76899</xdr:rowOff>
    </xdr:to>
    <xdr:sp macro="" textlink="">
      <xdr:nvSpPr>
        <xdr:cNvPr id="324" name="フローチャート: 判断 323"/>
        <xdr:cNvSpPr/>
      </xdr:nvSpPr>
      <xdr:spPr>
        <a:xfrm>
          <a:off x="6873240" y="142285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38736</xdr:rowOff>
    </xdr:from>
    <xdr:to>
      <xdr:col>55</xdr:col>
      <xdr:colOff>50800</xdr:colOff>
      <xdr:row>85</xdr:row>
      <xdr:rowOff>140336</xdr:rowOff>
    </xdr:to>
    <xdr:sp macro="" textlink="">
      <xdr:nvSpPr>
        <xdr:cNvPr id="330" name="楕円 329"/>
        <xdr:cNvSpPr/>
      </xdr:nvSpPr>
      <xdr:spPr>
        <a:xfrm>
          <a:off x="9192260" y="142881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125113</xdr:rowOff>
    </xdr:from>
    <xdr:ext cx="469744" cy="259045"/>
    <xdr:sp macro="" textlink="">
      <xdr:nvSpPr>
        <xdr:cNvPr id="331" name="【福祉施設】&#10;一人当たり面積該当値テキスト"/>
        <xdr:cNvSpPr txBox="1"/>
      </xdr:nvSpPr>
      <xdr:spPr>
        <a:xfrm>
          <a:off x="9258300" y="1420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38736</xdr:rowOff>
    </xdr:from>
    <xdr:to>
      <xdr:col>50</xdr:col>
      <xdr:colOff>165100</xdr:colOff>
      <xdr:row>85</xdr:row>
      <xdr:rowOff>140336</xdr:rowOff>
    </xdr:to>
    <xdr:sp macro="" textlink="">
      <xdr:nvSpPr>
        <xdr:cNvPr id="332" name="楕円 331"/>
        <xdr:cNvSpPr/>
      </xdr:nvSpPr>
      <xdr:spPr>
        <a:xfrm>
          <a:off x="84455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89536</xdr:rowOff>
    </xdr:from>
    <xdr:to>
      <xdr:col>55</xdr:col>
      <xdr:colOff>0</xdr:colOff>
      <xdr:row>85</xdr:row>
      <xdr:rowOff>89536</xdr:rowOff>
    </xdr:to>
    <xdr:cxnSp macro="">
      <xdr:nvCxnSpPr>
        <xdr:cNvPr id="333" name="直線コネクタ 332"/>
        <xdr:cNvCxnSpPr/>
      </xdr:nvCxnSpPr>
      <xdr:spPr>
        <a:xfrm>
          <a:off x="8496300" y="1433893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38736</xdr:rowOff>
    </xdr:from>
    <xdr:to>
      <xdr:col>46</xdr:col>
      <xdr:colOff>38100</xdr:colOff>
      <xdr:row>85</xdr:row>
      <xdr:rowOff>140336</xdr:rowOff>
    </xdr:to>
    <xdr:sp macro="" textlink="">
      <xdr:nvSpPr>
        <xdr:cNvPr id="334" name="楕円 333"/>
        <xdr:cNvSpPr/>
      </xdr:nvSpPr>
      <xdr:spPr>
        <a:xfrm>
          <a:off x="7670800" y="142881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89536</xdr:rowOff>
    </xdr:from>
    <xdr:to>
      <xdr:col>50</xdr:col>
      <xdr:colOff>114300</xdr:colOff>
      <xdr:row>85</xdr:row>
      <xdr:rowOff>89536</xdr:rowOff>
    </xdr:to>
    <xdr:cxnSp macro="">
      <xdr:nvCxnSpPr>
        <xdr:cNvPr id="335" name="直線コネクタ 334"/>
        <xdr:cNvCxnSpPr/>
      </xdr:nvCxnSpPr>
      <xdr:spPr>
        <a:xfrm>
          <a:off x="7713980" y="1433893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38736</xdr:rowOff>
    </xdr:from>
    <xdr:to>
      <xdr:col>41</xdr:col>
      <xdr:colOff>101600</xdr:colOff>
      <xdr:row>85</xdr:row>
      <xdr:rowOff>140336</xdr:rowOff>
    </xdr:to>
    <xdr:sp macro="" textlink="">
      <xdr:nvSpPr>
        <xdr:cNvPr id="336" name="楕円 335"/>
        <xdr:cNvSpPr/>
      </xdr:nvSpPr>
      <xdr:spPr>
        <a:xfrm>
          <a:off x="687324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89536</xdr:rowOff>
    </xdr:from>
    <xdr:to>
      <xdr:col>45</xdr:col>
      <xdr:colOff>177800</xdr:colOff>
      <xdr:row>85</xdr:row>
      <xdr:rowOff>89536</xdr:rowOff>
    </xdr:to>
    <xdr:cxnSp macro="">
      <xdr:nvCxnSpPr>
        <xdr:cNvPr id="337" name="直線コネクタ 336"/>
        <xdr:cNvCxnSpPr/>
      </xdr:nvCxnSpPr>
      <xdr:spPr>
        <a:xfrm>
          <a:off x="6924040" y="1433893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84853</xdr:rowOff>
    </xdr:from>
    <xdr:ext cx="469744" cy="259045"/>
    <xdr:sp macro="" textlink="">
      <xdr:nvSpPr>
        <xdr:cNvPr id="338" name="n_1aveValue【福祉施設】&#10;一人当たり面積"/>
        <xdr:cNvSpPr txBox="1"/>
      </xdr:nvSpPr>
      <xdr:spPr>
        <a:xfrm>
          <a:off x="8271587" y="1399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68851</xdr:rowOff>
    </xdr:from>
    <xdr:ext cx="469744" cy="259045"/>
    <xdr:sp macro="" textlink="">
      <xdr:nvSpPr>
        <xdr:cNvPr id="339" name="n_2aveValue【福祉施設】&#10;一人当たり面積"/>
        <xdr:cNvSpPr txBox="1"/>
      </xdr:nvSpPr>
      <xdr:spPr>
        <a:xfrm>
          <a:off x="7509587" y="1398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93426</xdr:rowOff>
    </xdr:from>
    <xdr:ext cx="469744" cy="259045"/>
    <xdr:sp macro="" textlink="">
      <xdr:nvSpPr>
        <xdr:cNvPr id="340" name="n_3aveValue【福祉施設】&#10;一人当たり面積"/>
        <xdr:cNvSpPr txBox="1"/>
      </xdr:nvSpPr>
      <xdr:spPr>
        <a:xfrm>
          <a:off x="6712027" y="1400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131463</xdr:rowOff>
    </xdr:from>
    <xdr:ext cx="469744" cy="259045"/>
    <xdr:sp macro="" textlink="">
      <xdr:nvSpPr>
        <xdr:cNvPr id="341" name="n_1mainValue【福祉施設】&#10;一人当たり面積"/>
        <xdr:cNvSpPr txBox="1"/>
      </xdr:nvSpPr>
      <xdr:spPr>
        <a:xfrm>
          <a:off x="8271587" y="1438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131463</xdr:rowOff>
    </xdr:from>
    <xdr:ext cx="469744" cy="259045"/>
    <xdr:sp macro="" textlink="">
      <xdr:nvSpPr>
        <xdr:cNvPr id="342" name="n_2mainValue【福祉施設】&#10;一人当たり面積"/>
        <xdr:cNvSpPr txBox="1"/>
      </xdr:nvSpPr>
      <xdr:spPr>
        <a:xfrm>
          <a:off x="7509587" y="1438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131463</xdr:rowOff>
    </xdr:from>
    <xdr:ext cx="469744" cy="259045"/>
    <xdr:sp macro="" textlink="">
      <xdr:nvSpPr>
        <xdr:cNvPr id="343" name="n_3mainValue【福祉施設】&#10;一人当たり面積"/>
        <xdr:cNvSpPr txBox="1"/>
      </xdr:nvSpPr>
      <xdr:spPr>
        <a:xfrm>
          <a:off x="6712027" y="1438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4" name="直線コネクタ 353"/>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5" name="テキスト ボックス 354"/>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6" name="直線コネクタ 355"/>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7" name="テキスト ボックス 356"/>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8" name="直線コネクタ 357"/>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9" name="テキスト ボックス 358"/>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0" name="直線コネクタ 359"/>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1" name="テキスト ボックス 360"/>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2" name="直線コネクタ 361"/>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3" name="テキスト ボックス 362"/>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4" name="直線コネクタ 363"/>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5" name="テキスト ボックス 364"/>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7" name="テキスト ボックス 366"/>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8"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69" name="直線コネクタ 368"/>
        <xdr:cNvCxnSpPr/>
      </xdr:nvCxnSpPr>
      <xdr:spPr>
        <a:xfrm flipV="1">
          <a:off x="4086225" y="16825505"/>
          <a:ext cx="0" cy="1448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70" name="【市民会館】&#10;有形固定資産減価償却率最小値テキスト"/>
        <xdr:cNvSpPr txBox="1"/>
      </xdr:nvSpPr>
      <xdr:spPr>
        <a:xfrm>
          <a:off x="4124960" y="182776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71" name="直線コネクタ 370"/>
        <xdr:cNvCxnSpPr/>
      </xdr:nvCxnSpPr>
      <xdr:spPr>
        <a:xfrm>
          <a:off x="4020820" y="182738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72" name="【市民会館】&#10;有形固定資産減価償却率最大値テキスト"/>
        <xdr:cNvSpPr txBox="1"/>
      </xdr:nvSpPr>
      <xdr:spPr>
        <a:xfrm>
          <a:off x="4124960" y="1660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73" name="直線コネクタ 372"/>
        <xdr:cNvCxnSpPr/>
      </xdr:nvCxnSpPr>
      <xdr:spPr>
        <a:xfrm>
          <a:off x="4020820" y="16825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139354</xdr:rowOff>
    </xdr:from>
    <xdr:ext cx="405111" cy="259045"/>
    <xdr:sp macro="" textlink="">
      <xdr:nvSpPr>
        <xdr:cNvPr id="374" name="【市民会館】&#10;有形固定資産減価償却率平均値テキスト"/>
        <xdr:cNvSpPr txBox="1"/>
      </xdr:nvSpPr>
      <xdr:spPr>
        <a:xfrm>
          <a:off x="4124960" y="174062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75" name="フローチャート: 判断 374"/>
        <xdr:cNvSpPr/>
      </xdr:nvSpPr>
      <xdr:spPr>
        <a:xfrm>
          <a:off x="4036060" y="174278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76" name="フローチャート: 判断 375"/>
        <xdr:cNvSpPr/>
      </xdr:nvSpPr>
      <xdr:spPr>
        <a:xfrm>
          <a:off x="3312160" y="174213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377" name="フローチャート: 判断 376"/>
        <xdr:cNvSpPr/>
      </xdr:nvSpPr>
      <xdr:spPr>
        <a:xfrm>
          <a:off x="2514600" y="174229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378" name="フローチャート: 判断 377"/>
        <xdr:cNvSpPr/>
      </xdr:nvSpPr>
      <xdr:spPr>
        <a:xfrm>
          <a:off x="1739900" y="1747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90714</xdr:rowOff>
    </xdr:from>
    <xdr:to>
      <xdr:col>24</xdr:col>
      <xdr:colOff>114300</xdr:colOff>
      <xdr:row>101</xdr:row>
      <xdr:rowOff>20864</xdr:rowOff>
    </xdr:to>
    <xdr:sp macro="" textlink="">
      <xdr:nvSpPr>
        <xdr:cNvPr id="384" name="楕円 383"/>
        <xdr:cNvSpPr/>
      </xdr:nvSpPr>
      <xdr:spPr>
        <a:xfrm>
          <a:off x="4036060" y="168547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5641</xdr:rowOff>
    </xdr:from>
    <xdr:ext cx="405111" cy="259045"/>
    <xdr:sp macro="" textlink="">
      <xdr:nvSpPr>
        <xdr:cNvPr id="385" name="【市民会館】&#10;有形固定資産減価償却率該当値テキスト"/>
        <xdr:cNvSpPr txBox="1"/>
      </xdr:nvSpPr>
      <xdr:spPr>
        <a:xfrm>
          <a:off x="4124960" y="16769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123371</xdr:rowOff>
    </xdr:from>
    <xdr:to>
      <xdr:col>20</xdr:col>
      <xdr:colOff>38100</xdr:colOff>
      <xdr:row>101</xdr:row>
      <xdr:rowOff>53521</xdr:rowOff>
    </xdr:to>
    <xdr:sp macro="" textlink="">
      <xdr:nvSpPr>
        <xdr:cNvPr id="386" name="楕円 385"/>
        <xdr:cNvSpPr/>
      </xdr:nvSpPr>
      <xdr:spPr>
        <a:xfrm>
          <a:off x="3312160" y="168873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141514</xdr:rowOff>
    </xdr:from>
    <xdr:to>
      <xdr:col>24</xdr:col>
      <xdr:colOff>63500</xdr:colOff>
      <xdr:row>101</xdr:row>
      <xdr:rowOff>2721</xdr:rowOff>
    </xdr:to>
    <xdr:cxnSp macro="">
      <xdr:nvCxnSpPr>
        <xdr:cNvPr id="387" name="直線コネクタ 386"/>
        <xdr:cNvCxnSpPr/>
      </xdr:nvCxnSpPr>
      <xdr:spPr>
        <a:xfrm flipV="1">
          <a:off x="3355340" y="16905514"/>
          <a:ext cx="7315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156029</xdr:rowOff>
    </xdr:from>
    <xdr:to>
      <xdr:col>15</xdr:col>
      <xdr:colOff>101600</xdr:colOff>
      <xdr:row>101</xdr:row>
      <xdr:rowOff>86179</xdr:rowOff>
    </xdr:to>
    <xdr:sp macro="" textlink="">
      <xdr:nvSpPr>
        <xdr:cNvPr id="388" name="楕円 387"/>
        <xdr:cNvSpPr/>
      </xdr:nvSpPr>
      <xdr:spPr>
        <a:xfrm>
          <a:off x="2514600" y="169200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2721</xdr:rowOff>
    </xdr:from>
    <xdr:to>
      <xdr:col>19</xdr:col>
      <xdr:colOff>177800</xdr:colOff>
      <xdr:row>101</xdr:row>
      <xdr:rowOff>35379</xdr:rowOff>
    </xdr:to>
    <xdr:cxnSp macro="">
      <xdr:nvCxnSpPr>
        <xdr:cNvPr id="389" name="直線コネクタ 388"/>
        <xdr:cNvCxnSpPr/>
      </xdr:nvCxnSpPr>
      <xdr:spPr>
        <a:xfrm flipV="1">
          <a:off x="2565400" y="16934361"/>
          <a:ext cx="78994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17236</xdr:rowOff>
    </xdr:from>
    <xdr:to>
      <xdr:col>10</xdr:col>
      <xdr:colOff>165100</xdr:colOff>
      <xdr:row>101</xdr:row>
      <xdr:rowOff>118836</xdr:rowOff>
    </xdr:to>
    <xdr:sp macro="" textlink="">
      <xdr:nvSpPr>
        <xdr:cNvPr id="390" name="楕円 389"/>
        <xdr:cNvSpPr/>
      </xdr:nvSpPr>
      <xdr:spPr>
        <a:xfrm>
          <a:off x="1739900" y="1694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35379</xdr:rowOff>
    </xdr:from>
    <xdr:to>
      <xdr:col>15</xdr:col>
      <xdr:colOff>50800</xdr:colOff>
      <xdr:row>101</xdr:row>
      <xdr:rowOff>68036</xdr:rowOff>
    </xdr:to>
    <xdr:cxnSp macro="">
      <xdr:nvCxnSpPr>
        <xdr:cNvPr id="391" name="直線コネクタ 390"/>
        <xdr:cNvCxnSpPr/>
      </xdr:nvCxnSpPr>
      <xdr:spPr>
        <a:xfrm flipV="1">
          <a:off x="1790700" y="16967019"/>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92" name="n_1aveValue【市民会館】&#10;有形固定資産減価償却率"/>
        <xdr:cNvSpPr txBox="1"/>
      </xdr:nvSpPr>
      <xdr:spPr>
        <a:xfrm>
          <a:off x="3170564" y="1751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77306</xdr:rowOff>
    </xdr:from>
    <xdr:ext cx="405111" cy="259045"/>
    <xdr:sp macro="" textlink="">
      <xdr:nvSpPr>
        <xdr:cNvPr id="393" name="n_2aveValue【市民会館】&#10;有形固定資産減価償却率"/>
        <xdr:cNvSpPr txBox="1"/>
      </xdr:nvSpPr>
      <xdr:spPr>
        <a:xfrm>
          <a:off x="2385704" y="1751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134456</xdr:rowOff>
    </xdr:from>
    <xdr:ext cx="405111" cy="259045"/>
    <xdr:sp macro="" textlink="">
      <xdr:nvSpPr>
        <xdr:cNvPr id="394" name="n_3aveValue【市民会館】&#10;有形固定資産減価償却率"/>
        <xdr:cNvSpPr txBox="1"/>
      </xdr:nvSpPr>
      <xdr:spPr>
        <a:xfrm>
          <a:off x="1611004" y="1756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70048</xdr:rowOff>
    </xdr:from>
    <xdr:ext cx="405111" cy="259045"/>
    <xdr:sp macro="" textlink="">
      <xdr:nvSpPr>
        <xdr:cNvPr id="395" name="n_1mainValue【市民会館】&#10;有形固定資産減価償却率"/>
        <xdr:cNvSpPr txBox="1"/>
      </xdr:nvSpPr>
      <xdr:spPr>
        <a:xfrm>
          <a:off x="3170564" y="16666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102706</xdr:rowOff>
    </xdr:from>
    <xdr:ext cx="405111" cy="259045"/>
    <xdr:sp macro="" textlink="">
      <xdr:nvSpPr>
        <xdr:cNvPr id="396" name="n_2mainValue【市民会館】&#10;有形固定資産減価償却率"/>
        <xdr:cNvSpPr txBox="1"/>
      </xdr:nvSpPr>
      <xdr:spPr>
        <a:xfrm>
          <a:off x="2385704" y="166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135363</xdr:rowOff>
    </xdr:from>
    <xdr:ext cx="405111" cy="259045"/>
    <xdr:sp macro="" textlink="">
      <xdr:nvSpPr>
        <xdr:cNvPr id="397" name="n_3mainValue【市民会館】&#10;有形固定資産減価償却率"/>
        <xdr:cNvSpPr txBox="1"/>
      </xdr:nvSpPr>
      <xdr:spPr>
        <a:xfrm>
          <a:off x="1611004" y="16731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8" name="直線コネクタ 407"/>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9" name="テキスト ボックス 408"/>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0" name="直線コネクタ 409"/>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1" name="テキスト ボックス 410"/>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4" name="直線コネクタ 413"/>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5" name="テキスト ボックス 414"/>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6" name="直線コネクタ 415"/>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7" name="テキスト ボックス 416"/>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421" name="直線コネクタ 420"/>
        <xdr:cNvCxnSpPr/>
      </xdr:nvCxnSpPr>
      <xdr:spPr>
        <a:xfrm flipV="1">
          <a:off x="9219565" y="1666494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22" name="【市民会館】&#10;一人当たり面積最小値テキスト"/>
        <xdr:cNvSpPr txBox="1"/>
      </xdr:nvSpPr>
      <xdr:spPr>
        <a:xfrm>
          <a:off x="9258300"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23" name="直線コネクタ 422"/>
        <xdr:cNvCxnSpPr/>
      </xdr:nvCxnSpPr>
      <xdr:spPr>
        <a:xfrm>
          <a:off x="9154160" y="1820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424" name="【市民会館】&#10;一人当たり面積最大値テキスト"/>
        <xdr:cNvSpPr txBox="1"/>
      </xdr:nvSpPr>
      <xdr:spPr>
        <a:xfrm>
          <a:off x="9258300" y="1644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425" name="直線コネクタ 424"/>
        <xdr:cNvCxnSpPr/>
      </xdr:nvCxnSpPr>
      <xdr:spPr>
        <a:xfrm>
          <a:off x="9154160" y="16664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124477</xdr:rowOff>
    </xdr:from>
    <xdr:ext cx="469744" cy="259045"/>
    <xdr:sp macro="" textlink="">
      <xdr:nvSpPr>
        <xdr:cNvPr id="426" name="【市民会館】&#10;一人当たり面積平均値テキスト"/>
        <xdr:cNvSpPr txBox="1"/>
      </xdr:nvSpPr>
      <xdr:spPr>
        <a:xfrm>
          <a:off x="9258300" y="17391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427" name="フローチャート: 判断 426"/>
        <xdr:cNvSpPr/>
      </xdr:nvSpPr>
      <xdr:spPr>
        <a:xfrm>
          <a:off x="9192260" y="17536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428" name="フローチャート: 判断 427"/>
        <xdr:cNvSpPr/>
      </xdr:nvSpPr>
      <xdr:spPr>
        <a:xfrm>
          <a:off x="8445500" y="17517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429" name="フローチャート: 判断 428"/>
        <xdr:cNvSpPr/>
      </xdr:nvSpPr>
      <xdr:spPr>
        <a:xfrm>
          <a:off x="7670800" y="175437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132080</xdr:rowOff>
    </xdr:from>
    <xdr:to>
      <xdr:col>41</xdr:col>
      <xdr:colOff>101600</xdr:colOff>
      <xdr:row>105</xdr:row>
      <xdr:rowOff>62230</xdr:rowOff>
    </xdr:to>
    <xdr:sp macro="" textlink="">
      <xdr:nvSpPr>
        <xdr:cNvPr id="430" name="フローチャート: 判断 429"/>
        <xdr:cNvSpPr/>
      </xdr:nvSpPr>
      <xdr:spPr>
        <a:xfrm>
          <a:off x="6873240" y="17566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124461</xdr:rowOff>
    </xdr:from>
    <xdr:to>
      <xdr:col>55</xdr:col>
      <xdr:colOff>50800</xdr:colOff>
      <xdr:row>105</xdr:row>
      <xdr:rowOff>54611</xdr:rowOff>
    </xdr:to>
    <xdr:sp macro="" textlink="">
      <xdr:nvSpPr>
        <xdr:cNvPr id="436" name="楕円 435"/>
        <xdr:cNvSpPr/>
      </xdr:nvSpPr>
      <xdr:spPr>
        <a:xfrm>
          <a:off x="9192260" y="175590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102888</xdr:rowOff>
    </xdr:from>
    <xdr:ext cx="469744" cy="259045"/>
    <xdr:sp macro="" textlink="">
      <xdr:nvSpPr>
        <xdr:cNvPr id="437" name="【市民会館】&#10;一人当たり面積該当値テキスト"/>
        <xdr:cNvSpPr txBox="1"/>
      </xdr:nvSpPr>
      <xdr:spPr>
        <a:xfrm>
          <a:off x="9258300" y="1753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128270</xdr:rowOff>
    </xdr:from>
    <xdr:to>
      <xdr:col>50</xdr:col>
      <xdr:colOff>165100</xdr:colOff>
      <xdr:row>105</xdr:row>
      <xdr:rowOff>58420</xdr:rowOff>
    </xdr:to>
    <xdr:sp macro="" textlink="">
      <xdr:nvSpPr>
        <xdr:cNvPr id="438" name="楕円 437"/>
        <xdr:cNvSpPr/>
      </xdr:nvSpPr>
      <xdr:spPr>
        <a:xfrm>
          <a:off x="8445500" y="17562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3811</xdr:rowOff>
    </xdr:from>
    <xdr:to>
      <xdr:col>55</xdr:col>
      <xdr:colOff>0</xdr:colOff>
      <xdr:row>105</xdr:row>
      <xdr:rowOff>7620</xdr:rowOff>
    </xdr:to>
    <xdr:cxnSp macro="">
      <xdr:nvCxnSpPr>
        <xdr:cNvPr id="439" name="直線コネクタ 438"/>
        <xdr:cNvCxnSpPr/>
      </xdr:nvCxnSpPr>
      <xdr:spPr>
        <a:xfrm flipV="1">
          <a:off x="8496300" y="17606011"/>
          <a:ext cx="7239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132080</xdr:rowOff>
    </xdr:from>
    <xdr:to>
      <xdr:col>46</xdr:col>
      <xdr:colOff>38100</xdr:colOff>
      <xdr:row>105</xdr:row>
      <xdr:rowOff>62230</xdr:rowOff>
    </xdr:to>
    <xdr:sp macro="" textlink="">
      <xdr:nvSpPr>
        <xdr:cNvPr id="440" name="楕円 439"/>
        <xdr:cNvSpPr/>
      </xdr:nvSpPr>
      <xdr:spPr>
        <a:xfrm>
          <a:off x="7670800" y="175666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7620</xdr:rowOff>
    </xdr:from>
    <xdr:to>
      <xdr:col>50</xdr:col>
      <xdr:colOff>114300</xdr:colOff>
      <xdr:row>105</xdr:row>
      <xdr:rowOff>11430</xdr:rowOff>
    </xdr:to>
    <xdr:cxnSp macro="">
      <xdr:nvCxnSpPr>
        <xdr:cNvPr id="441" name="直線コネクタ 440"/>
        <xdr:cNvCxnSpPr/>
      </xdr:nvCxnSpPr>
      <xdr:spPr>
        <a:xfrm flipV="1">
          <a:off x="7713980" y="1760982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135889</xdr:rowOff>
    </xdr:from>
    <xdr:to>
      <xdr:col>41</xdr:col>
      <xdr:colOff>101600</xdr:colOff>
      <xdr:row>105</xdr:row>
      <xdr:rowOff>66039</xdr:rowOff>
    </xdr:to>
    <xdr:sp macro="" textlink="">
      <xdr:nvSpPr>
        <xdr:cNvPr id="442" name="楕円 441"/>
        <xdr:cNvSpPr/>
      </xdr:nvSpPr>
      <xdr:spPr>
        <a:xfrm>
          <a:off x="6873240" y="175704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11430</xdr:rowOff>
    </xdr:from>
    <xdr:to>
      <xdr:col>45</xdr:col>
      <xdr:colOff>177800</xdr:colOff>
      <xdr:row>105</xdr:row>
      <xdr:rowOff>15239</xdr:rowOff>
    </xdr:to>
    <xdr:cxnSp macro="">
      <xdr:nvCxnSpPr>
        <xdr:cNvPr id="443" name="直線コネクタ 442"/>
        <xdr:cNvCxnSpPr/>
      </xdr:nvCxnSpPr>
      <xdr:spPr>
        <a:xfrm flipV="1">
          <a:off x="6924040" y="17613630"/>
          <a:ext cx="78994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29227</xdr:rowOff>
    </xdr:from>
    <xdr:ext cx="469744" cy="259045"/>
    <xdr:sp macro="" textlink="">
      <xdr:nvSpPr>
        <xdr:cNvPr id="444" name="n_1aveValue【市民会館】&#10;一人当たり面積"/>
        <xdr:cNvSpPr txBox="1"/>
      </xdr:nvSpPr>
      <xdr:spPr>
        <a:xfrm>
          <a:off x="8271587" y="1729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55897</xdr:rowOff>
    </xdr:from>
    <xdr:ext cx="469744" cy="259045"/>
    <xdr:sp macro="" textlink="">
      <xdr:nvSpPr>
        <xdr:cNvPr id="445" name="n_2aveValue【市民会館】&#10;一人当たり面積"/>
        <xdr:cNvSpPr txBox="1"/>
      </xdr:nvSpPr>
      <xdr:spPr>
        <a:xfrm>
          <a:off x="7509587" y="1732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78757</xdr:rowOff>
    </xdr:from>
    <xdr:ext cx="469744" cy="259045"/>
    <xdr:sp macro="" textlink="">
      <xdr:nvSpPr>
        <xdr:cNvPr id="446" name="n_3aveValue【市民会館】&#10;一人当たり面積"/>
        <xdr:cNvSpPr txBox="1"/>
      </xdr:nvSpPr>
      <xdr:spPr>
        <a:xfrm>
          <a:off x="6712027" y="1734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49547</xdr:rowOff>
    </xdr:from>
    <xdr:ext cx="469744" cy="259045"/>
    <xdr:sp macro="" textlink="">
      <xdr:nvSpPr>
        <xdr:cNvPr id="447" name="n_1mainValue【市民会館】&#10;一人当たり面積"/>
        <xdr:cNvSpPr txBox="1"/>
      </xdr:nvSpPr>
      <xdr:spPr>
        <a:xfrm>
          <a:off x="8271587" y="1765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53357</xdr:rowOff>
    </xdr:from>
    <xdr:ext cx="469744" cy="259045"/>
    <xdr:sp macro="" textlink="">
      <xdr:nvSpPr>
        <xdr:cNvPr id="448" name="n_2mainValue【市民会館】&#10;一人当たり面積"/>
        <xdr:cNvSpPr txBox="1"/>
      </xdr:nvSpPr>
      <xdr:spPr>
        <a:xfrm>
          <a:off x="7509587" y="1765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57166</xdr:rowOff>
    </xdr:from>
    <xdr:ext cx="469744" cy="259045"/>
    <xdr:sp macro="" textlink="">
      <xdr:nvSpPr>
        <xdr:cNvPr id="449" name="n_3mainValue【市民会館】&#10;一人当たり面積"/>
        <xdr:cNvSpPr txBox="1"/>
      </xdr:nvSpPr>
      <xdr:spPr>
        <a:xfrm>
          <a:off x="6712027" y="1765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0" name="直線コネクタ 459"/>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1" name="テキスト ボックス 460"/>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2" name="直線コネクタ 461"/>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3" name="テキスト ボックス 462"/>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4" name="直線コネクタ 463"/>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5" name="テキスト ボックス 464"/>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6" name="直線コネクタ 465"/>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7" name="テキスト ボックス 466"/>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8" name="直線コネクタ 467"/>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9" name="テキスト ボックス 468"/>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0" name="直線コネクタ 469"/>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1" name="テキスト ボックス 470"/>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475" name="直線コネクタ 474"/>
        <xdr:cNvCxnSpPr/>
      </xdr:nvCxnSpPr>
      <xdr:spPr>
        <a:xfrm flipV="1">
          <a:off x="14375764" y="5667103"/>
          <a:ext cx="0" cy="1298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476" name="【一般廃棄物処理施設】&#10;有形固定資産減価償却率最小値テキスト"/>
        <xdr:cNvSpPr txBox="1"/>
      </xdr:nvSpPr>
      <xdr:spPr>
        <a:xfrm>
          <a:off x="14414500" y="6969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477" name="直線コネクタ 476"/>
        <xdr:cNvCxnSpPr/>
      </xdr:nvCxnSpPr>
      <xdr:spPr>
        <a:xfrm>
          <a:off x="14287500" y="69657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478" name="【一般廃棄物処理施設】&#10;有形固定資産減価償却率最大値テキスト"/>
        <xdr:cNvSpPr txBox="1"/>
      </xdr:nvSpPr>
      <xdr:spPr>
        <a:xfrm>
          <a:off x="14414500" y="544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79" name="直線コネクタ 478"/>
        <xdr:cNvCxnSpPr/>
      </xdr:nvCxnSpPr>
      <xdr:spPr>
        <a:xfrm>
          <a:off x="14287500" y="56671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28683</xdr:rowOff>
    </xdr:from>
    <xdr:ext cx="405111" cy="259045"/>
    <xdr:sp macro="" textlink="">
      <xdr:nvSpPr>
        <xdr:cNvPr id="480" name="【一般廃棄物処理施設】&#10;有形固定資産減価償却率平均値テキスト"/>
        <xdr:cNvSpPr txBox="1"/>
      </xdr:nvSpPr>
      <xdr:spPr>
        <a:xfrm>
          <a:off x="14414500" y="60637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481" name="フローチャート: 判断 480"/>
        <xdr:cNvSpPr/>
      </xdr:nvSpPr>
      <xdr:spPr>
        <a:xfrm>
          <a:off x="14325600" y="620848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482" name="フローチャート: 判断 481"/>
        <xdr:cNvSpPr/>
      </xdr:nvSpPr>
      <xdr:spPr>
        <a:xfrm>
          <a:off x="13578840" y="62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87449</xdr:rowOff>
    </xdr:from>
    <xdr:to>
      <xdr:col>76</xdr:col>
      <xdr:colOff>165100</xdr:colOff>
      <xdr:row>38</xdr:row>
      <xdr:rowOff>17599</xdr:rowOff>
    </xdr:to>
    <xdr:sp macro="" textlink="">
      <xdr:nvSpPr>
        <xdr:cNvPr id="483" name="フローチャート: 判断 482"/>
        <xdr:cNvSpPr/>
      </xdr:nvSpPr>
      <xdr:spPr>
        <a:xfrm>
          <a:off x="12804140" y="62901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84" name="フローチャート: 判断 483"/>
        <xdr:cNvSpPr/>
      </xdr:nvSpPr>
      <xdr:spPr>
        <a:xfrm>
          <a:off x="12029440" y="61616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67854</xdr:rowOff>
    </xdr:from>
    <xdr:to>
      <xdr:col>85</xdr:col>
      <xdr:colOff>177800</xdr:colOff>
      <xdr:row>39</xdr:row>
      <xdr:rowOff>169454</xdr:rowOff>
    </xdr:to>
    <xdr:sp macro="" textlink="">
      <xdr:nvSpPr>
        <xdr:cNvPr id="490" name="楕円 489"/>
        <xdr:cNvSpPr/>
      </xdr:nvSpPr>
      <xdr:spPr>
        <a:xfrm>
          <a:off x="14325600" y="660581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46281</xdr:rowOff>
    </xdr:from>
    <xdr:ext cx="405111" cy="259045"/>
    <xdr:sp macro="" textlink="">
      <xdr:nvSpPr>
        <xdr:cNvPr id="491" name="【一般廃棄物処理施設】&#10;有形固定資産減価償却率該当値テキスト"/>
        <xdr:cNvSpPr txBox="1"/>
      </xdr:nvSpPr>
      <xdr:spPr>
        <a:xfrm>
          <a:off x="14414500" y="65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12337</xdr:rowOff>
    </xdr:from>
    <xdr:to>
      <xdr:col>81</xdr:col>
      <xdr:colOff>101600</xdr:colOff>
      <xdr:row>39</xdr:row>
      <xdr:rowOff>113937</xdr:rowOff>
    </xdr:to>
    <xdr:sp macro="" textlink="">
      <xdr:nvSpPr>
        <xdr:cNvPr id="492" name="楕円 491"/>
        <xdr:cNvSpPr/>
      </xdr:nvSpPr>
      <xdr:spPr>
        <a:xfrm>
          <a:off x="1357884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63137</xdr:rowOff>
    </xdr:from>
    <xdr:to>
      <xdr:col>85</xdr:col>
      <xdr:colOff>127000</xdr:colOff>
      <xdr:row>39</xdr:row>
      <xdr:rowOff>118654</xdr:rowOff>
    </xdr:to>
    <xdr:cxnSp macro="">
      <xdr:nvCxnSpPr>
        <xdr:cNvPr id="493" name="直線コネクタ 492"/>
        <xdr:cNvCxnSpPr/>
      </xdr:nvCxnSpPr>
      <xdr:spPr>
        <a:xfrm>
          <a:off x="13629640" y="6601097"/>
          <a:ext cx="74676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156028</xdr:rowOff>
    </xdr:from>
    <xdr:to>
      <xdr:col>76</xdr:col>
      <xdr:colOff>165100</xdr:colOff>
      <xdr:row>41</xdr:row>
      <xdr:rowOff>86178</xdr:rowOff>
    </xdr:to>
    <xdr:sp macro="" textlink="">
      <xdr:nvSpPr>
        <xdr:cNvPr id="494" name="楕円 493"/>
        <xdr:cNvSpPr/>
      </xdr:nvSpPr>
      <xdr:spPr>
        <a:xfrm>
          <a:off x="12804140" y="68616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63137</xdr:rowOff>
    </xdr:from>
    <xdr:to>
      <xdr:col>81</xdr:col>
      <xdr:colOff>50800</xdr:colOff>
      <xdr:row>41</xdr:row>
      <xdr:rowOff>35378</xdr:rowOff>
    </xdr:to>
    <xdr:cxnSp macro="">
      <xdr:nvCxnSpPr>
        <xdr:cNvPr id="495" name="直線コネクタ 494"/>
        <xdr:cNvCxnSpPr/>
      </xdr:nvCxnSpPr>
      <xdr:spPr>
        <a:xfrm flipV="1">
          <a:off x="12854940" y="6601097"/>
          <a:ext cx="774700" cy="30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145160</xdr:rowOff>
    </xdr:from>
    <xdr:ext cx="405111" cy="259045"/>
    <xdr:sp macro="" textlink="">
      <xdr:nvSpPr>
        <xdr:cNvPr id="496" name="n_1aveValue【一般廃棄物処理施設】&#10;有形固定資産減価償却率"/>
        <xdr:cNvSpPr txBox="1"/>
      </xdr:nvSpPr>
      <xdr:spPr>
        <a:xfrm>
          <a:off x="13437244" y="601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34126</xdr:rowOff>
    </xdr:from>
    <xdr:ext cx="405111" cy="259045"/>
    <xdr:sp macro="" textlink="">
      <xdr:nvSpPr>
        <xdr:cNvPr id="497" name="n_2aveValue【一般廃棄物処理施設】&#10;有形固定資産減価償却率"/>
        <xdr:cNvSpPr txBox="1"/>
      </xdr:nvSpPr>
      <xdr:spPr>
        <a:xfrm>
          <a:off x="126752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98" name="n_3aveValue【一般廃棄物処理施設】&#10;有形固定資産減価償却率"/>
        <xdr:cNvSpPr txBox="1"/>
      </xdr:nvSpPr>
      <xdr:spPr>
        <a:xfrm>
          <a:off x="11900544" y="5940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105064</xdr:rowOff>
    </xdr:from>
    <xdr:ext cx="405111" cy="259045"/>
    <xdr:sp macro="" textlink="">
      <xdr:nvSpPr>
        <xdr:cNvPr id="499" name="n_1mainValue【一般廃棄物処理施設】&#10;有形固定資産減価償却率"/>
        <xdr:cNvSpPr txBox="1"/>
      </xdr:nvSpPr>
      <xdr:spPr>
        <a:xfrm>
          <a:off x="134372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77305</xdr:rowOff>
    </xdr:from>
    <xdr:ext cx="405111" cy="259045"/>
    <xdr:sp macro="" textlink="">
      <xdr:nvSpPr>
        <xdr:cNvPr id="500" name="n_2mainValue【一般廃棄物処理施設】&#10;有形固定資産減価償却率"/>
        <xdr:cNvSpPr txBox="1"/>
      </xdr:nvSpPr>
      <xdr:spPr>
        <a:xfrm>
          <a:off x="12675244" y="6950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1" name="直線コネクタ 510"/>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2" name="テキスト ボックス 511"/>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3" name="直線コネクタ 512"/>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14" name="テキスト ボックス 513"/>
        <xdr:cNvSpPr txBox="1"/>
      </xdr:nvSpPr>
      <xdr:spPr>
        <a:xfrm>
          <a:off x="15589461"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5" name="直線コネクタ 514"/>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16" name="テキスト ボックス 515"/>
        <xdr:cNvSpPr txBox="1"/>
      </xdr:nvSpPr>
      <xdr:spPr>
        <a:xfrm>
          <a:off x="15589461"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7" name="直線コネクタ 516"/>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18" name="テキスト ボックス 517"/>
        <xdr:cNvSpPr txBox="1"/>
      </xdr:nvSpPr>
      <xdr:spPr>
        <a:xfrm>
          <a:off x="15589461"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9" name="直線コネクタ 518"/>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0" name="テキスト ボックス 519"/>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1" name="直線コネクタ 520"/>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2" name="テキスト ボックス 521"/>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3" name="直線コネクタ 52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4" name="テキスト ボックス 523"/>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5"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526" name="直線コネクタ 525"/>
        <xdr:cNvCxnSpPr/>
      </xdr:nvCxnSpPr>
      <xdr:spPr>
        <a:xfrm flipV="1">
          <a:off x="19509104" y="5667900"/>
          <a:ext cx="0" cy="146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527" name="【一般廃棄物処理施設】&#10;一人当たり有形固定資産（償却資産）額最小値テキスト"/>
        <xdr:cNvSpPr txBox="1"/>
      </xdr:nvSpPr>
      <xdr:spPr>
        <a:xfrm>
          <a:off x="19547840" y="713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528" name="直線コネクタ 527"/>
        <xdr:cNvCxnSpPr/>
      </xdr:nvCxnSpPr>
      <xdr:spPr>
        <a:xfrm>
          <a:off x="19443700" y="71328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529" name="【一般廃棄物処理施設】&#10;一人当たり有形固定資産（償却資産）額最大値テキスト"/>
        <xdr:cNvSpPr txBox="1"/>
      </xdr:nvSpPr>
      <xdr:spPr>
        <a:xfrm>
          <a:off x="19547840" y="5446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530" name="直線コネクタ 529"/>
        <xdr:cNvCxnSpPr/>
      </xdr:nvCxnSpPr>
      <xdr:spPr>
        <a:xfrm>
          <a:off x="19443700" y="5667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104865</xdr:rowOff>
    </xdr:from>
    <xdr:ext cx="534377" cy="259045"/>
    <xdr:sp macro="" textlink="">
      <xdr:nvSpPr>
        <xdr:cNvPr id="531" name="【一般廃棄物処理施設】&#10;一人当たり有形固定資産（償却資産）額平均値テキスト"/>
        <xdr:cNvSpPr txBox="1"/>
      </xdr:nvSpPr>
      <xdr:spPr>
        <a:xfrm>
          <a:off x="19547840" y="6810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532" name="フローチャート: 判断 531"/>
        <xdr:cNvSpPr/>
      </xdr:nvSpPr>
      <xdr:spPr>
        <a:xfrm>
          <a:off x="19458940" y="68320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533" name="フローチャート: 判断 532"/>
        <xdr:cNvSpPr/>
      </xdr:nvSpPr>
      <xdr:spPr>
        <a:xfrm>
          <a:off x="18735040" y="68452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114119</xdr:rowOff>
    </xdr:from>
    <xdr:to>
      <xdr:col>107</xdr:col>
      <xdr:colOff>101600</xdr:colOff>
      <xdr:row>41</xdr:row>
      <xdr:rowOff>44269</xdr:rowOff>
    </xdr:to>
    <xdr:sp macro="" textlink="">
      <xdr:nvSpPr>
        <xdr:cNvPr id="534" name="フローチャート: 判断 533"/>
        <xdr:cNvSpPr/>
      </xdr:nvSpPr>
      <xdr:spPr>
        <a:xfrm>
          <a:off x="17937480" y="68197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144804</xdr:rowOff>
    </xdr:from>
    <xdr:to>
      <xdr:col>102</xdr:col>
      <xdr:colOff>165100</xdr:colOff>
      <xdr:row>41</xdr:row>
      <xdr:rowOff>74954</xdr:rowOff>
    </xdr:to>
    <xdr:sp macro="" textlink="">
      <xdr:nvSpPr>
        <xdr:cNvPr id="535" name="フローチャート: 判断 534"/>
        <xdr:cNvSpPr/>
      </xdr:nvSpPr>
      <xdr:spPr>
        <a:xfrm>
          <a:off x="17162780" y="68504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6" name="テキスト ボックス 535"/>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7" name="テキスト ボックス 536"/>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8" name="テキスト ボックス 537"/>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9" name="テキスト ボックス 538"/>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0" name="テキスト ボックス 539"/>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69530</xdr:rowOff>
    </xdr:from>
    <xdr:to>
      <xdr:col>116</xdr:col>
      <xdr:colOff>114300</xdr:colOff>
      <xdr:row>40</xdr:row>
      <xdr:rowOff>171130</xdr:rowOff>
    </xdr:to>
    <xdr:sp macro="" textlink="">
      <xdr:nvSpPr>
        <xdr:cNvPr id="541" name="楕円 540"/>
        <xdr:cNvSpPr/>
      </xdr:nvSpPr>
      <xdr:spPr>
        <a:xfrm>
          <a:off x="19458940" y="677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92407</xdr:rowOff>
    </xdr:from>
    <xdr:ext cx="534377" cy="259045"/>
    <xdr:sp macro="" textlink="">
      <xdr:nvSpPr>
        <xdr:cNvPr id="542" name="【一般廃棄物処理施設】&#10;一人当たり有形固定資産（償却資産）額該当値テキスト"/>
        <xdr:cNvSpPr txBox="1"/>
      </xdr:nvSpPr>
      <xdr:spPr>
        <a:xfrm>
          <a:off x="19547840" y="663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141189</xdr:rowOff>
    </xdr:from>
    <xdr:to>
      <xdr:col>112</xdr:col>
      <xdr:colOff>38100</xdr:colOff>
      <xdr:row>40</xdr:row>
      <xdr:rowOff>71339</xdr:rowOff>
    </xdr:to>
    <xdr:sp macro="" textlink="">
      <xdr:nvSpPr>
        <xdr:cNvPr id="543" name="楕円 542"/>
        <xdr:cNvSpPr/>
      </xdr:nvSpPr>
      <xdr:spPr>
        <a:xfrm>
          <a:off x="18735040" y="66791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20539</xdr:rowOff>
    </xdr:from>
    <xdr:to>
      <xdr:col>116</xdr:col>
      <xdr:colOff>63500</xdr:colOff>
      <xdr:row>40</xdr:row>
      <xdr:rowOff>120330</xdr:rowOff>
    </xdr:to>
    <xdr:cxnSp macro="">
      <xdr:nvCxnSpPr>
        <xdr:cNvPr id="544" name="直線コネクタ 543"/>
        <xdr:cNvCxnSpPr/>
      </xdr:nvCxnSpPr>
      <xdr:spPr>
        <a:xfrm>
          <a:off x="18778220" y="6726139"/>
          <a:ext cx="731520" cy="9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128953</xdr:rowOff>
    </xdr:from>
    <xdr:to>
      <xdr:col>107</xdr:col>
      <xdr:colOff>101600</xdr:colOff>
      <xdr:row>41</xdr:row>
      <xdr:rowOff>59103</xdr:rowOff>
    </xdr:to>
    <xdr:sp macro="" textlink="">
      <xdr:nvSpPr>
        <xdr:cNvPr id="545" name="楕円 544"/>
        <xdr:cNvSpPr/>
      </xdr:nvSpPr>
      <xdr:spPr>
        <a:xfrm>
          <a:off x="17937480" y="68345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20539</xdr:rowOff>
    </xdr:from>
    <xdr:to>
      <xdr:col>111</xdr:col>
      <xdr:colOff>177800</xdr:colOff>
      <xdr:row>41</xdr:row>
      <xdr:rowOff>8303</xdr:rowOff>
    </xdr:to>
    <xdr:cxnSp macro="">
      <xdr:nvCxnSpPr>
        <xdr:cNvPr id="546" name="直線コネクタ 545"/>
        <xdr:cNvCxnSpPr/>
      </xdr:nvCxnSpPr>
      <xdr:spPr>
        <a:xfrm flipV="1">
          <a:off x="17988280" y="6726139"/>
          <a:ext cx="789940" cy="15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60882</xdr:rowOff>
    </xdr:from>
    <xdr:ext cx="534377" cy="259045"/>
    <xdr:sp macro="" textlink="">
      <xdr:nvSpPr>
        <xdr:cNvPr id="547" name="n_1aveValue【一般廃棄物処理施設】&#10;一人当たり有形固定資産（償却資産）額"/>
        <xdr:cNvSpPr txBox="1"/>
      </xdr:nvSpPr>
      <xdr:spPr>
        <a:xfrm>
          <a:off x="18528811" y="693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60796</xdr:rowOff>
    </xdr:from>
    <xdr:ext cx="534377" cy="259045"/>
    <xdr:sp macro="" textlink="">
      <xdr:nvSpPr>
        <xdr:cNvPr id="548" name="n_2aveValue【一般廃棄物処理施設】&#10;一人当たり有形固定資産（償却資産）額"/>
        <xdr:cNvSpPr txBox="1"/>
      </xdr:nvSpPr>
      <xdr:spPr>
        <a:xfrm>
          <a:off x="17766811" y="659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91481</xdr:rowOff>
    </xdr:from>
    <xdr:ext cx="534377" cy="259045"/>
    <xdr:sp macro="" textlink="">
      <xdr:nvSpPr>
        <xdr:cNvPr id="549" name="n_3aveValue【一般廃棄物処理施設】&#10;一人当たり有形固定資産（償却資産）額"/>
        <xdr:cNvSpPr txBox="1"/>
      </xdr:nvSpPr>
      <xdr:spPr>
        <a:xfrm>
          <a:off x="16969251" y="662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87866</xdr:rowOff>
    </xdr:from>
    <xdr:ext cx="599010" cy="259045"/>
    <xdr:sp macro="" textlink="">
      <xdr:nvSpPr>
        <xdr:cNvPr id="550" name="n_1mainValue【一般廃棄物処理施設】&#10;一人当たり有形固定資産（償却資産）額"/>
        <xdr:cNvSpPr txBox="1"/>
      </xdr:nvSpPr>
      <xdr:spPr>
        <a:xfrm>
          <a:off x="18496495" y="645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50230</xdr:rowOff>
    </xdr:from>
    <xdr:ext cx="534377" cy="259045"/>
    <xdr:sp macro="" textlink="">
      <xdr:nvSpPr>
        <xdr:cNvPr id="551" name="n_2mainValue【一般廃棄物処理施設】&#10;一人当たり有形固定資産（償却資産）額"/>
        <xdr:cNvSpPr txBox="1"/>
      </xdr:nvSpPr>
      <xdr:spPr>
        <a:xfrm>
          <a:off x="17766811" y="692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2" name="直線コネクタ 561"/>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3" name="テキスト ボックス 562"/>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4" name="直線コネクタ 563"/>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5" name="テキスト ボックス 564"/>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6" name="直線コネクタ 565"/>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7" name="テキスト ボックス 566"/>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8" name="直線コネクタ 567"/>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9" name="テキスト ボックス 568"/>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0" name="直線コネクタ 569"/>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1" name="テキスト ボックス 570"/>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2" name="直線コネクタ 571"/>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3" name="テキスト ボックス 572"/>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5" name="テキスト ボックス 574"/>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63</xdr:row>
      <xdr:rowOff>150223</xdr:rowOff>
    </xdr:to>
    <xdr:cxnSp macro="">
      <xdr:nvCxnSpPr>
        <xdr:cNvPr id="577" name="直線コネクタ 576"/>
        <xdr:cNvCxnSpPr/>
      </xdr:nvCxnSpPr>
      <xdr:spPr>
        <a:xfrm flipV="1">
          <a:off x="14375764" y="9435193"/>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78" name="【保健センター・保健所】&#10;有形固定資産減価償却率最小値テキスト"/>
        <xdr:cNvSpPr txBox="1"/>
      </xdr:nvSpPr>
      <xdr:spPr>
        <a:xfrm>
          <a:off x="14414500" y="107153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79" name="直線コネクタ 578"/>
        <xdr:cNvCxnSpPr/>
      </xdr:nvCxnSpPr>
      <xdr:spPr>
        <a:xfrm>
          <a:off x="14287500" y="107115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80" name="【保健センター・保健所】&#10;有形固定資産減価償却率最大値テキスト"/>
        <xdr:cNvSpPr txBox="1"/>
      </xdr:nvSpPr>
      <xdr:spPr>
        <a:xfrm>
          <a:off x="14414500" y="9218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81" name="直線コネクタ 580"/>
        <xdr:cNvCxnSpPr/>
      </xdr:nvCxnSpPr>
      <xdr:spPr>
        <a:xfrm>
          <a:off x="14287500" y="94351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582" name="【保健センター・保健所】&#10;有形固定資産減価償却率平均値テキスト"/>
        <xdr:cNvSpPr txBox="1"/>
      </xdr:nvSpPr>
      <xdr:spPr>
        <a:xfrm>
          <a:off x="14414500" y="100290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83" name="フローチャート: 判断 582"/>
        <xdr:cNvSpPr/>
      </xdr:nvSpPr>
      <xdr:spPr>
        <a:xfrm>
          <a:off x="14325600" y="1005059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584" name="フローチャート: 判断 583"/>
        <xdr:cNvSpPr/>
      </xdr:nvSpPr>
      <xdr:spPr>
        <a:xfrm>
          <a:off x="13578840" y="100587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7983</xdr:rowOff>
    </xdr:from>
    <xdr:to>
      <xdr:col>76</xdr:col>
      <xdr:colOff>165100</xdr:colOff>
      <xdr:row>60</xdr:row>
      <xdr:rowOff>109583</xdr:rowOff>
    </xdr:to>
    <xdr:sp macro="" textlink="">
      <xdr:nvSpPr>
        <xdr:cNvPr id="585" name="フローチャート: 判断 584"/>
        <xdr:cNvSpPr/>
      </xdr:nvSpPr>
      <xdr:spPr>
        <a:xfrm>
          <a:off x="1280414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586" name="フローチャート: 判断 585"/>
        <xdr:cNvSpPr/>
      </xdr:nvSpPr>
      <xdr:spPr>
        <a:xfrm>
          <a:off x="12029440" y="101235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7" name="テキスト ボックス 586"/>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8" name="テキスト ボックス 587"/>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9" name="テキスト ボックス 588"/>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0" name="テキスト ボックス 589"/>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1" name="テキスト ボックス 590"/>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91259</xdr:rowOff>
    </xdr:from>
    <xdr:to>
      <xdr:col>85</xdr:col>
      <xdr:colOff>177800</xdr:colOff>
      <xdr:row>60</xdr:row>
      <xdr:rowOff>21409</xdr:rowOff>
    </xdr:to>
    <xdr:sp macro="" textlink="">
      <xdr:nvSpPr>
        <xdr:cNvPr id="592" name="楕円 591"/>
        <xdr:cNvSpPr/>
      </xdr:nvSpPr>
      <xdr:spPr>
        <a:xfrm>
          <a:off x="14325600" y="998201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114136</xdr:rowOff>
    </xdr:from>
    <xdr:ext cx="405111" cy="259045"/>
    <xdr:sp macro="" textlink="">
      <xdr:nvSpPr>
        <xdr:cNvPr id="593" name="【保健センター・保健所】&#10;有形固定資産減価償却率該当値テキスト"/>
        <xdr:cNvSpPr txBox="1"/>
      </xdr:nvSpPr>
      <xdr:spPr>
        <a:xfrm>
          <a:off x="14414500" y="9837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123916</xdr:rowOff>
    </xdr:from>
    <xdr:to>
      <xdr:col>81</xdr:col>
      <xdr:colOff>101600</xdr:colOff>
      <xdr:row>60</xdr:row>
      <xdr:rowOff>54066</xdr:rowOff>
    </xdr:to>
    <xdr:sp macro="" textlink="">
      <xdr:nvSpPr>
        <xdr:cNvPr id="594" name="楕円 593"/>
        <xdr:cNvSpPr/>
      </xdr:nvSpPr>
      <xdr:spPr>
        <a:xfrm>
          <a:off x="13578840" y="100146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142059</xdr:rowOff>
    </xdr:from>
    <xdr:to>
      <xdr:col>85</xdr:col>
      <xdr:colOff>127000</xdr:colOff>
      <xdr:row>60</xdr:row>
      <xdr:rowOff>3266</xdr:rowOff>
    </xdr:to>
    <xdr:cxnSp macro="">
      <xdr:nvCxnSpPr>
        <xdr:cNvPr id="595" name="直線コネクタ 594"/>
        <xdr:cNvCxnSpPr/>
      </xdr:nvCxnSpPr>
      <xdr:spPr>
        <a:xfrm flipV="1">
          <a:off x="13629640" y="10032819"/>
          <a:ext cx="74676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156573</xdr:rowOff>
    </xdr:from>
    <xdr:to>
      <xdr:col>76</xdr:col>
      <xdr:colOff>165100</xdr:colOff>
      <xdr:row>60</xdr:row>
      <xdr:rowOff>86723</xdr:rowOff>
    </xdr:to>
    <xdr:sp macro="" textlink="">
      <xdr:nvSpPr>
        <xdr:cNvPr id="596" name="楕円 595"/>
        <xdr:cNvSpPr/>
      </xdr:nvSpPr>
      <xdr:spPr>
        <a:xfrm>
          <a:off x="12804140" y="100473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3266</xdr:rowOff>
    </xdr:from>
    <xdr:to>
      <xdr:col>81</xdr:col>
      <xdr:colOff>50800</xdr:colOff>
      <xdr:row>60</xdr:row>
      <xdr:rowOff>35923</xdr:rowOff>
    </xdr:to>
    <xdr:cxnSp macro="">
      <xdr:nvCxnSpPr>
        <xdr:cNvPr id="597" name="直線コネクタ 596"/>
        <xdr:cNvCxnSpPr/>
      </xdr:nvCxnSpPr>
      <xdr:spPr>
        <a:xfrm flipV="1">
          <a:off x="12854940" y="10061666"/>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89280</xdr:rowOff>
    </xdr:from>
    <xdr:ext cx="405111" cy="259045"/>
    <xdr:sp macro="" textlink="">
      <xdr:nvSpPr>
        <xdr:cNvPr id="598" name="n_1aveValue【保健センター・保健所】&#10;有形固定資産減価償却率"/>
        <xdr:cNvSpPr txBox="1"/>
      </xdr:nvSpPr>
      <xdr:spPr>
        <a:xfrm>
          <a:off x="13437244" y="1014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100710</xdr:rowOff>
    </xdr:from>
    <xdr:ext cx="405111" cy="259045"/>
    <xdr:sp macro="" textlink="">
      <xdr:nvSpPr>
        <xdr:cNvPr id="599" name="n_2aveValue【保健センター・保健所】&#10;有形固定資産減価償却率"/>
        <xdr:cNvSpPr txBox="1"/>
      </xdr:nvSpPr>
      <xdr:spPr>
        <a:xfrm>
          <a:off x="12675244" y="1015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11810</xdr:rowOff>
    </xdr:from>
    <xdr:ext cx="405111" cy="259045"/>
    <xdr:sp macro="" textlink="">
      <xdr:nvSpPr>
        <xdr:cNvPr id="600" name="n_3aveValue【保健センター・保健所】&#10;有形固定資産減価償却率"/>
        <xdr:cNvSpPr txBox="1"/>
      </xdr:nvSpPr>
      <xdr:spPr>
        <a:xfrm>
          <a:off x="11900544" y="990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70593</xdr:rowOff>
    </xdr:from>
    <xdr:ext cx="405111" cy="259045"/>
    <xdr:sp macro="" textlink="">
      <xdr:nvSpPr>
        <xdr:cNvPr id="601" name="n_1mainValue【保健センター・保健所】&#10;有形固定資産減価償却率"/>
        <xdr:cNvSpPr txBox="1"/>
      </xdr:nvSpPr>
      <xdr:spPr>
        <a:xfrm>
          <a:off x="13437244" y="979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103250</xdr:rowOff>
    </xdr:from>
    <xdr:ext cx="405111" cy="259045"/>
    <xdr:sp macro="" textlink="">
      <xdr:nvSpPr>
        <xdr:cNvPr id="602" name="n_2mainValue【保健センター・保健所】&#10;有形固定資産減価償却率"/>
        <xdr:cNvSpPr txBox="1"/>
      </xdr:nvSpPr>
      <xdr:spPr>
        <a:xfrm>
          <a:off x="12675244" y="982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3" name="正方形/長方形 60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4" name="正方形/長方形 60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5" name="正方形/長方形 60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6" name="正方形/長方形 60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7" name="正方形/長方形 60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8" name="正方形/長方形 60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9" name="正方形/長方形 60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0" name="正方形/長方形 609"/>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1" name="テキスト ボックス 610"/>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2" name="直線コネクタ 611"/>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3" name="直線コネクタ 612"/>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4" name="テキスト ボックス 613"/>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5" name="直線コネクタ 614"/>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6" name="テキスト ボックス 615"/>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7" name="直線コネクタ 616"/>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8" name="テキスト ボックス 617"/>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9" name="直線コネクタ 618"/>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0" name="テキスト ボックス 619"/>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1" name="直線コネクタ 620"/>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2" name="テキスト ボックス 621"/>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4" name="テキスト ボックス 623"/>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15240</xdr:rowOff>
    </xdr:from>
    <xdr:to>
      <xdr:col>116</xdr:col>
      <xdr:colOff>62864</xdr:colOff>
      <xdr:row>64</xdr:row>
      <xdr:rowOff>26670</xdr:rowOff>
    </xdr:to>
    <xdr:cxnSp macro="">
      <xdr:nvCxnSpPr>
        <xdr:cNvPr id="626" name="直線コネクタ 625"/>
        <xdr:cNvCxnSpPr/>
      </xdr:nvCxnSpPr>
      <xdr:spPr>
        <a:xfrm flipV="1">
          <a:off x="19509104" y="940308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27" name="【保健センター・保健所】&#10;一人当たり面積最小値テキスト"/>
        <xdr:cNvSpPr txBox="1"/>
      </xdr:nvSpPr>
      <xdr:spPr>
        <a:xfrm>
          <a:off x="19547840"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28" name="直線コネクタ 627"/>
        <xdr:cNvCxnSpPr/>
      </xdr:nvCxnSpPr>
      <xdr:spPr>
        <a:xfrm>
          <a:off x="19443700" y="10755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133367</xdr:rowOff>
    </xdr:from>
    <xdr:ext cx="469744" cy="259045"/>
    <xdr:sp macro="" textlink="">
      <xdr:nvSpPr>
        <xdr:cNvPr id="629" name="【保健センター・保健所】&#10;一人当たり面積最大値テキスト"/>
        <xdr:cNvSpPr txBox="1"/>
      </xdr:nvSpPr>
      <xdr:spPr>
        <a:xfrm>
          <a:off x="19547840" y="918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15240</xdr:rowOff>
    </xdr:from>
    <xdr:to>
      <xdr:col>116</xdr:col>
      <xdr:colOff>152400</xdr:colOff>
      <xdr:row>56</xdr:row>
      <xdr:rowOff>15240</xdr:rowOff>
    </xdr:to>
    <xdr:cxnSp macro="">
      <xdr:nvCxnSpPr>
        <xdr:cNvPr id="630" name="直線コネクタ 629"/>
        <xdr:cNvCxnSpPr/>
      </xdr:nvCxnSpPr>
      <xdr:spPr>
        <a:xfrm>
          <a:off x="19443700" y="94030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36847</xdr:rowOff>
    </xdr:from>
    <xdr:ext cx="469744" cy="259045"/>
    <xdr:sp macro="" textlink="">
      <xdr:nvSpPr>
        <xdr:cNvPr id="631" name="【保健センター・保健所】&#10;一人当たり面積平均値テキスト"/>
        <xdr:cNvSpPr txBox="1"/>
      </xdr:nvSpPr>
      <xdr:spPr>
        <a:xfrm>
          <a:off x="1954784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632" name="フローチャート: 判断 631"/>
        <xdr:cNvSpPr/>
      </xdr:nvSpPr>
      <xdr:spPr>
        <a:xfrm>
          <a:off x="1945894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17780</xdr:rowOff>
    </xdr:from>
    <xdr:to>
      <xdr:col>112</xdr:col>
      <xdr:colOff>38100</xdr:colOff>
      <xdr:row>63</xdr:row>
      <xdr:rowOff>119380</xdr:rowOff>
    </xdr:to>
    <xdr:sp macro="" textlink="">
      <xdr:nvSpPr>
        <xdr:cNvPr id="633" name="フローチャート: 判断 632"/>
        <xdr:cNvSpPr/>
      </xdr:nvSpPr>
      <xdr:spPr>
        <a:xfrm>
          <a:off x="18735040" y="105791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6350</xdr:rowOff>
    </xdr:from>
    <xdr:to>
      <xdr:col>107</xdr:col>
      <xdr:colOff>101600</xdr:colOff>
      <xdr:row>63</xdr:row>
      <xdr:rowOff>107950</xdr:rowOff>
    </xdr:to>
    <xdr:sp macro="" textlink="">
      <xdr:nvSpPr>
        <xdr:cNvPr id="634" name="フローチャート: 判断 633"/>
        <xdr:cNvSpPr/>
      </xdr:nvSpPr>
      <xdr:spPr>
        <a:xfrm>
          <a:off x="1793748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635" name="フローチャート: 判断 634"/>
        <xdr:cNvSpPr/>
      </xdr:nvSpPr>
      <xdr:spPr>
        <a:xfrm>
          <a:off x="17162780" y="10476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78740</xdr:rowOff>
    </xdr:from>
    <xdr:to>
      <xdr:col>116</xdr:col>
      <xdr:colOff>114300</xdr:colOff>
      <xdr:row>64</xdr:row>
      <xdr:rowOff>8890</xdr:rowOff>
    </xdr:to>
    <xdr:sp macro="" textlink="">
      <xdr:nvSpPr>
        <xdr:cNvPr id="641" name="楕円 640"/>
        <xdr:cNvSpPr/>
      </xdr:nvSpPr>
      <xdr:spPr>
        <a:xfrm>
          <a:off x="19458940" y="10640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165117</xdr:rowOff>
    </xdr:from>
    <xdr:ext cx="469744" cy="259045"/>
    <xdr:sp macro="" textlink="">
      <xdr:nvSpPr>
        <xdr:cNvPr id="642" name="【保健センター・保健所】&#10;一人当たり面積該当値テキスト"/>
        <xdr:cNvSpPr txBox="1"/>
      </xdr:nvSpPr>
      <xdr:spPr>
        <a:xfrm>
          <a:off x="19547840" y="1055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82550</xdr:rowOff>
    </xdr:from>
    <xdr:to>
      <xdr:col>112</xdr:col>
      <xdr:colOff>38100</xdr:colOff>
      <xdr:row>64</xdr:row>
      <xdr:rowOff>12700</xdr:rowOff>
    </xdr:to>
    <xdr:sp macro="" textlink="">
      <xdr:nvSpPr>
        <xdr:cNvPr id="643" name="楕円 642"/>
        <xdr:cNvSpPr/>
      </xdr:nvSpPr>
      <xdr:spPr>
        <a:xfrm>
          <a:off x="18735040" y="10643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129540</xdr:rowOff>
    </xdr:from>
    <xdr:to>
      <xdr:col>116</xdr:col>
      <xdr:colOff>63500</xdr:colOff>
      <xdr:row>63</xdr:row>
      <xdr:rowOff>133350</xdr:rowOff>
    </xdr:to>
    <xdr:cxnSp macro="">
      <xdr:nvCxnSpPr>
        <xdr:cNvPr id="644" name="直線コネクタ 643"/>
        <xdr:cNvCxnSpPr/>
      </xdr:nvCxnSpPr>
      <xdr:spPr>
        <a:xfrm flipV="1">
          <a:off x="18778220" y="10690860"/>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101600</xdr:rowOff>
    </xdr:from>
    <xdr:to>
      <xdr:col>107</xdr:col>
      <xdr:colOff>101600</xdr:colOff>
      <xdr:row>64</xdr:row>
      <xdr:rowOff>31750</xdr:rowOff>
    </xdr:to>
    <xdr:sp macro="" textlink="">
      <xdr:nvSpPr>
        <xdr:cNvPr id="645" name="楕円 644"/>
        <xdr:cNvSpPr/>
      </xdr:nvSpPr>
      <xdr:spPr>
        <a:xfrm>
          <a:off x="17937480" y="10662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133350</xdr:rowOff>
    </xdr:from>
    <xdr:to>
      <xdr:col>111</xdr:col>
      <xdr:colOff>177800</xdr:colOff>
      <xdr:row>63</xdr:row>
      <xdr:rowOff>152400</xdr:rowOff>
    </xdr:to>
    <xdr:cxnSp macro="">
      <xdr:nvCxnSpPr>
        <xdr:cNvPr id="646" name="直線コネクタ 645"/>
        <xdr:cNvCxnSpPr/>
      </xdr:nvCxnSpPr>
      <xdr:spPr>
        <a:xfrm flipV="1">
          <a:off x="17988280" y="10694670"/>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135907</xdr:rowOff>
    </xdr:from>
    <xdr:ext cx="469744" cy="259045"/>
    <xdr:sp macro="" textlink="">
      <xdr:nvSpPr>
        <xdr:cNvPr id="647" name="n_1aveValue【保健センター・保健所】&#10;一人当たり面積"/>
        <xdr:cNvSpPr txBox="1"/>
      </xdr:nvSpPr>
      <xdr:spPr>
        <a:xfrm>
          <a:off x="185611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124477</xdr:rowOff>
    </xdr:from>
    <xdr:ext cx="469744" cy="259045"/>
    <xdr:sp macro="" textlink="">
      <xdr:nvSpPr>
        <xdr:cNvPr id="648" name="n_2aveValue【保健センター・保健所】&#10;一人当たり面積"/>
        <xdr:cNvSpPr txBox="1"/>
      </xdr:nvSpPr>
      <xdr:spPr>
        <a:xfrm>
          <a:off x="17776267" y="1035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29227</xdr:rowOff>
    </xdr:from>
    <xdr:ext cx="469744" cy="259045"/>
    <xdr:sp macro="" textlink="">
      <xdr:nvSpPr>
        <xdr:cNvPr id="649" name="n_3aveValue【保健センター・保健所】&#10;一人当たり面積"/>
        <xdr:cNvSpPr txBox="1"/>
      </xdr:nvSpPr>
      <xdr:spPr>
        <a:xfrm>
          <a:off x="17001567" y="1025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3827</xdr:rowOff>
    </xdr:from>
    <xdr:ext cx="469744" cy="259045"/>
    <xdr:sp macro="" textlink="">
      <xdr:nvSpPr>
        <xdr:cNvPr id="650" name="n_1mainValue【保健センター・保健所】&#10;一人当たり面積"/>
        <xdr:cNvSpPr txBox="1"/>
      </xdr:nvSpPr>
      <xdr:spPr>
        <a:xfrm>
          <a:off x="185611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22877</xdr:rowOff>
    </xdr:from>
    <xdr:ext cx="469744" cy="259045"/>
    <xdr:sp macro="" textlink="">
      <xdr:nvSpPr>
        <xdr:cNvPr id="651" name="n_2mainValue【保健センター・保健所】&#10;一人当たり面積"/>
        <xdr:cNvSpPr txBox="1"/>
      </xdr:nvSpPr>
      <xdr:spPr>
        <a:xfrm>
          <a:off x="1777626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2" name="正方形/長方形 651"/>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3" name="正方形/長方形 652"/>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4" name="正方形/長方形 653"/>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5" name="正方形/長方形 654"/>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6" name="正方形/長方形 655"/>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7" name="正方形/長方形 656"/>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8" name="正方形/長方形 657"/>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9" name="正方形/長方形 658"/>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0" name="テキスト ボックス 659"/>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1" name="直線コネクタ 660"/>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2" name="テキスト ボックス 661"/>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3" name="直線コネクタ 662"/>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64" name="テキスト ボックス 663"/>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5" name="直線コネクタ 664"/>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66" name="テキスト ボックス 665"/>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67" name="直線コネクタ 666"/>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68" name="テキスト ボックス 667"/>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69" name="直線コネクタ 668"/>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0" name="テキスト ボックス 669"/>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1" name="直線コネクタ 670"/>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72" name="テキスト ボックス 671"/>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3" name="直線コネクタ 672"/>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4" name="テキスト ボックス 673"/>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5"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676" name="直線コネクタ 675"/>
        <xdr:cNvCxnSpPr/>
      </xdr:nvCxnSpPr>
      <xdr:spPr>
        <a:xfrm flipV="1">
          <a:off x="14375764" y="13243560"/>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677" name="【消防施設】&#10;有形固定資産減価償却率最小値テキスト"/>
        <xdr:cNvSpPr txBox="1"/>
      </xdr:nvSpPr>
      <xdr:spPr>
        <a:xfrm>
          <a:off x="14414500" y="1460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678" name="直線コネクタ 677"/>
        <xdr:cNvCxnSpPr/>
      </xdr:nvCxnSpPr>
      <xdr:spPr>
        <a:xfrm>
          <a:off x="14287500" y="145980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679" name="【消防施設】&#10;有形固定資産減価償却率最大値テキスト"/>
        <xdr:cNvSpPr txBox="1"/>
      </xdr:nvSpPr>
      <xdr:spPr>
        <a:xfrm>
          <a:off x="144145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680" name="直線コネクタ 679"/>
        <xdr:cNvCxnSpPr/>
      </xdr:nvCxnSpPr>
      <xdr:spPr>
        <a:xfrm>
          <a:off x="14287500" y="13243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681" name="【消防施設】&#10;有形固定資産減価償却率平均値テキスト"/>
        <xdr:cNvSpPr txBox="1"/>
      </xdr:nvSpPr>
      <xdr:spPr>
        <a:xfrm>
          <a:off x="14414500" y="13697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82" name="フローチャート: 判断 681"/>
        <xdr:cNvSpPr/>
      </xdr:nvSpPr>
      <xdr:spPr>
        <a:xfrm>
          <a:off x="14325600" y="1384236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83" name="フローチャート: 判断 682"/>
        <xdr:cNvSpPr/>
      </xdr:nvSpPr>
      <xdr:spPr>
        <a:xfrm>
          <a:off x="13578840" y="1382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684" name="フローチャート: 判断 683"/>
        <xdr:cNvSpPr/>
      </xdr:nvSpPr>
      <xdr:spPr>
        <a:xfrm>
          <a:off x="12804140" y="1380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151130</xdr:rowOff>
    </xdr:from>
    <xdr:to>
      <xdr:col>72</xdr:col>
      <xdr:colOff>38100</xdr:colOff>
      <xdr:row>83</xdr:row>
      <xdr:rowOff>81280</xdr:rowOff>
    </xdr:to>
    <xdr:sp macro="" textlink="">
      <xdr:nvSpPr>
        <xdr:cNvPr id="685" name="フローチャート: 判断 684"/>
        <xdr:cNvSpPr/>
      </xdr:nvSpPr>
      <xdr:spPr>
        <a:xfrm>
          <a:off x="12029440" y="138976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6" name="テキスト ボックス 685"/>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7" name="テキスト ボックス 686"/>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8" name="テキスト ボックス 687"/>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9" name="テキスト ボックス 688"/>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0" name="テキスト ボックス 689"/>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59689</xdr:rowOff>
    </xdr:from>
    <xdr:to>
      <xdr:col>85</xdr:col>
      <xdr:colOff>177800</xdr:colOff>
      <xdr:row>85</xdr:row>
      <xdr:rowOff>161289</xdr:rowOff>
    </xdr:to>
    <xdr:sp macro="" textlink="">
      <xdr:nvSpPr>
        <xdr:cNvPr id="691" name="楕円 690"/>
        <xdr:cNvSpPr/>
      </xdr:nvSpPr>
      <xdr:spPr>
        <a:xfrm>
          <a:off x="14325600" y="1430908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38116</xdr:rowOff>
    </xdr:from>
    <xdr:ext cx="405111" cy="259045"/>
    <xdr:sp macro="" textlink="">
      <xdr:nvSpPr>
        <xdr:cNvPr id="692" name="【消防施設】&#10;有形固定資産減価償却率該当値テキスト"/>
        <xdr:cNvSpPr txBox="1"/>
      </xdr:nvSpPr>
      <xdr:spPr>
        <a:xfrm>
          <a:off x="14414500"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52070</xdr:rowOff>
    </xdr:from>
    <xdr:to>
      <xdr:col>81</xdr:col>
      <xdr:colOff>101600</xdr:colOff>
      <xdr:row>81</xdr:row>
      <xdr:rowOff>153670</xdr:rowOff>
    </xdr:to>
    <xdr:sp macro="" textlink="">
      <xdr:nvSpPr>
        <xdr:cNvPr id="693" name="楕円 692"/>
        <xdr:cNvSpPr/>
      </xdr:nvSpPr>
      <xdr:spPr>
        <a:xfrm>
          <a:off x="13578840" y="1363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102870</xdr:rowOff>
    </xdr:from>
    <xdr:to>
      <xdr:col>85</xdr:col>
      <xdr:colOff>127000</xdr:colOff>
      <xdr:row>85</xdr:row>
      <xdr:rowOff>110489</xdr:rowOff>
    </xdr:to>
    <xdr:cxnSp macro="">
      <xdr:nvCxnSpPr>
        <xdr:cNvPr id="694" name="直線コネクタ 693"/>
        <xdr:cNvCxnSpPr/>
      </xdr:nvCxnSpPr>
      <xdr:spPr>
        <a:xfrm>
          <a:off x="13629640" y="13681710"/>
          <a:ext cx="746760" cy="67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80645</xdr:rowOff>
    </xdr:from>
    <xdr:to>
      <xdr:col>76</xdr:col>
      <xdr:colOff>165100</xdr:colOff>
      <xdr:row>82</xdr:row>
      <xdr:rowOff>10795</xdr:rowOff>
    </xdr:to>
    <xdr:sp macro="" textlink="">
      <xdr:nvSpPr>
        <xdr:cNvPr id="695" name="楕円 694"/>
        <xdr:cNvSpPr/>
      </xdr:nvSpPr>
      <xdr:spPr>
        <a:xfrm>
          <a:off x="12804140" y="136594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102870</xdr:rowOff>
    </xdr:from>
    <xdr:to>
      <xdr:col>81</xdr:col>
      <xdr:colOff>50800</xdr:colOff>
      <xdr:row>81</xdr:row>
      <xdr:rowOff>131445</xdr:rowOff>
    </xdr:to>
    <xdr:cxnSp macro="">
      <xdr:nvCxnSpPr>
        <xdr:cNvPr id="696" name="直線コネクタ 695"/>
        <xdr:cNvCxnSpPr/>
      </xdr:nvCxnSpPr>
      <xdr:spPr>
        <a:xfrm flipV="1">
          <a:off x="12854940" y="13681710"/>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118745</xdr:rowOff>
    </xdr:from>
    <xdr:to>
      <xdr:col>72</xdr:col>
      <xdr:colOff>38100</xdr:colOff>
      <xdr:row>82</xdr:row>
      <xdr:rowOff>48895</xdr:rowOff>
    </xdr:to>
    <xdr:sp macro="" textlink="">
      <xdr:nvSpPr>
        <xdr:cNvPr id="697" name="楕円 696"/>
        <xdr:cNvSpPr/>
      </xdr:nvSpPr>
      <xdr:spPr>
        <a:xfrm>
          <a:off x="12029440" y="136975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131445</xdr:rowOff>
    </xdr:from>
    <xdr:to>
      <xdr:col>76</xdr:col>
      <xdr:colOff>114300</xdr:colOff>
      <xdr:row>81</xdr:row>
      <xdr:rowOff>169545</xdr:rowOff>
    </xdr:to>
    <xdr:cxnSp macro="">
      <xdr:nvCxnSpPr>
        <xdr:cNvPr id="698" name="直線コネクタ 697"/>
        <xdr:cNvCxnSpPr/>
      </xdr:nvCxnSpPr>
      <xdr:spPr>
        <a:xfrm flipV="1">
          <a:off x="12072620" y="13710285"/>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699" name="n_1aveValue【消防施設】&#10;有形固定資産減価償却率"/>
        <xdr:cNvSpPr txBox="1"/>
      </xdr:nvSpPr>
      <xdr:spPr>
        <a:xfrm>
          <a:off x="13437244" y="1391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152416</xdr:rowOff>
    </xdr:from>
    <xdr:ext cx="405111" cy="259045"/>
    <xdr:sp macro="" textlink="">
      <xdr:nvSpPr>
        <xdr:cNvPr id="700" name="n_2aveValue【消防施設】&#10;有形固定資産減価償却率"/>
        <xdr:cNvSpPr txBox="1"/>
      </xdr:nvSpPr>
      <xdr:spPr>
        <a:xfrm>
          <a:off x="12675244" y="13898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72407</xdr:rowOff>
    </xdr:from>
    <xdr:ext cx="405111" cy="259045"/>
    <xdr:sp macro="" textlink="">
      <xdr:nvSpPr>
        <xdr:cNvPr id="701" name="n_3aveValue【消防施設】&#10;有形固定資産減価償却率"/>
        <xdr:cNvSpPr txBox="1"/>
      </xdr:nvSpPr>
      <xdr:spPr>
        <a:xfrm>
          <a:off x="119005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170197</xdr:rowOff>
    </xdr:from>
    <xdr:ext cx="405111" cy="259045"/>
    <xdr:sp macro="" textlink="">
      <xdr:nvSpPr>
        <xdr:cNvPr id="702" name="n_1mainValue【消防施設】&#10;有形固定資産減価償却率"/>
        <xdr:cNvSpPr txBox="1"/>
      </xdr:nvSpPr>
      <xdr:spPr>
        <a:xfrm>
          <a:off x="134372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27322</xdr:rowOff>
    </xdr:from>
    <xdr:ext cx="405111" cy="259045"/>
    <xdr:sp macro="" textlink="">
      <xdr:nvSpPr>
        <xdr:cNvPr id="703" name="n_2mainValue【消防施設】&#10;有形固定資産減価償却率"/>
        <xdr:cNvSpPr txBox="1"/>
      </xdr:nvSpPr>
      <xdr:spPr>
        <a:xfrm>
          <a:off x="1267524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65422</xdr:rowOff>
    </xdr:from>
    <xdr:ext cx="405111" cy="259045"/>
    <xdr:sp macro="" textlink="">
      <xdr:nvSpPr>
        <xdr:cNvPr id="704" name="n_3mainValue【消防施設】&#10;有形固定資産減価償却率"/>
        <xdr:cNvSpPr txBox="1"/>
      </xdr:nvSpPr>
      <xdr:spPr>
        <a:xfrm>
          <a:off x="11900544" y="1347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5" name="正方形/長方形 70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6" name="正方形/長方形 705"/>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7" name="正方形/長方形 706"/>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8" name="正方形/長方形 707"/>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9" name="正方形/長方形 708"/>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0" name="正方形/長方形 709"/>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1" name="正方形/長方形 710"/>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2" name="正方形/長方形 711"/>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3" name="テキスト ボックス 712"/>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4" name="直線コネクタ 713"/>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5" name="直線コネクタ 714"/>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6" name="テキスト ボックス 715"/>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7" name="直線コネクタ 716"/>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8" name="テキスト ボックス 717"/>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9" name="直線コネクタ 718"/>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0" name="テキスト ボックス 719"/>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1" name="直線コネクタ 720"/>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2" name="テキスト ボックス 721"/>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3" name="直線コネクタ 722"/>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4" name="テキスト ボックス 723"/>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5" name="直線コネクタ 72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6" name="テキスト ボックス 72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7"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728" name="直線コネクタ 727"/>
        <xdr:cNvCxnSpPr/>
      </xdr:nvCxnSpPr>
      <xdr:spPr>
        <a:xfrm flipV="1">
          <a:off x="19509104" y="13045441"/>
          <a:ext cx="0" cy="1473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29" name="【消防施設】&#10;一人当たり面積最小値テキスト"/>
        <xdr:cNvSpPr txBox="1"/>
      </xdr:nvSpPr>
      <xdr:spPr>
        <a:xfrm>
          <a:off x="19547840" y="1452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30" name="直線コネクタ 729"/>
        <xdr:cNvCxnSpPr/>
      </xdr:nvCxnSpPr>
      <xdr:spPr>
        <a:xfrm>
          <a:off x="19443700" y="14518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731" name="【消防施設】&#10;一人当たり面積最大値テキスト"/>
        <xdr:cNvSpPr txBox="1"/>
      </xdr:nvSpPr>
      <xdr:spPr>
        <a:xfrm>
          <a:off x="19547840" y="12824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732" name="直線コネクタ 731"/>
        <xdr:cNvCxnSpPr/>
      </xdr:nvCxnSpPr>
      <xdr:spPr>
        <a:xfrm>
          <a:off x="19443700" y="130454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733" name="【消防施設】&#10;一人当たり面積平均値テキスト"/>
        <xdr:cNvSpPr txBox="1"/>
      </xdr:nvSpPr>
      <xdr:spPr>
        <a:xfrm>
          <a:off x="19547840" y="14185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34" name="フローチャート: 判断 733"/>
        <xdr:cNvSpPr/>
      </xdr:nvSpPr>
      <xdr:spPr>
        <a:xfrm>
          <a:off x="19458940" y="14330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735" name="フローチャート: 判断 734"/>
        <xdr:cNvSpPr/>
      </xdr:nvSpPr>
      <xdr:spPr>
        <a:xfrm>
          <a:off x="18735040" y="143344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736" name="フローチャート: 判断 735"/>
        <xdr:cNvSpPr/>
      </xdr:nvSpPr>
      <xdr:spPr>
        <a:xfrm>
          <a:off x="17937480" y="14351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45720</xdr:rowOff>
    </xdr:from>
    <xdr:to>
      <xdr:col>102</xdr:col>
      <xdr:colOff>165100</xdr:colOff>
      <xdr:row>85</xdr:row>
      <xdr:rowOff>147320</xdr:rowOff>
    </xdr:to>
    <xdr:sp macro="" textlink="">
      <xdr:nvSpPr>
        <xdr:cNvPr id="737" name="フローチャート: 判断 736"/>
        <xdr:cNvSpPr/>
      </xdr:nvSpPr>
      <xdr:spPr>
        <a:xfrm>
          <a:off x="17162780" y="1429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8" name="テキスト ボックス 737"/>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9" name="テキスト ボックス 738"/>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0" name="テキスト ボックス 739"/>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1" name="テキスト ボックス 740"/>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2" name="テキスト ボックス 741"/>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85089</xdr:rowOff>
    </xdr:from>
    <xdr:to>
      <xdr:col>116</xdr:col>
      <xdr:colOff>114300</xdr:colOff>
      <xdr:row>86</xdr:row>
      <xdr:rowOff>15239</xdr:rowOff>
    </xdr:to>
    <xdr:sp macro="" textlink="">
      <xdr:nvSpPr>
        <xdr:cNvPr id="743" name="楕円 742"/>
        <xdr:cNvSpPr/>
      </xdr:nvSpPr>
      <xdr:spPr>
        <a:xfrm>
          <a:off x="19458940" y="143344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63516</xdr:rowOff>
    </xdr:from>
    <xdr:ext cx="469744" cy="259045"/>
    <xdr:sp macro="" textlink="">
      <xdr:nvSpPr>
        <xdr:cNvPr id="744" name="【消防施設】&#10;一人当たり面積該当値テキスト"/>
        <xdr:cNvSpPr txBox="1"/>
      </xdr:nvSpPr>
      <xdr:spPr>
        <a:xfrm>
          <a:off x="19547840"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106680</xdr:rowOff>
    </xdr:from>
    <xdr:to>
      <xdr:col>112</xdr:col>
      <xdr:colOff>38100</xdr:colOff>
      <xdr:row>86</xdr:row>
      <xdr:rowOff>36830</xdr:rowOff>
    </xdr:to>
    <xdr:sp macro="" textlink="">
      <xdr:nvSpPr>
        <xdr:cNvPr id="745" name="楕円 744"/>
        <xdr:cNvSpPr/>
      </xdr:nvSpPr>
      <xdr:spPr>
        <a:xfrm>
          <a:off x="18735040" y="143560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135889</xdr:rowOff>
    </xdr:from>
    <xdr:to>
      <xdr:col>116</xdr:col>
      <xdr:colOff>63500</xdr:colOff>
      <xdr:row>85</xdr:row>
      <xdr:rowOff>157480</xdr:rowOff>
    </xdr:to>
    <xdr:cxnSp macro="">
      <xdr:nvCxnSpPr>
        <xdr:cNvPr id="746" name="直線コネクタ 745"/>
        <xdr:cNvCxnSpPr/>
      </xdr:nvCxnSpPr>
      <xdr:spPr>
        <a:xfrm flipV="1">
          <a:off x="18778220" y="14385289"/>
          <a:ext cx="73152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109220</xdr:rowOff>
    </xdr:from>
    <xdr:to>
      <xdr:col>107</xdr:col>
      <xdr:colOff>101600</xdr:colOff>
      <xdr:row>86</xdr:row>
      <xdr:rowOff>39370</xdr:rowOff>
    </xdr:to>
    <xdr:sp macro="" textlink="">
      <xdr:nvSpPr>
        <xdr:cNvPr id="747" name="楕円 746"/>
        <xdr:cNvSpPr/>
      </xdr:nvSpPr>
      <xdr:spPr>
        <a:xfrm>
          <a:off x="17937480" y="14358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157480</xdr:rowOff>
    </xdr:from>
    <xdr:to>
      <xdr:col>111</xdr:col>
      <xdr:colOff>177800</xdr:colOff>
      <xdr:row>85</xdr:row>
      <xdr:rowOff>160020</xdr:rowOff>
    </xdr:to>
    <xdr:cxnSp macro="">
      <xdr:nvCxnSpPr>
        <xdr:cNvPr id="748" name="直線コネクタ 747"/>
        <xdr:cNvCxnSpPr/>
      </xdr:nvCxnSpPr>
      <xdr:spPr>
        <a:xfrm flipV="1">
          <a:off x="17988280" y="14406880"/>
          <a:ext cx="78994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110489</xdr:rowOff>
    </xdr:from>
    <xdr:to>
      <xdr:col>102</xdr:col>
      <xdr:colOff>165100</xdr:colOff>
      <xdr:row>86</xdr:row>
      <xdr:rowOff>40639</xdr:rowOff>
    </xdr:to>
    <xdr:sp macro="" textlink="">
      <xdr:nvSpPr>
        <xdr:cNvPr id="749" name="楕円 748"/>
        <xdr:cNvSpPr/>
      </xdr:nvSpPr>
      <xdr:spPr>
        <a:xfrm>
          <a:off x="17162780" y="143598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160020</xdr:rowOff>
    </xdr:from>
    <xdr:to>
      <xdr:col>107</xdr:col>
      <xdr:colOff>50800</xdr:colOff>
      <xdr:row>85</xdr:row>
      <xdr:rowOff>161289</xdr:rowOff>
    </xdr:to>
    <xdr:cxnSp macro="">
      <xdr:nvCxnSpPr>
        <xdr:cNvPr id="750" name="直線コネクタ 749"/>
        <xdr:cNvCxnSpPr/>
      </xdr:nvCxnSpPr>
      <xdr:spPr>
        <a:xfrm flipV="1">
          <a:off x="17213580" y="14409420"/>
          <a:ext cx="7747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31766</xdr:rowOff>
    </xdr:from>
    <xdr:ext cx="469744" cy="259045"/>
    <xdr:sp macro="" textlink="">
      <xdr:nvSpPr>
        <xdr:cNvPr id="751" name="n_1aveValue【消防施設】&#10;一人当たり面積"/>
        <xdr:cNvSpPr txBox="1"/>
      </xdr:nvSpPr>
      <xdr:spPr>
        <a:xfrm>
          <a:off x="18561127" y="1411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48277</xdr:rowOff>
    </xdr:from>
    <xdr:ext cx="469744" cy="259045"/>
    <xdr:sp macro="" textlink="">
      <xdr:nvSpPr>
        <xdr:cNvPr id="752" name="n_2aveValue【消防施設】&#10;一人当たり面積"/>
        <xdr:cNvSpPr txBox="1"/>
      </xdr:nvSpPr>
      <xdr:spPr>
        <a:xfrm>
          <a:off x="17776267" y="1413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163847</xdr:rowOff>
    </xdr:from>
    <xdr:ext cx="469744" cy="259045"/>
    <xdr:sp macro="" textlink="">
      <xdr:nvSpPr>
        <xdr:cNvPr id="753" name="n_3aveValue【消防施設】&#10;一人当たり面積"/>
        <xdr:cNvSpPr txBox="1"/>
      </xdr:nvSpPr>
      <xdr:spPr>
        <a:xfrm>
          <a:off x="17001567" y="1407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27957</xdr:rowOff>
    </xdr:from>
    <xdr:ext cx="469744" cy="259045"/>
    <xdr:sp macro="" textlink="">
      <xdr:nvSpPr>
        <xdr:cNvPr id="754" name="n_1mainValue【消防施設】&#10;一人当たり面積"/>
        <xdr:cNvSpPr txBox="1"/>
      </xdr:nvSpPr>
      <xdr:spPr>
        <a:xfrm>
          <a:off x="18561127" y="144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30497</xdr:rowOff>
    </xdr:from>
    <xdr:ext cx="469744" cy="259045"/>
    <xdr:sp macro="" textlink="">
      <xdr:nvSpPr>
        <xdr:cNvPr id="755" name="n_2mainValue【消防施設】&#10;一人当たり面積"/>
        <xdr:cNvSpPr txBox="1"/>
      </xdr:nvSpPr>
      <xdr:spPr>
        <a:xfrm>
          <a:off x="17776267" y="1444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31766</xdr:rowOff>
    </xdr:from>
    <xdr:ext cx="469744" cy="259045"/>
    <xdr:sp macro="" textlink="">
      <xdr:nvSpPr>
        <xdr:cNvPr id="756" name="n_3mainValue【消防施設】&#10;一人当たり面積"/>
        <xdr:cNvSpPr txBox="1"/>
      </xdr:nvSpPr>
      <xdr:spPr>
        <a:xfrm>
          <a:off x="17001567" y="1444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7" name="正方形/長方形 756"/>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8" name="正方形/長方形 757"/>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9" name="正方形/長方形 758"/>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0" name="正方形/長方形 759"/>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1" name="正方形/長方形 760"/>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2" name="正方形/長方形 761"/>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3" name="正方形/長方形 762"/>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正方形/長方形 763"/>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5" name="テキスト ボックス 764"/>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6" name="直線コネクタ 765"/>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7" name="直線コネクタ 766"/>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68" name="テキスト ボックス 767"/>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9" name="直線コネクタ 768"/>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0" name="テキスト ボックス 769"/>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1" name="直線コネクタ 770"/>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2" name="テキスト ボックス 771"/>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3" name="直線コネクタ 772"/>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4" name="テキスト ボックス 773"/>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5" name="直線コネクタ 774"/>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6" name="テキスト ボックス 775"/>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7" name="直線コネクタ 776"/>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78" name="テキスト ボックス 777"/>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9" name="直線コネクタ 778"/>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0" name="テキスト ボックス 779"/>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1"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782" name="直線コネクタ 781"/>
        <xdr:cNvCxnSpPr/>
      </xdr:nvCxnSpPr>
      <xdr:spPr>
        <a:xfrm flipV="1">
          <a:off x="14375764" y="16721546"/>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783" name="【庁舎】&#10;有形固定資産減価償却率最小値テキスト"/>
        <xdr:cNvSpPr txBox="1"/>
      </xdr:nvSpPr>
      <xdr:spPr>
        <a:xfrm>
          <a:off x="14414500" y="18221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784" name="直線コネクタ 783"/>
        <xdr:cNvCxnSpPr/>
      </xdr:nvCxnSpPr>
      <xdr:spPr>
        <a:xfrm>
          <a:off x="14287500" y="182172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85" name="【庁舎】&#10;有形固定資産減価償却率最大値テキスト"/>
        <xdr:cNvSpPr txBox="1"/>
      </xdr:nvSpPr>
      <xdr:spPr>
        <a:xfrm>
          <a:off x="14414500" y="16500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86" name="直線コネクタ 785"/>
        <xdr:cNvCxnSpPr/>
      </xdr:nvCxnSpPr>
      <xdr:spPr>
        <a:xfrm>
          <a:off x="14287500" y="167215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49909</xdr:rowOff>
    </xdr:from>
    <xdr:ext cx="405111" cy="259045"/>
    <xdr:sp macro="" textlink="">
      <xdr:nvSpPr>
        <xdr:cNvPr id="787" name="【庁舎】&#10;有形固定資産減価償却率平均値テキスト"/>
        <xdr:cNvSpPr txBox="1"/>
      </xdr:nvSpPr>
      <xdr:spPr>
        <a:xfrm>
          <a:off x="14414500" y="17149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88" name="フローチャート: 判断 787"/>
        <xdr:cNvSpPr/>
      </xdr:nvSpPr>
      <xdr:spPr>
        <a:xfrm>
          <a:off x="14325600" y="1729395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789" name="フローチャート: 判断 788"/>
        <xdr:cNvSpPr/>
      </xdr:nvSpPr>
      <xdr:spPr>
        <a:xfrm>
          <a:off x="13578840" y="17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790" name="フローチャート: 判断 789"/>
        <xdr:cNvSpPr/>
      </xdr:nvSpPr>
      <xdr:spPr>
        <a:xfrm>
          <a:off x="12804140" y="1727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56424</xdr:rowOff>
    </xdr:from>
    <xdr:to>
      <xdr:col>72</xdr:col>
      <xdr:colOff>38100</xdr:colOff>
      <xdr:row>103</xdr:row>
      <xdr:rowOff>158024</xdr:rowOff>
    </xdr:to>
    <xdr:sp macro="" textlink="">
      <xdr:nvSpPr>
        <xdr:cNvPr id="791" name="フローチャート: 判断 790"/>
        <xdr:cNvSpPr/>
      </xdr:nvSpPr>
      <xdr:spPr>
        <a:xfrm>
          <a:off x="12029440" y="173233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2" name="テキスト ボックス 791"/>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3" name="テキスト ボックス 792"/>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4" name="テキスト ボックス 793"/>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5" name="テキスト ボックス 794"/>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6" name="テキスト ボックス 795"/>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90714</xdr:rowOff>
    </xdr:from>
    <xdr:to>
      <xdr:col>85</xdr:col>
      <xdr:colOff>177800</xdr:colOff>
      <xdr:row>107</xdr:row>
      <xdr:rowOff>20864</xdr:rowOff>
    </xdr:to>
    <xdr:sp macro="" textlink="">
      <xdr:nvSpPr>
        <xdr:cNvPr id="797" name="楕円 796"/>
        <xdr:cNvSpPr/>
      </xdr:nvSpPr>
      <xdr:spPr>
        <a:xfrm>
          <a:off x="14325600" y="1786055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69141</xdr:rowOff>
    </xdr:from>
    <xdr:ext cx="405111" cy="259045"/>
    <xdr:sp macro="" textlink="">
      <xdr:nvSpPr>
        <xdr:cNvPr id="798" name="【庁舎】&#10;有形固定資産減価償却率該当値テキスト"/>
        <xdr:cNvSpPr txBox="1"/>
      </xdr:nvSpPr>
      <xdr:spPr>
        <a:xfrm>
          <a:off x="14414500" y="17838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28666</xdr:rowOff>
    </xdr:from>
    <xdr:to>
      <xdr:col>81</xdr:col>
      <xdr:colOff>101600</xdr:colOff>
      <xdr:row>105</xdr:row>
      <xdr:rowOff>130266</xdr:rowOff>
    </xdr:to>
    <xdr:sp macro="" textlink="">
      <xdr:nvSpPr>
        <xdr:cNvPr id="799" name="楕円 798"/>
        <xdr:cNvSpPr/>
      </xdr:nvSpPr>
      <xdr:spPr>
        <a:xfrm>
          <a:off x="13578840" y="176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79466</xdr:rowOff>
    </xdr:from>
    <xdr:to>
      <xdr:col>85</xdr:col>
      <xdr:colOff>127000</xdr:colOff>
      <xdr:row>106</xdr:row>
      <xdr:rowOff>141514</xdr:rowOff>
    </xdr:to>
    <xdr:cxnSp macro="">
      <xdr:nvCxnSpPr>
        <xdr:cNvPr id="800" name="直線コネクタ 799"/>
        <xdr:cNvCxnSpPr/>
      </xdr:nvCxnSpPr>
      <xdr:spPr>
        <a:xfrm>
          <a:off x="13629640" y="17681666"/>
          <a:ext cx="746760" cy="22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129902</xdr:rowOff>
    </xdr:from>
    <xdr:to>
      <xdr:col>76</xdr:col>
      <xdr:colOff>165100</xdr:colOff>
      <xdr:row>103</xdr:row>
      <xdr:rowOff>60052</xdr:rowOff>
    </xdr:to>
    <xdr:sp macro="" textlink="">
      <xdr:nvSpPr>
        <xdr:cNvPr id="801" name="楕円 800"/>
        <xdr:cNvSpPr/>
      </xdr:nvSpPr>
      <xdr:spPr>
        <a:xfrm>
          <a:off x="12804140" y="172291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9252</xdr:rowOff>
    </xdr:from>
    <xdr:to>
      <xdr:col>81</xdr:col>
      <xdr:colOff>50800</xdr:colOff>
      <xdr:row>105</xdr:row>
      <xdr:rowOff>79466</xdr:rowOff>
    </xdr:to>
    <xdr:cxnSp macro="">
      <xdr:nvCxnSpPr>
        <xdr:cNvPr id="802" name="直線コネクタ 801"/>
        <xdr:cNvCxnSpPr/>
      </xdr:nvCxnSpPr>
      <xdr:spPr>
        <a:xfrm>
          <a:off x="12854940" y="17276172"/>
          <a:ext cx="774700" cy="40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98879</xdr:rowOff>
    </xdr:from>
    <xdr:to>
      <xdr:col>72</xdr:col>
      <xdr:colOff>38100</xdr:colOff>
      <xdr:row>100</xdr:row>
      <xdr:rowOff>29029</xdr:rowOff>
    </xdr:to>
    <xdr:sp macro="" textlink="">
      <xdr:nvSpPr>
        <xdr:cNvPr id="803" name="楕円 802"/>
        <xdr:cNvSpPr/>
      </xdr:nvSpPr>
      <xdr:spPr>
        <a:xfrm>
          <a:off x="12029440" y="166952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149679</xdr:rowOff>
    </xdr:from>
    <xdr:to>
      <xdr:col>76</xdr:col>
      <xdr:colOff>114300</xdr:colOff>
      <xdr:row>103</xdr:row>
      <xdr:rowOff>9252</xdr:rowOff>
    </xdr:to>
    <xdr:cxnSp macro="">
      <xdr:nvCxnSpPr>
        <xdr:cNvPr id="804" name="直線コネクタ 803"/>
        <xdr:cNvCxnSpPr/>
      </xdr:nvCxnSpPr>
      <xdr:spPr>
        <a:xfrm>
          <a:off x="12072620" y="16746039"/>
          <a:ext cx="782320" cy="53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163121</xdr:rowOff>
    </xdr:from>
    <xdr:ext cx="405111" cy="259045"/>
    <xdr:sp macro="" textlink="">
      <xdr:nvSpPr>
        <xdr:cNvPr id="805" name="n_1aveValue【庁舎】&#10;有形固定資産減価償却率"/>
        <xdr:cNvSpPr txBox="1"/>
      </xdr:nvSpPr>
      <xdr:spPr>
        <a:xfrm>
          <a:off x="13437244" y="17094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103432</xdr:rowOff>
    </xdr:from>
    <xdr:ext cx="405111" cy="259045"/>
    <xdr:sp macro="" textlink="">
      <xdr:nvSpPr>
        <xdr:cNvPr id="806" name="n_2aveValue【庁舎】&#10;有形固定資産減価償却率"/>
        <xdr:cNvSpPr txBox="1"/>
      </xdr:nvSpPr>
      <xdr:spPr>
        <a:xfrm>
          <a:off x="12675244" y="1737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149151</xdr:rowOff>
    </xdr:from>
    <xdr:ext cx="405111" cy="259045"/>
    <xdr:sp macro="" textlink="">
      <xdr:nvSpPr>
        <xdr:cNvPr id="807" name="n_3aveValue【庁舎】&#10;有形固定資産減価償却率"/>
        <xdr:cNvSpPr txBox="1"/>
      </xdr:nvSpPr>
      <xdr:spPr>
        <a:xfrm>
          <a:off x="11900544" y="17416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121393</xdr:rowOff>
    </xdr:from>
    <xdr:ext cx="405111" cy="259045"/>
    <xdr:sp macro="" textlink="">
      <xdr:nvSpPr>
        <xdr:cNvPr id="808" name="n_1mainValue【庁舎】&#10;有形固定資産減価償却率"/>
        <xdr:cNvSpPr txBox="1"/>
      </xdr:nvSpPr>
      <xdr:spPr>
        <a:xfrm>
          <a:off x="134372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76579</xdr:rowOff>
    </xdr:from>
    <xdr:ext cx="405111" cy="259045"/>
    <xdr:sp macro="" textlink="">
      <xdr:nvSpPr>
        <xdr:cNvPr id="809" name="n_2mainValue【庁舎】&#10;有形固定資産減価償却率"/>
        <xdr:cNvSpPr txBox="1"/>
      </xdr:nvSpPr>
      <xdr:spPr>
        <a:xfrm>
          <a:off x="12675244" y="17008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45556</xdr:rowOff>
    </xdr:from>
    <xdr:ext cx="405111" cy="259045"/>
    <xdr:sp macro="" textlink="">
      <xdr:nvSpPr>
        <xdr:cNvPr id="810" name="n_3mainValue【庁舎】&#10;有形固定資産減価償却率"/>
        <xdr:cNvSpPr txBox="1"/>
      </xdr:nvSpPr>
      <xdr:spPr>
        <a:xfrm>
          <a:off x="11900544" y="16474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1" name="正方形/長方形 81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2" name="正方形/長方形 81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3" name="正方形/長方形 81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4" name="正方形/長方形 81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5" name="正方形/長方形 81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6" name="正方形/長方形 81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7" name="正方形/長方形 81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8" name="正方形/長方形 81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9" name="テキスト ボックス 81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0" name="直線コネクタ 81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1" name="直線コネクタ 820"/>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2" name="テキスト ボックス 821"/>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3" name="直線コネクタ 822"/>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4" name="テキスト ボックス 823"/>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5" name="直線コネクタ 824"/>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6" name="テキスト ボックス 825"/>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27" name="直線コネクタ 826"/>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8" name="テキスト ボックス 827"/>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9" name="直線コネクタ 82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0" name="テキスト ボックス 829"/>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1"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832" name="直線コネクタ 831"/>
        <xdr:cNvCxnSpPr/>
      </xdr:nvCxnSpPr>
      <xdr:spPr>
        <a:xfrm flipV="1">
          <a:off x="19509104" y="16787622"/>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33" name="【庁舎】&#10;一人当たり面積最小値テキスト"/>
        <xdr:cNvSpPr txBox="1"/>
      </xdr:nvSpPr>
      <xdr:spPr>
        <a:xfrm>
          <a:off x="19547840"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34" name="直線コネクタ 833"/>
        <xdr:cNvCxnSpPr/>
      </xdr:nvCxnSpPr>
      <xdr:spPr>
        <a:xfrm>
          <a:off x="19443700" y="18124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835" name="【庁舎】&#10;一人当たり面積最大値テキスト"/>
        <xdr:cNvSpPr txBox="1"/>
      </xdr:nvSpPr>
      <xdr:spPr>
        <a:xfrm>
          <a:off x="19547840" y="16570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836" name="直線コネクタ 835"/>
        <xdr:cNvCxnSpPr/>
      </xdr:nvCxnSpPr>
      <xdr:spPr>
        <a:xfrm>
          <a:off x="19443700" y="167876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4842</xdr:rowOff>
    </xdr:from>
    <xdr:ext cx="469744" cy="259045"/>
    <xdr:sp macro="" textlink="">
      <xdr:nvSpPr>
        <xdr:cNvPr id="837" name="【庁舎】&#10;一人当たり面積平均値テキスト"/>
        <xdr:cNvSpPr txBox="1"/>
      </xdr:nvSpPr>
      <xdr:spPr>
        <a:xfrm>
          <a:off x="19547840" y="174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838" name="フローチャート: 判断 837"/>
        <xdr:cNvSpPr/>
      </xdr:nvSpPr>
      <xdr:spPr>
        <a:xfrm>
          <a:off x="19458940" y="175879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839" name="フローチャート: 判断 838"/>
        <xdr:cNvSpPr/>
      </xdr:nvSpPr>
      <xdr:spPr>
        <a:xfrm>
          <a:off x="18735040" y="175879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840" name="フローチャート: 判断 839"/>
        <xdr:cNvSpPr/>
      </xdr:nvSpPr>
      <xdr:spPr>
        <a:xfrm>
          <a:off x="17937480" y="174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27687</xdr:rowOff>
    </xdr:from>
    <xdr:to>
      <xdr:col>102</xdr:col>
      <xdr:colOff>165100</xdr:colOff>
      <xdr:row>104</xdr:row>
      <xdr:rowOff>129287</xdr:rowOff>
    </xdr:to>
    <xdr:sp macro="" textlink="">
      <xdr:nvSpPr>
        <xdr:cNvPr id="841" name="フローチャート: 判断 840"/>
        <xdr:cNvSpPr/>
      </xdr:nvSpPr>
      <xdr:spPr>
        <a:xfrm>
          <a:off x="17162780" y="1746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2" name="テキスト ボックス 841"/>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3" name="テキスト ボックス 842"/>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4" name="テキスト ボックス 843"/>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5" name="テキスト ボックス 844"/>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6" name="テキスト ボックス 845"/>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109982</xdr:rowOff>
    </xdr:from>
    <xdr:to>
      <xdr:col>116</xdr:col>
      <xdr:colOff>114300</xdr:colOff>
      <xdr:row>107</xdr:row>
      <xdr:rowOff>40132</xdr:rowOff>
    </xdr:to>
    <xdr:sp macro="" textlink="">
      <xdr:nvSpPr>
        <xdr:cNvPr id="847" name="楕円 846"/>
        <xdr:cNvSpPr/>
      </xdr:nvSpPr>
      <xdr:spPr>
        <a:xfrm>
          <a:off x="19458940" y="178798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88409</xdr:rowOff>
    </xdr:from>
    <xdr:ext cx="469744" cy="259045"/>
    <xdr:sp macro="" textlink="">
      <xdr:nvSpPr>
        <xdr:cNvPr id="848" name="【庁舎】&#10;一人当たり面積該当値テキスト"/>
        <xdr:cNvSpPr txBox="1"/>
      </xdr:nvSpPr>
      <xdr:spPr>
        <a:xfrm>
          <a:off x="19547840" y="17858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75692</xdr:rowOff>
    </xdr:from>
    <xdr:to>
      <xdr:col>112</xdr:col>
      <xdr:colOff>38100</xdr:colOff>
      <xdr:row>105</xdr:row>
      <xdr:rowOff>5842</xdr:rowOff>
    </xdr:to>
    <xdr:sp macro="" textlink="">
      <xdr:nvSpPr>
        <xdr:cNvPr id="849" name="楕円 848"/>
        <xdr:cNvSpPr/>
      </xdr:nvSpPr>
      <xdr:spPr>
        <a:xfrm>
          <a:off x="18735040" y="175102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126492</xdr:rowOff>
    </xdr:from>
    <xdr:to>
      <xdr:col>116</xdr:col>
      <xdr:colOff>63500</xdr:colOff>
      <xdr:row>106</xdr:row>
      <xdr:rowOff>160782</xdr:rowOff>
    </xdr:to>
    <xdr:cxnSp macro="">
      <xdr:nvCxnSpPr>
        <xdr:cNvPr id="850" name="直線コネクタ 849"/>
        <xdr:cNvCxnSpPr/>
      </xdr:nvCxnSpPr>
      <xdr:spPr>
        <a:xfrm>
          <a:off x="18778220" y="17561052"/>
          <a:ext cx="731520" cy="36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80263</xdr:rowOff>
    </xdr:from>
    <xdr:to>
      <xdr:col>107</xdr:col>
      <xdr:colOff>101600</xdr:colOff>
      <xdr:row>105</xdr:row>
      <xdr:rowOff>10413</xdr:rowOff>
    </xdr:to>
    <xdr:sp macro="" textlink="">
      <xdr:nvSpPr>
        <xdr:cNvPr id="851" name="楕円 850"/>
        <xdr:cNvSpPr/>
      </xdr:nvSpPr>
      <xdr:spPr>
        <a:xfrm>
          <a:off x="17937480" y="175148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126492</xdr:rowOff>
    </xdr:from>
    <xdr:to>
      <xdr:col>111</xdr:col>
      <xdr:colOff>177800</xdr:colOff>
      <xdr:row>104</xdr:row>
      <xdr:rowOff>131063</xdr:rowOff>
    </xdr:to>
    <xdr:cxnSp macro="">
      <xdr:nvCxnSpPr>
        <xdr:cNvPr id="852" name="直線コネクタ 851"/>
        <xdr:cNvCxnSpPr/>
      </xdr:nvCxnSpPr>
      <xdr:spPr>
        <a:xfrm flipV="1">
          <a:off x="17988280" y="17561052"/>
          <a:ext cx="78994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52832</xdr:rowOff>
    </xdr:from>
    <xdr:to>
      <xdr:col>102</xdr:col>
      <xdr:colOff>165100</xdr:colOff>
      <xdr:row>104</xdr:row>
      <xdr:rowOff>154432</xdr:rowOff>
    </xdr:to>
    <xdr:sp macro="" textlink="">
      <xdr:nvSpPr>
        <xdr:cNvPr id="853" name="楕円 852"/>
        <xdr:cNvSpPr/>
      </xdr:nvSpPr>
      <xdr:spPr>
        <a:xfrm>
          <a:off x="17162780" y="1748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103632</xdr:rowOff>
    </xdr:from>
    <xdr:to>
      <xdr:col>107</xdr:col>
      <xdr:colOff>50800</xdr:colOff>
      <xdr:row>104</xdr:row>
      <xdr:rowOff>131063</xdr:rowOff>
    </xdr:to>
    <xdr:cxnSp macro="">
      <xdr:nvCxnSpPr>
        <xdr:cNvPr id="854" name="直線コネクタ 853"/>
        <xdr:cNvCxnSpPr/>
      </xdr:nvCxnSpPr>
      <xdr:spPr>
        <a:xfrm>
          <a:off x="17213580" y="17538192"/>
          <a:ext cx="7747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74692</xdr:rowOff>
    </xdr:from>
    <xdr:ext cx="469744" cy="259045"/>
    <xdr:sp macro="" textlink="">
      <xdr:nvSpPr>
        <xdr:cNvPr id="855" name="n_1aveValue【庁舎】&#10;一人当たり面積"/>
        <xdr:cNvSpPr txBox="1"/>
      </xdr:nvSpPr>
      <xdr:spPr>
        <a:xfrm>
          <a:off x="18561127" y="1767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159529</xdr:rowOff>
    </xdr:from>
    <xdr:ext cx="469744" cy="259045"/>
    <xdr:sp macro="" textlink="">
      <xdr:nvSpPr>
        <xdr:cNvPr id="856" name="n_2aveValue【庁舎】&#10;一人当たり面積"/>
        <xdr:cNvSpPr txBox="1"/>
      </xdr:nvSpPr>
      <xdr:spPr>
        <a:xfrm>
          <a:off x="17776267" y="1725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145814</xdr:rowOff>
    </xdr:from>
    <xdr:ext cx="469744" cy="259045"/>
    <xdr:sp macro="" textlink="">
      <xdr:nvSpPr>
        <xdr:cNvPr id="857" name="n_3aveValue【庁舎】&#10;一人当たり面積"/>
        <xdr:cNvSpPr txBox="1"/>
      </xdr:nvSpPr>
      <xdr:spPr>
        <a:xfrm>
          <a:off x="17001567" y="1724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22369</xdr:rowOff>
    </xdr:from>
    <xdr:ext cx="469744" cy="259045"/>
    <xdr:sp macro="" textlink="">
      <xdr:nvSpPr>
        <xdr:cNvPr id="858" name="n_1mainValue【庁舎】&#10;一人当たり面積"/>
        <xdr:cNvSpPr txBox="1"/>
      </xdr:nvSpPr>
      <xdr:spPr>
        <a:xfrm>
          <a:off x="18561127" y="1728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1540</xdr:rowOff>
    </xdr:from>
    <xdr:ext cx="469744" cy="259045"/>
    <xdr:sp macro="" textlink="">
      <xdr:nvSpPr>
        <xdr:cNvPr id="859" name="n_2mainValue【庁舎】&#10;一人当たり面積"/>
        <xdr:cNvSpPr txBox="1"/>
      </xdr:nvSpPr>
      <xdr:spPr>
        <a:xfrm>
          <a:off x="17776267" y="17603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145559</xdr:rowOff>
    </xdr:from>
    <xdr:ext cx="469744" cy="259045"/>
    <xdr:sp macro="" textlink="">
      <xdr:nvSpPr>
        <xdr:cNvPr id="860" name="n_3mainValue【庁舎】&#10;一人当たり面積"/>
        <xdr:cNvSpPr txBox="1"/>
      </xdr:nvSpPr>
      <xdr:spPr>
        <a:xfrm>
          <a:off x="17001567" y="1758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庁舎の有形固定資産減価償却率は、平成</a:t>
          </a:r>
          <a:r>
            <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29</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a:t>
          </a:r>
          <a:r>
            <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30</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年度における新庁舎建設、平成</a:t>
          </a:r>
          <a:r>
            <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30</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年度の旧庁舎解体、支所廃止に伴い、大幅な改善が見られる。また、消防施設においても新消防本部建設、旧消防本部・指令センター解体を行ったことで同様の改善が見られた。</a:t>
          </a:r>
          <a:endPar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しかしながら、市民会館、体育館・プールの</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80</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％を超えていることから施設の老朽化が進んでいることが伺える。</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公共施設等総合管理計画に沿って施設運営していくとともに、施設の集約化・複合化を行うなどして施設の更新を効率的・合理的に取り組んでいく必要がある。</a:t>
          </a:r>
        </a:p>
        <a:p>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また、市全体の各施設については、個別計画を策定することで、公共施設等の今後の計画（長寿命化、集約化・複合化・除却）を定めていく必要がある。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佐賀県武雄市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49,119
48,903
195.40
27,116,899
25,955,065
813,197
12,989,038
29,407,745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財政力指数は</a:t>
          </a:r>
          <a:r>
            <a:rPr lang="en-US" altLang="ja-JP" sz="1300" b="0" i="0" baseline="0">
              <a:solidFill>
                <a:schemeClr val="dk1"/>
              </a:solidFill>
              <a:effectLst/>
              <a:latin typeface="+mn-lt"/>
              <a:ea typeface="+mn-ea"/>
              <a:cs typeface="+mn-cs"/>
            </a:rPr>
            <a:t>0.49</a:t>
          </a:r>
          <a:r>
            <a:rPr lang="ja-JP" altLang="ja-JP" sz="1300" b="0" i="0" baseline="0">
              <a:solidFill>
                <a:schemeClr val="dk1"/>
              </a:solidFill>
              <a:effectLst/>
              <a:latin typeface="+mn-lt"/>
              <a:ea typeface="+mn-ea"/>
              <a:cs typeface="+mn-cs"/>
            </a:rPr>
            <a:t>となり、前年度</a:t>
          </a:r>
          <a:r>
            <a:rPr lang="ja-JP" altLang="en-US" sz="1300" b="0" i="0" baseline="0">
              <a:solidFill>
                <a:schemeClr val="dk1"/>
              </a:solidFill>
              <a:effectLst/>
              <a:latin typeface="+mn-lt"/>
              <a:ea typeface="+mn-ea"/>
              <a:cs typeface="+mn-cs"/>
            </a:rPr>
            <a:t>からは</a:t>
          </a:r>
          <a:r>
            <a:rPr lang="ja-JP" altLang="ja-JP" sz="1300" b="0" i="0" baseline="0">
              <a:solidFill>
                <a:schemeClr val="dk1"/>
              </a:solidFill>
              <a:effectLst/>
              <a:latin typeface="+mn-lt"/>
              <a:ea typeface="+mn-ea"/>
              <a:cs typeface="+mn-cs"/>
            </a:rPr>
            <a:t>横ばいの数値となった。しかし、全国平均（</a:t>
          </a:r>
          <a:r>
            <a:rPr lang="en-US" altLang="ja-JP" sz="1300" b="0" i="0" baseline="0">
              <a:solidFill>
                <a:schemeClr val="dk1"/>
              </a:solidFill>
              <a:effectLst/>
              <a:latin typeface="+mn-lt"/>
              <a:ea typeface="+mn-ea"/>
              <a:cs typeface="+mn-cs"/>
            </a:rPr>
            <a:t>0.51</a:t>
          </a:r>
          <a:r>
            <a:rPr lang="ja-JP" altLang="ja-JP" sz="1300" b="0" i="0" baseline="0">
              <a:solidFill>
                <a:schemeClr val="dk1"/>
              </a:solidFill>
              <a:effectLst/>
              <a:latin typeface="+mn-lt"/>
              <a:ea typeface="+mn-ea"/>
              <a:cs typeface="+mn-cs"/>
            </a:rPr>
            <a:t>）、佐賀県平均（</a:t>
          </a:r>
          <a:r>
            <a:rPr lang="en-US" altLang="ja-JP" sz="1300" b="0" i="0" baseline="0">
              <a:solidFill>
                <a:schemeClr val="dk1"/>
              </a:solidFill>
              <a:effectLst/>
              <a:latin typeface="+mn-lt"/>
              <a:ea typeface="+mn-ea"/>
              <a:cs typeface="+mn-cs"/>
            </a:rPr>
            <a:t>0.51</a:t>
          </a:r>
          <a:r>
            <a:rPr lang="ja-JP" altLang="ja-JP" sz="1300" b="0" i="0" baseline="0">
              <a:solidFill>
                <a:schemeClr val="dk1"/>
              </a:solidFill>
              <a:effectLst/>
              <a:latin typeface="+mn-lt"/>
              <a:ea typeface="+mn-ea"/>
              <a:cs typeface="+mn-cs"/>
            </a:rPr>
            <a:t>）をいずれも下回っており、当市の財政力は依然として弱い状況にある。</a:t>
          </a:r>
          <a:endParaRPr lang="en-US" altLang="ja-JP" sz="1300" b="0" i="0" baseline="0">
            <a:solidFill>
              <a:schemeClr val="dk1"/>
            </a:solidFill>
            <a:effectLst/>
            <a:latin typeface="+mn-lt"/>
            <a:ea typeface="+mn-ea"/>
            <a:cs typeface="+mn-cs"/>
          </a:endParaRPr>
        </a:p>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今後、さらなる企業誘致や市税の徴収率向上に努め、自主財源を確保し、財政基盤の強化を図りたい。</a:t>
          </a:r>
          <a:endParaRPr lang="ja-JP" altLang="ja-JP" sz="13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5292</xdr:rowOff>
    </xdr:to>
    <xdr:cxnSp macro="">
      <xdr:nvCxnSpPr>
        <xdr:cNvPr id="69" name="直線コネクタ 68"/>
        <xdr:cNvCxnSpPr/>
      </xdr:nvCxnSpPr>
      <xdr:spPr>
        <a:xfrm>
          <a:off x="4114800" y="7206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5292</xdr:rowOff>
    </xdr:from>
    <xdr:to>
      <xdr:col>19</xdr:col>
      <xdr:colOff>133350</xdr:colOff>
      <xdr:row>42</xdr:row>
      <xdr:rowOff>25400</xdr:rowOff>
    </xdr:to>
    <xdr:cxnSp macro="">
      <xdr:nvCxnSpPr>
        <xdr:cNvPr id="72" name="直線コネクタ 71"/>
        <xdr:cNvCxnSpPr/>
      </xdr:nvCxnSpPr>
      <xdr:spPr>
        <a:xfrm flipV="1">
          <a:off x="3225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45508</xdr:rowOff>
    </xdr:to>
    <xdr:cxnSp macro="">
      <xdr:nvCxnSpPr>
        <xdr:cNvPr id="75" name="直線コネクタ 74"/>
        <xdr:cNvCxnSpPr/>
      </xdr:nvCxnSpPr>
      <xdr:spPr>
        <a:xfrm flipV="1">
          <a:off x="2336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45508</xdr:rowOff>
    </xdr:from>
    <xdr:to>
      <xdr:col>11</xdr:col>
      <xdr:colOff>31750</xdr:colOff>
      <xdr:row>42</xdr:row>
      <xdr:rowOff>45508</xdr:rowOff>
    </xdr:to>
    <xdr:cxnSp macro="">
      <xdr:nvCxnSpPr>
        <xdr:cNvPr id="78" name="直線コネクタ 77"/>
        <xdr:cNvCxnSpPr/>
      </xdr:nvCxnSpPr>
      <xdr:spPr>
        <a:xfrm>
          <a:off x="1447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8" name="楕円 87"/>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98019</xdr:rowOff>
    </xdr:from>
    <xdr:ext cx="762000" cy="259045"/>
    <xdr:sp macro="" textlink="">
      <xdr:nvSpPr>
        <xdr:cNvPr id="89" name="財政力該当値テキスト"/>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0" name="楕円 89"/>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40869</xdr:rowOff>
    </xdr:from>
    <xdr:ext cx="736600" cy="259045"/>
    <xdr:sp macro="" textlink="">
      <xdr:nvSpPr>
        <xdr:cNvPr id="91" name="テキスト ボックス 90"/>
        <xdr:cNvSpPr txBox="1"/>
      </xdr:nvSpPr>
      <xdr:spPr>
        <a:xfrm>
          <a:off x="3733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166158</xdr:rowOff>
    </xdr:from>
    <xdr:to>
      <xdr:col>11</xdr:col>
      <xdr:colOff>82550</xdr:colOff>
      <xdr:row>42</xdr:row>
      <xdr:rowOff>96308</xdr:rowOff>
    </xdr:to>
    <xdr:sp macro="" textlink="">
      <xdr:nvSpPr>
        <xdr:cNvPr id="94" name="楕円 93"/>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106485</xdr:rowOff>
    </xdr:from>
    <xdr:ext cx="762000" cy="259045"/>
    <xdr:sp macro="" textlink="">
      <xdr:nvSpPr>
        <xdr:cNvPr id="95" name="テキスト ボックス 94"/>
        <xdr:cNvSpPr txBox="1"/>
      </xdr:nvSpPr>
      <xdr:spPr>
        <a:xfrm>
          <a:off x="1955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96" name="楕円 95"/>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81085</xdr:rowOff>
    </xdr:from>
    <xdr:ext cx="762000" cy="259045"/>
    <xdr:sp macro="" textlink="">
      <xdr:nvSpPr>
        <xdr:cNvPr id="97" name="テキスト ボックス 96"/>
        <xdr:cNvSpPr txBox="1"/>
      </xdr:nvSpPr>
      <xdr:spPr>
        <a:xfrm>
          <a:off x="1066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経常収支比率は前年度から</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ポイント減の</a:t>
          </a:r>
          <a:r>
            <a:rPr lang="en-US" altLang="ja-JP" sz="1100" b="0" i="0" baseline="0">
              <a:solidFill>
                <a:schemeClr val="dk1"/>
              </a:solidFill>
              <a:effectLst/>
              <a:latin typeface="+mn-lt"/>
              <a:ea typeface="+mn-ea"/>
              <a:cs typeface="+mn-cs"/>
            </a:rPr>
            <a:t>90.0</a:t>
          </a:r>
          <a:r>
            <a:rPr lang="ja-JP" altLang="ja-JP" sz="1100" b="0" i="0" baseline="0">
              <a:solidFill>
                <a:schemeClr val="dk1"/>
              </a:solidFill>
              <a:effectLst/>
              <a:latin typeface="+mn-lt"/>
              <a:ea typeface="+mn-ea"/>
              <a:cs typeface="+mn-cs"/>
            </a:rPr>
            <a:t>％となり、全国平均（</a:t>
          </a:r>
          <a:r>
            <a:rPr lang="en-US" altLang="ja-JP" sz="1100" b="0" i="0" baseline="0">
              <a:solidFill>
                <a:schemeClr val="dk1"/>
              </a:solidFill>
              <a:effectLst/>
              <a:latin typeface="+mn-lt"/>
              <a:ea typeface="+mn-ea"/>
              <a:cs typeface="+mn-cs"/>
            </a:rPr>
            <a:t>93.0</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及び</a:t>
          </a:r>
          <a:r>
            <a:rPr lang="ja-JP" altLang="ja-JP" sz="1100" b="0" i="0" baseline="0">
              <a:solidFill>
                <a:schemeClr val="dk1"/>
              </a:solidFill>
              <a:effectLst/>
              <a:latin typeface="+mn-lt"/>
              <a:ea typeface="+mn-ea"/>
              <a:cs typeface="+mn-cs"/>
            </a:rPr>
            <a:t>佐賀県平均（</a:t>
          </a:r>
          <a:r>
            <a:rPr lang="en-US" altLang="ja-JP" sz="1100" b="0" i="0" baseline="0">
              <a:solidFill>
                <a:schemeClr val="dk1"/>
              </a:solidFill>
              <a:effectLst/>
              <a:latin typeface="+mn-lt"/>
              <a:ea typeface="+mn-ea"/>
              <a:cs typeface="+mn-cs"/>
            </a:rPr>
            <a:t>92.5</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のいずれも</a:t>
          </a:r>
          <a:r>
            <a:rPr lang="ja-JP" altLang="ja-JP" sz="1100" b="0" i="0" baseline="0">
              <a:solidFill>
                <a:schemeClr val="dk1"/>
              </a:solidFill>
              <a:effectLst/>
              <a:latin typeface="+mn-lt"/>
              <a:ea typeface="+mn-ea"/>
              <a:cs typeface="+mn-cs"/>
            </a:rPr>
            <a:t>下回った。これは</a:t>
          </a:r>
          <a:r>
            <a:rPr lang="ja-JP" altLang="en-US" sz="1100" b="0" i="0" baseline="0">
              <a:solidFill>
                <a:schemeClr val="dk1"/>
              </a:solidFill>
              <a:effectLst/>
              <a:latin typeface="+mn-lt"/>
              <a:ea typeface="+mn-ea"/>
              <a:cs typeface="+mn-cs"/>
            </a:rPr>
            <a:t>地方税と地方交付税の増による経常一般財源の増とまちづくり応援基金繰入金の増による経常経費充当一般財源の減</a:t>
          </a:r>
          <a:r>
            <a:rPr lang="ja-JP" altLang="ja-JP" sz="1100" b="0" i="0" baseline="0">
              <a:solidFill>
                <a:schemeClr val="dk1"/>
              </a:solidFill>
              <a:effectLst/>
              <a:latin typeface="+mn-lt"/>
              <a:ea typeface="+mn-ea"/>
              <a:cs typeface="+mn-cs"/>
            </a:rPr>
            <a:t>によるものである。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普通交付税の段階的縮減及び新庁舎建設に充当した合併特例債の償還が始まることから、次年度以降の経常収支比率</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上昇が見込まれる。</a:t>
          </a:r>
          <a:r>
            <a:rPr lang="ja-JP" altLang="en-US" sz="1100" b="0" i="0" baseline="0">
              <a:solidFill>
                <a:schemeClr val="dk1"/>
              </a:solidFill>
              <a:effectLst/>
              <a:latin typeface="+mn-lt"/>
              <a:ea typeface="+mn-ea"/>
              <a:cs typeface="+mn-cs"/>
            </a:rPr>
            <a:t>今後は</a:t>
          </a:r>
          <a:r>
            <a:rPr lang="ja-JP" altLang="ja-JP" sz="1100" b="0" i="0" baseline="0">
              <a:solidFill>
                <a:schemeClr val="dk1"/>
              </a:solidFill>
              <a:effectLst/>
              <a:latin typeface="+mn-lt"/>
              <a:ea typeface="+mn-ea"/>
              <a:cs typeface="+mn-cs"/>
            </a:rPr>
            <a:t>経常経費の削減を行うとともに、自主財源の確保に努めたい。</a:t>
          </a:r>
          <a:endParaRPr lang="ja-JP" altLang="ja-JP" sz="11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95250</xdr:rowOff>
    </xdr:from>
    <xdr:to>
      <xdr:col>23</xdr:col>
      <xdr:colOff>133350</xdr:colOff>
      <xdr:row>62</xdr:row>
      <xdr:rowOff>54102</xdr:rowOff>
    </xdr:to>
    <xdr:cxnSp macro="">
      <xdr:nvCxnSpPr>
        <xdr:cNvPr id="130" name="直線コネクタ 129"/>
        <xdr:cNvCxnSpPr/>
      </xdr:nvCxnSpPr>
      <xdr:spPr>
        <a:xfrm flipV="1">
          <a:off x="4114800" y="10553700"/>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98569</xdr:rowOff>
    </xdr:from>
    <xdr:ext cx="762000" cy="259045"/>
    <xdr:sp macro="" textlink="">
      <xdr:nvSpPr>
        <xdr:cNvPr id="131" name="財政構造の弾力性平均値テキスト"/>
        <xdr:cNvSpPr txBox="1"/>
      </xdr:nvSpPr>
      <xdr:spPr>
        <a:xfrm>
          <a:off x="5041900" y="10557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54102</xdr:rowOff>
    </xdr:from>
    <xdr:to>
      <xdr:col>19</xdr:col>
      <xdr:colOff>133350</xdr:colOff>
      <xdr:row>62</xdr:row>
      <xdr:rowOff>102362</xdr:rowOff>
    </xdr:to>
    <xdr:cxnSp macro="">
      <xdr:nvCxnSpPr>
        <xdr:cNvPr id="133" name="直線コネクタ 132"/>
        <xdr:cNvCxnSpPr/>
      </xdr:nvCxnSpPr>
      <xdr:spPr>
        <a:xfrm flipV="1">
          <a:off x="3225800" y="1068400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35" name="テキスト ボックス 134"/>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8382</xdr:rowOff>
    </xdr:from>
    <xdr:to>
      <xdr:col>15</xdr:col>
      <xdr:colOff>82550</xdr:colOff>
      <xdr:row>62</xdr:row>
      <xdr:rowOff>102362</xdr:rowOff>
    </xdr:to>
    <xdr:cxnSp macro="">
      <xdr:nvCxnSpPr>
        <xdr:cNvPr id="136" name="直線コネクタ 135"/>
        <xdr:cNvCxnSpPr/>
      </xdr:nvCxnSpPr>
      <xdr:spPr>
        <a:xfrm>
          <a:off x="2336800" y="10466832"/>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28211</xdr:rowOff>
    </xdr:from>
    <xdr:ext cx="762000" cy="259045"/>
    <xdr:sp macro="" textlink="">
      <xdr:nvSpPr>
        <xdr:cNvPr id="138" name="テキスト ボックス 137"/>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8382</xdr:rowOff>
    </xdr:from>
    <xdr:to>
      <xdr:col>11</xdr:col>
      <xdr:colOff>31750</xdr:colOff>
      <xdr:row>61</xdr:row>
      <xdr:rowOff>8382</xdr:rowOff>
    </xdr:to>
    <xdr:cxnSp macro="">
      <xdr:nvCxnSpPr>
        <xdr:cNvPr id="139" name="直線コネクタ 138"/>
        <xdr:cNvCxnSpPr/>
      </xdr:nvCxnSpPr>
      <xdr:spPr>
        <a:xfrm>
          <a:off x="1447800" y="104668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162814</xdr:rowOff>
    </xdr:from>
    <xdr:to>
      <xdr:col>11</xdr:col>
      <xdr:colOff>82550</xdr:colOff>
      <xdr:row>61</xdr:row>
      <xdr:rowOff>92964</xdr:rowOff>
    </xdr:to>
    <xdr:sp macro="" textlink="">
      <xdr:nvSpPr>
        <xdr:cNvPr id="140" name="フローチャート: 判断 139"/>
        <xdr:cNvSpPr/>
      </xdr:nvSpPr>
      <xdr:spPr>
        <a:xfrm>
          <a:off x="2286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77741</xdr:rowOff>
    </xdr:from>
    <xdr:ext cx="762000" cy="259045"/>
    <xdr:sp macro="" textlink="">
      <xdr:nvSpPr>
        <xdr:cNvPr id="141" name="テキスト ボックス 140"/>
        <xdr:cNvSpPr txBox="1"/>
      </xdr:nvSpPr>
      <xdr:spPr>
        <a:xfrm>
          <a:off x="19558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2811</xdr:rowOff>
    </xdr:from>
    <xdr:ext cx="762000" cy="259045"/>
    <xdr:sp macro="" textlink="">
      <xdr:nvSpPr>
        <xdr:cNvPr id="143" name="テキスト ボックス 142"/>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49" name="楕円 148"/>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60977</xdr:rowOff>
    </xdr:from>
    <xdr:ext cx="762000" cy="259045"/>
    <xdr:sp macro="" textlink="">
      <xdr:nvSpPr>
        <xdr:cNvPr id="150" name="財政構造の弾力性該当値テキスト"/>
        <xdr:cNvSpPr txBox="1"/>
      </xdr:nvSpPr>
      <xdr:spPr>
        <a:xfrm>
          <a:off x="5041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3302</xdr:rowOff>
    </xdr:from>
    <xdr:to>
      <xdr:col>19</xdr:col>
      <xdr:colOff>184150</xdr:colOff>
      <xdr:row>62</xdr:row>
      <xdr:rowOff>104902</xdr:rowOff>
    </xdr:to>
    <xdr:sp macro="" textlink="">
      <xdr:nvSpPr>
        <xdr:cNvPr id="151" name="楕円 150"/>
        <xdr:cNvSpPr/>
      </xdr:nvSpPr>
      <xdr:spPr>
        <a:xfrm>
          <a:off x="4064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89679</xdr:rowOff>
    </xdr:from>
    <xdr:ext cx="736600" cy="259045"/>
    <xdr:sp macro="" textlink="">
      <xdr:nvSpPr>
        <xdr:cNvPr id="152" name="テキスト ボックス 151"/>
        <xdr:cNvSpPr txBox="1"/>
      </xdr:nvSpPr>
      <xdr:spPr>
        <a:xfrm>
          <a:off x="3733800" y="10719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51562</xdr:rowOff>
    </xdr:from>
    <xdr:to>
      <xdr:col>15</xdr:col>
      <xdr:colOff>133350</xdr:colOff>
      <xdr:row>62</xdr:row>
      <xdr:rowOff>153162</xdr:rowOff>
    </xdr:to>
    <xdr:sp macro="" textlink="">
      <xdr:nvSpPr>
        <xdr:cNvPr id="153" name="楕円 152"/>
        <xdr:cNvSpPr/>
      </xdr:nvSpPr>
      <xdr:spPr>
        <a:xfrm>
          <a:off x="3175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137939</xdr:rowOff>
    </xdr:from>
    <xdr:ext cx="762000" cy="259045"/>
    <xdr:sp macro="" textlink="">
      <xdr:nvSpPr>
        <xdr:cNvPr id="154" name="テキスト ボックス 153"/>
        <xdr:cNvSpPr txBox="1"/>
      </xdr:nvSpPr>
      <xdr:spPr>
        <a:xfrm>
          <a:off x="28448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129032</xdr:rowOff>
    </xdr:from>
    <xdr:to>
      <xdr:col>11</xdr:col>
      <xdr:colOff>82550</xdr:colOff>
      <xdr:row>61</xdr:row>
      <xdr:rowOff>59182</xdr:rowOff>
    </xdr:to>
    <xdr:sp macro="" textlink="">
      <xdr:nvSpPr>
        <xdr:cNvPr id="155" name="楕円 154"/>
        <xdr:cNvSpPr/>
      </xdr:nvSpPr>
      <xdr:spPr>
        <a:xfrm>
          <a:off x="2286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69359</xdr:rowOff>
    </xdr:from>
    <xdr:ext cx="762000" cy="259045"/>
    <xdr:sp macro="" textlink="">
      <xdr:nvSpPr>
        <xdr:cNvPr id="156" name="テキスト ボックス 155"/>
        <xdr:cNvSpPr txBox="1"/>
      </xdr:nvSpPr>
      <xdr:spPr>
        <a:xfrm>
          <a:off x="1955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129032</xdr:rowOff>
    </xdr:from>
    <xdr:to>
      <xdr:col>7</xdr:col>
      <xdr:colOff>31750</xdr:colOff>
      <xdr:row>61</xdr:row>
      <xdr:rowOff>59182</xdr:rowOff>
    </xdr:to>
    <xdr:sp macro="" textlink="">
      <xdr:nvSpPr>
        <xdr:cNvPr id="157" name="楕円 156"/>
        <xdr:cNvSpPr/>
      </xdr:nvSpPr>
      <xdr:spPr>
        <a:xfrm>
          <a:off x="1397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69359</xdr:rowOff>
    </xdr:from>
    <xdr:ext cx="762000" cy="259045"/>
    <xdr:sp macro="" textlink="">
      <xdr:nvSpPr>
        <xdr:cNvPr id="158" name="テキスト ボックス 157"/>
        <xdr:cNvSpPr txBox="1"/>
      </xdr:nvSpPr>
      <xdr:spPr>
        <a:xfrm>
          <a:off x="1066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[147,637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30</a:t>
          </a:r>
          <a:r>
            <a:rPr lang="ja-JP" altLang="ja-JP" sz="1300" b="0" i="0" baseline="0">
              <a:solidFill>
                <a:schemeClr val="dk1"/>
              </a:solidFill>
              <a:effectLst/>
              <a:latin typeface="+mn-lt"/>
              <a:ea typeface="+mn-ea"/>
              <a:cs typeface="+mn-cs"/>
            </a:rPr>
            <a:t>年度は</a:t>
          </a:r>
          <a:r>
            <a:rPr lang="en-US" altLang="ja-JP" sz="1300" b="0" i="0" baseline="0">
              <a:solidFill>
                <a:schemeClr val="dk1"/>
              </a:solidFill>
              <a:effectLst/>
              <a:latin typeface="+mn-lt"/>
              <a:ea typeface="+mn-ea"/>
              <a:cs typeface="+mn-cs"/>
            </a:rPr>
            <a:t>147,637</a:t>
          </a:r>
          <a:r>
            <a:rPr lang="ja-JP" altLang="ja-JP" sz="1300" b="0" i="0" baseline="0">
              <a:solidFill>
                <a:schemeClr val="dk1"/>
              </a:solidFill>
              <a:effectLst/>
              <a:latin typeface="+mn-lt"/>
              <a:ea typeface="+mn-ea"/>
              <a:cs typeface="+mn-cs"/>
            </a:rPr>
            <a:t>円となり、佐賀県平均（</a:t>
          </a:r>
          <a:r>
            <a:rPr lang="en-US" altLang="ja-JP" sz="1300" b="0" i="0" baseline="0">
              <a:solidFill>
                <a:schemeClr val="dk1"/>
              </a:solidFill>
              <a:effectLst/>
              <a:latin typeface="+mn-lt"/>
              <a:ea typeface="+mn-ea"/>
              <a:cs typeface="+mn-cs"/>
            </a:rPr>
            <a:t>152,082</a:t>
          </a:r>
          <a:r>
            <a:rPr lang="ja-JP" altLang="ja-JP" sz="1300" b="0" i="0" baseline="0">
              <a:solidFill>
                <a:schemeClr val="dk1"/>
              </a:solidFill>
              <a:effectLst/>
              <a:latin typeface="+mn-lt"/>
              <a:ea typeface="+mn-ea"/>
              <a:cs typeface="+mn-cs"/>
            </a:rPr>
            <a:t>円）は下回ったものの、全国平均（</a:t>
          </a:r>
          <a:r>
            <a:rPr lang="en-US" altLang="ja-JP" sz="1300" b="0" i="0" baseline="0">
              <a:solidFill>
                <a:schemeClr val="dk1"/>
              </a:solidFill>
              <a:effectLst/>
              <a:latin typeface="+mn-lt"/>
              <a:ea typeface="+mn-ea"/>
              <a:cs typeface="+mn-cs"/>
            </a:rPr>
            <a:t>132,793</a:t>
          </a:r>
          <a:r>
            <a:rPr lang="ja-JP" altLang="ja-JP" sz="1300" b="0" i="0" baseline="0">
              <a:solidFill>
                <a:schemeClr val="dk1"/>
              </a:solidFill>
              <a:effectLst/>
              <a:latin typeface="+mn-lt"/>
              <a:ea typeface="+mn-ea"/>
              <a:cs typeface="+mn-cs"/>
            </a:rPr>
            <a:t>円）、類似団体平均（</a:t>
          </a:r>
          <a:r>
            <a:rPr lang="en-US" altLang="ja-JP" sz="1300" b="0" i="0" baseline="0">
              <a:solidFill>
                <a:schemeClr val="dk1"/>
              </a:solidFill>
              <a:effectLst/>
              <a:latin typeface="+mn-lt"/>
              <a:ea typeface="+mn-ea"/>
              <a:cs typeface="+mn-cs"/>
            </a:rPr>
            <a:t>139,262</a:t>
          </a:r>
          <a:r>
            <a:rPr lang="ja-JP" altLang="ja-JP" sz="1300" b="0" i="0" baseline="0">
              <a:solidFill>
                <a:schemeClr val="dk1"/>
              </a:solidFill>
              <a:effectLst/>
              <a:latin typeface="+mn-lt"/>
              <a:ea typeface="+mn-ea"/>
              <a:cs typeface="+mn-cs"/>
            </a:rPr>
            <a:t>円）のいずれも</a:t>
          </a:r>
          <a:r>
            <a:rPr lang="ja-JP" altLang="en-US" sz="1300" b="0" i="0" baseline="0">
              <a:solidFill>
                <a:schemeClr val="dk1"/>
              </a:solidFill>
              <a:effectLst/>
              <a:latin typeface="+mn-lt"/>
              <a:ea typeface="+mn-ea"/>
              <a:cs typeface="+mn-cs"/>
            </a:rPr>
            <a:t>上</a:t>
          </a:r>
          <a:r>
            <a:rPr lang="ja-JP" altLang="ja-JP" sz="1300" b="0" i="0" baseline="0">
              <a:solidFill>
                <a:schemeClr val="dk1"/>
              </a:solidFill>
              <a:effectLst/>
              <a:latin typeface="+mn-lt"/>
              <a:ea typeface="+mn-ea"/>
              <a:cs typeface="+mn-cs"/>
            </a:rPr>
            <a:t>回った</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前年度からは</a:t>
          </a:r>
          <a:r>
            <a:rPr lang="en-US" altLang="ja-JP" sz="1300" b="0" i="0" baseline="0">
              <a:solidFill>
                <a:schemeClr val="dk1"/>
              </a:solidFill>
              <a:effectLst/>
              <a:latin typeface="+mn-lt"/>
              <a:ea typeface="+mn-ea"/>
              <a:cs typeface="+mn-cs"/>
            </a:rPr>
            <a:t>22,592</a:t>
          </a:r>
          <a:r>
            <a:rPr lang="ja-JP" altLang="ja-JP" sz="1300" b="0" i="0" baseline="0">
              <a:solidFill>
                <a:schemeClr val="dk1"/>
              </a:solidFill>
              <a:effectLst/>
              <a:latin typeface="+mn-lt"/>
              <a:ea typeface="+mn-ea"/>
              <a:cs typeface="+mn-cs"/>
            </a:rPr>
            <a:t>円増加した。</a:t>
          </a:r>
          <a:endParaRPr lang="en-US" altLang="ja-JP" sz="1300" b="0" i="0" baseline="0">
            <a:solidFill>
              <a:schemeClr val="dk1"/>
            </a:solidFill>
            <a:effectLst/>
            <a:latin typeface="+mn-lt"/>
            <a:ea typeface="+mn-ea"/>
            <a:cs typeface="+mn-cs"/>
          </a:endParaRPr>
        </a:p>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人件費において</a:t>
          </a:r>
          <a:r>
            <a:rPr lang="ja-JP" altLang="en-US" sz="1300" b="0" i="0" baseline="0">
              <a:solidFill>
                <a:schemeClr val="dk1"/>
              </a:solidFill>
              <a:effectLst/>
              <a:latin typeface="+mn-lt"/>
              <a:ea typeface="+mn-ea"/>
              <a:cs typeface="+mn-cs"/>
            </a:rPr>
            <a:t>はほぼ横ばいであったが</a:t>
          </a:r>
          <a:r>
            <a:rPr lang="ja-JP" altLang="ja-JP" sz="1300" b="0" i="0" baseline="0">
              <a:solidFill>
                <a:schemeClr val="dk1"/>
              </a:solidFill>
              <a:effectLst/>
              <a:latin typeface="+mn-lt"/>
              <a:ea typeface="+mn-ea"/>
              <a:cs typeface="+mn-cs"/>
            </a:rPr>
            <a:t>、物件費において</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ふるさと納税返礼品・業務委託料が増加したことが主な増加要因である。</a:t>
          </a:r>
          <a:endParaRPr lang="ja-JP" altLang="ja-JP" sz="13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114661</xdr:rowOff>
    </xdr:from>
    <xdr:to>
      <xdr:col>23</xdr:col>
      <xdr:colOff>133350</xdr:colOff>
      <xdr:row>82</xdr:row>
      <xdr:rowOff>124927</xdr:rowOff>
    </xdr:to>
    <xdr:cxnSp macro="">
      <xdr:nvCxnSpPr>
        <xdr:cNvPr id="193" name="直線コネクタ 192"/>
        <xdr:cNvCxnSpPr/>
      </xdr:nvCxnSpPr>
      <xdr:spPr>
        <a:xfrm>
          <a:off x="4114800" y="14002111"/>
          <a:ext cx="838200" cy="18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23291</xdr:rowOff>
    </xdr:from>
    <xdr:ext cx="762000" cy="259045"/>
    <xdr:sp macro="" textlink="">
      <xdr:nvSpPr>
        <xdr:cNvPr id="194" name="人件費・物件費等の状況平均値テキスト"/>
        <xdr:cNvSpPr txBox="1"/>
      </xdr:nvSpPr>
      <xdr:spPr>
        <a:xfrm>
          <a:off x="5041900" y="13910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41411</xdr:rowOff>
    </xdr:from>
    <xdr:to>
      <xdr:col>19</xdr:col>
      <xdr:colOff>133350</xdr:colOff>
      <xdr:row>81</xdr:row>
      <xdr:rowOff>114661</xdr:rowOff>
    </xdr:to>
    <xdr:cxnSp macro="">
      <xdr:nvCxnSpPr>
        <xdr:cNvPr id="196" name="直線コネクタ 195"/>
        <xdr:cNvCxnSpPr/>
      </xdr:nvCxnSpPr>
      <xdr:spPr>
        <a:xfrm>
          <a:off x="3225800" y="13928861"/>
          <a:ext cx="889000" cy="7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114191</xdr:rowOff>
    </xdr:from>
    <xdr:ext cx="736600" cy="259045"/>
    <xdr:sp macro="" textlink="">
      <xdr:nvSpPr>
        <xdr:cNvPr id="198" name="テキスト ボックス 197"/>
        <xdr:cNvSpPr txBox="1"/>
      </xdr:nvSpPr>
      <xdr:spPr>
        <a:xfrm>
          <a:off x="3733800" y="141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5852</xdr:rowOff>
    </xdr:from>
    <xdr:to>
      <xdr:col>15</xdr:col>
      <xdr:colOff>82550</xdr:colOff>
      <xdr:row>81</xdr:row>
      <xdr:rowOff>41411</xdr:rowOff>
    </xdr:to>
    <xdr:cxnSp macro="">
      <xdr:nvCxnSpPr>
        <xdr:cNvPr id="199" name="直線コネクタ 198"/>
        <xdr:cNvCxnSpPr/>
      </xdr:nvCxnSpPr>
      <xdr:spPr>
        <a:xfrm>
          <a:off x="2336800" y="13893302"/>
          <a:ext cx="889000" cy="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85073</xdr:rowOff>
    </xdr:from>
    <xdr:ext cx="762000" cy="259045"/>
    <xdr:sp macro="" textlink="">
      <xdr:nvSpPr>
        <xdr:cNvPr id="201" name="テキスト ボックス 200"/>
        <xdr:cNvSpPr txBox="1"/>
      </xdr:nvSpPr>
      <xdr:spPr>
        <a:xfrm>
          <a:off x="2844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149045</xdr:rowOff>
    </xdr:from>
    <xdr:to>
      <xdr:col>11</xdr:col>
      <xdr:colOff>31750</xdr:colOff>
      <xdr:row>81</xdr:row>
      <xdr:rowOff>5852</xdr:rowOff>
    </xdr:to>
    <xdr:cxnSp macro="">
      <xdr:nvCxnSpPr>
        <xdr:cNvPr id="202" name="直線コネクタ 201"/>
        <xdr:cNvCxnSpPr/>
      </xdr:nvCxnSpPr>
      <xdr:spPr>
        <a:xfrm>
          <a:off x="1447800" y="13865045"/>
          <a:ext cx="889000" cy="2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150016</xdr:rowOff>
    </xdr:from>
    <xdr:to>
      <xdr:col>11</xdr:col>
      <xdr:colOff>82550</xdr:colOff>
      <xdr:row>83</xdr:row>
      <xdr:rowOff>80166</xdr:rowOff>
    </xdr:to>
    <xdr:sp macro="" textlink="">
      <xdr:nvSpPr>
        <xdr:cNvPr id="203" name="フローチャート: 判断 202"/>
        <xdr:cNvSpPr/>
      </xdr:nvSpPr>
      <xdr:spPr>
        <a:xfrm>
          <a:off x="2286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64943</xdr:rowOff>
    </xdr:from>
    <xdr:ext cx="762000" cy="259045"/>
    <xdr:sp macro="" textlink="">
      <xdr:nvSpPr>
        <xdr:cNvPr id="204" name="テキスト ボックス 203"/>
        <xdr:cNvSpPr txBox="1"/>
      </xdr:nvSpPr>
      <xdr:spPr>
        <a:xfrm>
          <a:off x="1955800" y="1429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33837</xdr:rowOff>
    </xdr:from>
    <xdr:to>
      <xdr:col>7</xdr:col>
      <xdr:colOff>31750</xdr:colOff>
      <xdr:row>81</xdr:row>
      <xdr:rowOff>135437</xdr:rowOff>
    </xdr:to>
    <xdr:sp macro="" textlink="">
      <xdr:nvSpPr>
        <xdr:cNvPr id="205" name="フローチャート: 判断 204"/>
        <xdr:cNvSpPr/>
      </xdr:nvSpPr>
      <xdr:spPr>
        <a:xfrm>
          <a:off x="1397000" y="13921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120214</xdr:rowOff>
    </xdr:from>
    <xdr:ext cx="762000" cy="259045"/>
    <xdr:sp macro="" textlink="">
      <xdr:nvSpPr>
        <xdr:cNvPr id="206" name="テキスト ボックス 205"/>
        <xdr:cNvSpPr txBox="1"/>
      </xdr:nvSpPr>
      <xdr:spPr>
        <a:xfrm>
          <a:off x="1066800" y="1400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74127</xdr:rowOff>
    </xdr:from>
    <xdr:to>
      <xdr:col>23</xdr:col>
      <xdr:colOff>184150</xdr:colOff>
      <xdr:row>83</xdr:row>
      <xdr:rowOff>4277</xdr:rowOff>
    </xdr:to>
    <xdr:sp macro="" textlink="">
      <xdr:nvSpPr>
        <xdr:cNvPr id="212" name="楕円 211"/>
        <xdr:cNvSpPr/>
      </xdr:nvSpPr>
      <xdr:spPr>
        <a:xfrm>
          <a:off x="4902200" y="1413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46204</xdr:rowOff>
    </xdr:from>
    <xdr:ext cx="762000" cy="259045"/>
    <xdr:sp macro="" textlink="">
      <xdr:nvSpPr>
        <xdr:cNvPr id="213" name="人件費・物件費等の状況該当値テキスト"/>
        <xdr:cNvSpPr txBox="1"/>
      </xdr:nvSpPr>
      <xdr:spPr>
        <a:xfrm>
          <a:off x="5041900" y="1410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63861</xdr:rowOff>
    </xdr:from>
    <xdr:to>
      <xdr:col>19</xdr:col>
      <xdr:colOff>184150</xdr:colOff>
      <xdr:row>81</xdr:row>
      <xdr:rowOff>165461</xdr:rowOff>
    </xdr:to>
    <xdr:sp macro="" textlink="">
      <xdr:nvSpPr>
        <xdr:cNvPr id="214" name="楕円 213"/>
        <xdr:cNvSpPr/>
      </xdr:nvSpPr>
      <xdr:spPr>
        <a:xfrm>
          <a:off x="4064000" y="1395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4188</xdr:rowOff>
    </xdr:from>
    <xdr:ext cx="736600" cy="259045"/>
    <xdr:sp macro="" textlink="">
      <xdr:nvSpPr>
        <xdr:cNvPr id="215" name="テキスト ボックス 214"/>
        <xdr:cNvSpPr txBox="1"/>
      </xdr:nvSpPr>
      <xdr:spPr>
        <a:xfrm>
          <a:off x="3733800" y="13720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162061</xdr:rowOff>
    </xdr:from>
    <xdr:to>
      <xdr:col>15</xdr:col>
      <xdr:colOff>133350</xdr:colOff>
      <xdr:row>81</xdr:row>
      <xdr:rowOff>92211</xdr:rowOff>
    </xdr:to>
    <xdr:sp macro="" textlink="">
      <xdr:nvSpPr>
        <xdr:cNvPr id="216" name="楕円 215"/>
        <xdr:cNvSpPr/>
      </xdr:nvSpPr>
      <xdr:spPr>
        <a:xfrm>
          <a:off x="3175000" y="1387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102388</xdr:rowOff>
    </xdr:from>
    <xdr:ext cx="762000" cy="259045"/>
    <xdr:sp macro="" textlink="">
      <xdr:nvSpPr>
        <xdr:cNvPr id="217" name="テキスト ボックス 216"/>
        <xdr:cNvSpPr txBox="1"/>
      </xdr:nvSpPr>
      <xdr:spPr>
        <a:xfrm>
          <a:off x="2844800" y="13646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126502</xdr:rowOff>
    </xdr:from>
    <xdr:to>
      <xdr:col>11</xdr:col>
      <xdr:colOff>82550</xdr:colOff>
      <xdr:row>81</xdr:row>
      <xdr:rowOff>56652</xdr:rowOff>
    </xdr:to>
    <xdr:sp macro="" textlink="">
      <xdr:nvSpPr>
        <xdr:cNvPr id="218" name="楕円 217"/>
        <xdr:cNvSpPr/>
      </xdr:nvSpPr>
      <xdr:spPr>
        <a:xfrm>
          <a:off x="2286000" y="1384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66829</xdr:rowOff>
    </xdr:from>
    <xdr:ext cx="762000" cy="259045"/>
    <xdr:sp macro="" textlink="">
      <xdr:nvSpPr>
        <xdr:cNvPr id="219" name="テキスト ボックス 218"/>
        <xdr:cNvSpPr txBox="1"/>
      </xdr:nvSpPr>
      <xdr:spPr>
        <a:xfrm>
          <a:off x="1955800" y="1361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98245</xdr:rowOff>
    </xdr:from>
    <xdr:to>
      <xdr:col>7</xdr:col>
      <xdr:colOff>31750</xdr:colOff>
      <xdr:row>81</xdr:row>
      <xdr:rowOff>28395</xdr:rowOff>
    </xdr:to>
    <xdr:sp macro="" textlink="">
      <xdr:nvSpPr>
        <xdr:cNvPr id="220" name="楕円 219"/>
        <xdr:cNvSpPr/>
      </xdr:nvSpPr>
      <xdr:spPr>
        <a:xfrm>
          <a:off x="1397000" y="1381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38572</xdr:rowOff>
    </xdr:from>
    <xdr:ext cx="762000" cy="259045"/>
    <xdr:sp macro="" textlink="">
      <xdr:nvSpPr>
        <xdr:cNvPr id="221" name="テキスト ボックス 220"/>
        <xdr:cNvSpPr txBox="1"/>
      </xdr:nvSpPr>
      <xdr:spPr>
        <a:xfrm>
          <a:off x="1066800" y="1358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前年数値</a:t>
          </a:r>
          <a:r>
            <a:rPr lang="en-US" altLang="ja-JP" sz="1200" b="0" i="0" baseline="0">
              <a:solidFill>
                <a:schemeClr val="dk1"/>
              </a:solidFill>
              <a:effectLst/>
              <a:latin typeface="+mn-lt"/>
              <a:ea typeface="+mn-ea"/>
              <a:cs typeface="+mn-cs"/>
            </a:rPr>
            <a:t>98.7</a:t>
          </a:r>
          <a:r>
            <a:rPr lang="ja-JP" altLang="ja-JP" sz="1200" b="0" i="0" baseline="0">
              <a:solidFill>
                <a:schemeClr val="dk1"/>
              </a:solidFill>
              <a:effectLst/>
              <a:latin typeface="+mn-lt"/>
              <a:ea typeface="+mn-ea"/>
              <a:cs typeface="+mn-cs"/>
            </a:rPr>
            <a:t>に対し</a:t>
          </a:r>
          <a:r>
            <a:rPr lang="en-US" altLang="ja-JP" sz="1200" b="0" i="0" baseline="0">
              <a:solidFill>
                <a:schemeClr val="dk1"/>
              </a:solidFill>
              <a:effectLst/>
              <a:latin typeface="+mn-lt"/>
              <a:ea typeface="+mn-ea"/>
              <a:cs typeface="+mn-cs"/>
            </a:rPr>
            <a:t>98.6</a:t>
          </a:r>
          <a:r>
            <a:rPr lang="ja-JP" altLang="ja-JP" sz="1200" b="0" i="0" baseline="0">
              <a:solidFill>
                <a:schemeClr val="dk1"/>
              </a:solidFill>
              <a:effectLst/>
              <a:latin typeface="+mn-lt"/>
              <a:ea typeface="+mn-ea"/>
              <a:cs typeface="+mn-cs"/>
            </a:rPr>
            <a:t>と</a:t>
          </a:r>
          <a:r>
            <a:rPr lang="en-US" altLang="ja-JP" sz="1200" b="0" i="0" baseline="0">
              <a:solidFill>
                <a:schemeClr val="dk1"/>
              </a:solidFill>
              <a:effectLst/>
              <a:latin typeface="+mn-lt"/>
              <a:ea typeface="+mn-ea"/>
              <a:cs typeface="+mn-cs"/>
            </a:rPr>
            <a:t>0.1</a:t>
          </a:r>
          <a:r>
            <a:rPr lang="ja-JP" altLang="ja-JP" sz="1200" b="0" i="0" baseline="0">
              <a:solidFill>
                <a:schemeClr val="dk1"/>
              </a:solidFill>
              <a:effectLst/>
              <a:latin typeface="+mn-lt"/>
              <a:ea typeface="+mn-ea"/>
              <a:cs typeface="+mn-cs"/>
            </a:rPr>
            <a:t>ポイントの減となった。主な要因としては</a:t>
          </a:r>
          <a:r>
            <a:rPr kumimoji="1" lang="ja-JP" altLang="ja-JP" sz="1200">
              <a:solidFill>
                <a:schemeClr val="dk1"/>
              </a:solidFill>
              <a:effectLst/>
              <a:latin typeface="+mn-lt"/>
              <a:ea typeface="+mn-ea"/>
              <a:cs typeface="+mn-cs"/>
            </a:rPr>
            <a:t>経験年数段階内における職員の分布が変わった</a:t>
          </a:r>
          <a:r>
            <a:rPr lang="ja-JP" altLang="ja-JP" sz="1200" b="0" i="0" baseline="0">
              <a:solidFill>
                <a:schemeClr val="dk1"/>
              </a:solidFill>
              <a:effectLst/>
              <a:latin typeface="+mn-lt"/>
              <a:ea typeface="+mn-ea"/>
              <a:cs typeface="+mn-cs"/>
            </a:rPr>
            <a:t>ことなどがあげられる。</a:t>
          </a:r>
          <a:endParaRPr lang="ja-JP" altLang="ja-JP" sz="1200">
            <a:effectLst/>
          </a:endParaRPr>
        </a:p>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今後も給与水準の適正化に努める。</a:t>
          </a:r>
          <a:endParaRPr lang="ja-JP" altLang="ja-JP" sz="1200">
            <a:effectLst/>
          </a:endParaRPr>
        </a:p>
        <a:p>
          <a:endParaRPr lang="ja-JP" altLang="ja-JP" sz="12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86</xdr:row>
      <xdr:rowOff>153307</xdr:rowOff>
    </xdr:to>
    <xdr:cxnSp macro="">
      <xdr:nvCxnSpPr>
        <xdr:cNvPr id="257" name="直線コネクタ 256"/>
        <xdr:cNvCxnSpPr/>
      </xdr:nvCxnSpPr>
      <xdr:spPr>
        <a:xfrm flipV="1">
          <a:off x="16179800" y="1488077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86</xdr:row>
      <xdr:rowOff>153307</xdr:rowOff>
    </xdr:to>
    <xdr:cxnSp macro="">
      <xdr:nvCxnSpPr>
        <xdr:cNvPr id="260" name="直線コネクタ 259"/>
        <xdr:cNvCxnSpPr/>
      </xdr:nvCxnSpPr>
      <xdr:spPr>
        <a:xfrm>
          <a:off x="15290800" y="147945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2" name="テキスト ボックス 261"/>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86</xdr:row>
      <xdr:rowOff>49893</xdr:rowOff>
    </xdr:to>
    <xdr:cxnSp macro="">
      <xdr:nvCxnSpPr>
        <xdr:cNvPr id="263" name="直線コネクタ 262"/>
        <xdr:cNvCxnSpPr/>
      </xdr:nvCxnSpPr>
      <xdr:spPr>
        <a:xfrm>
          <a:off x="14401800" y="1470841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13607</xdr:rowOff>
    </xdr:from>
    <xdr:to>
      <xdr:col>68</xdr:col>
      <xdr:colOff>152400</xdr:colOff>
      <xdr:row>85</xdr:row>
      <xdr:rowOff>135164</xdr:rowOff>
    </xdr:to>
    <xdr:cxnSp macro="">
      <xdr:nvCxnSpPr>
        <xdr:cNvPr id="266" name="直線コネクタ 265"/>
        <xdr:cNvCxnSpPr/>
      </xdr:nvCxnSpPr>
      <xdr:spPr>
        <a:xfrm>
          <a:off x="13512800" y="14415407"/>
          <a:ext cx="8890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7" name="フローチャート: 判断 266"/>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68" name="テキスト ボックス 267"/>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0" name="テキスト ボックス 269"/>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76" name="楕円 275"/>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77" name="給与水準   （国との比較）該当値テキスト"/>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102507</xdr:rowOff>
    </xdr:from>
    <xdr:to>
      <xdr:col>77</xdr:col>
      <xdr:colOff>95250</xdr:colOff>
      <xdr:row>87</xdr:row>
      <xdr:rowOff>32657</xdr:rowOff>
    </xdr:to>
    <xdr:sp macro="" textlink="">
      <xdr:nvSpPr>
        <xdr:cNvPr id="278" name="楕円 277"/>
        <xdr:cNvSpPr/>
      </xdr:nvSpPr>
      <xdr:spPr>
        <a:xfrm>
          <a:off x="16129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79" name="テキスト ボックス 278"/>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80" name="楕円 279"/>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81" name="テキスト ボックス 280"/>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2" name="楕円 281"/>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83" name="テキスト ボックス 282"/>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134257</xdr:rowOff>
    </xdr:from>
    <xdr:to>
      <xdr:col>64</xdr:col>
      <xdr:colOff>152400</xdr:colOff>
      <xdr:row>84</xdr:row>
      <xdr:rowOff>64407</xdr:rowOff>
    </xdr:to>
    <xdr:sp macro="" textlink="">
      <xdr:nvSpPr>
        <xdr:cNvPr id="284" name="楕円 283"/>
        <xdr:cNvSpPr/>
      </xdr:nvSpPr>
      <xdr:spPr>
        <a:xfrm>
          <a:off x="13462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74584</xdr:rowOff>
    </xdr:from>
    <xdr:ext cx="762000" cy="259045"/>
    <xdr:sp macro="" textlink="">
      <xdr:nvSpPr>
        <xdr:cNvPr id="285" name="テキスト ボックス 284"/>
        <xdr:cNvSpPr txBox="1"/>
      </xdr:nvSpPr>
      <xdr:spPr>
        <a:xfrm>
          <a:off x="13131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200" b="0" i="0" baseline="0">
              <a:solidFill>
                <a:sysClr val="windowText" lastClr="000000"/>
              </a:solidFill>
              <a:effectLst/>
              <a:latin typeface="+mn-lt"/>
              <a:ea typeface="+mn-ea"/>
              <a:cs typeface="+mn-cs"/>
            </a:rPr>
            <a:t>　</a:t>
          </a:r>
          <a:r>
            <a:rPr lang="ja-JP" altLang="ja-JP" sz="1200" b="0" i="0" baseline="0">
              <a:solidFill>
                <a:sysClr val="windowText" lastClr="000000"/>
              </a:solidFill>
              <a:effectLst/>
              <a:latin typeface="+mn-lt"/>
              <a:ea typeface="+mn-ea"/>
              <a:cs typeface="+mn-cs"/>
            </a:rPr>
            <a:t>平成</a:t>
          </a:r>
          <a:r>
            <a:rPr lang="en-US" altLang="ja-JP" sz="1200" b="0" i="0" baseline="0">
              <a:solidFill>
                <a:sysClr val="windowText" lastClr="000000"/>
              </a:solidFill>
              <a:effectLst/>
              <a:latin typeface="+mn-lt"/>
              <a:ea typeface="+mn-ea"/>
              <a:cs typeface="+mn-cs"/>
            </a:rPr>
            <a:t>30</a:t>
          </a:r>
          <a:r>
            <a:rPr lang="ja-JP" altLang="ja-JP" sz="1200" b="0" i="0" baseline="0">
              <a:solidFill>
                <a:sysClr val="windowText" lastClr="000000"/>
              </a:solidFill>
              <a:effectLst/>
              <a:latin typeface="+mn-lt"/>
              <a:ea typeface="+mn-ea"/>
              <a:cs typeface="+mn-cs"/>
            </a:rPr>
            <a:t>年度は</a:t>
          </a:r>
          <a:r>
            <a:rPr lang="en-US" altLang="ja-JP" sz="1200" b="0" i="0" baseline="0">
              <a:solidFill>
                <a:sysClr val="windowText" lastClr="000000"/>
              </a:solidFill>
              <a:effectLst/>
              <a:latin typeface="+mn-lt"/>
              <a:ea typeface="+mn-ea"/>
              <a:cs typeface="+mn-cs"/>
            </a:rPr>
            <a:t>6.35</a:t>
          </a:r>
          <a:r>
            <a:rPr lang="ja-JP" altLang="ja-JP" sz="1200" b="0" i="0" baseline="0">
              <a:solidFill>
                <a:sysClr val="windowText" lastClr="000000"/>
              </a:solidFill>
              <a:effectLst/>
              <a:latin typeface="+mn-lt"/>
              <a:ea typeface="+mn-ea"/>
              <a:cs typeface="+mn-cs"/>
            </a:rPr>
            <a:t>人となり、全国平均</a:t>
          </a:r>
          <a:r>
            <a:rPr lang="en-US" altLang="ja-JP" sz="1200" b="0" i="0" baseline="0">
              <a:solidFill>
                <a:sysClr val="windowText" lastClr="000000"/>
              </a:solidFill>
              <a:effectLst/>
              <a:latin typeface="+mn-lt"/>
              <a:ea typeface="+mn-ea"/>
              <a:cs typeface="+mn-cs"/>
            </a:rPr>
            <a:t>(7.95</a:t>
          </a:r>
          <a:r>
            <a:rPr lang="ja-JP" altLang="ja-JP" sz="1200" b="0" i="0" baseline="0">
              <a:solidFill>
                <a:sysClr val="windowText" lastClr="000000"/>
              </a:solidFill>
              <a:effectLst/>
              <a:latin typeface="+mn-lt"/>
              <a:ea typeface="+mn-ea"/>
              <a:cs typeface="+mn-cs"/>
            </a:rPr>
            <a:t>人</a:t>
          </a:r>
          <a:r>
            <a:rPr lang="en-US" altLang="ja-JP" sz="1200" b="0" i="0" baseline="0">
              <a:solidFill>
                <a:sysClr val="windowText" lastClr="000000"/>
              </a:solidFill>
              <a:effectLst/>
              <a:latin typeface="+mn-lt"/>
              <a:ea typeface="+mn-ea"/>
              <a:cs typeface="+mn-cs"/>
            </a:rPr>
            <a:t>)</a:t>
          </a:r>
          <a:r>
            <a:rPr lang="ja-JP" altLang="ja-JP" sz="1200" b="0" i="0" baseline="0">
              <a:solidFill>
                <a:sysClr val="windowText" lastClr="000000"/>
              </a:solidFill>
              <a:effectLst/>
              <a:latin typeface="+mn-lt"/>
              <a:ea typeface="+mn-ea"/>
              <a:cs typeface="+mn-cs"/>
            </a:rPr>
            <a:t>、佐賀県平均</a:t>
          </a:r>
          <a:r>
            <a:rPr lang="en-US" altLang="ja-JP" sz="1200" b="0" i="0" baseline="0">
              <a:solidFill>
                <a:sysClr val="windowText" lastClr="000000"/>
              </a:solidFill>
              <a:effectLst/>
              <a:latin typeface="+mn-lt"/>
              <a:ea typeface="+mn-ea"/>
              <a:cs typeface="+mn-cs"/>
            </a:rPr>
            <a:t>(7.48</a:t>
          </a:r>
          <a:r>
            <a:rPr lang="ja-JP" altLang="ja-JP" sz="1200" b="0" i="0" baseline="0">
              <a:solidFill>
                <a:sysClr val="windowText" lastClr="000000"/>
              </a:solidFill>
              <a:effectLst/>
              <a:latin typeface="+mn-lt"/>
              <a:ea typeface="+mn-ea"/>
              <a:cs typeface="+mn-cs"/>
            </a:rPr>
            <a:t>人</a:t>
          </a:r>
          <a:r>
            <a:rPr lang="en-US" altLang="ja-JP" sz="1200" b="0" i="0" baseline="0">
              <a:solidFill>
                <a:sysClr val="windowText" lastClr="000000"/>
              </a:solidFill>
              <a:effectLst/>
              <a:latin typeface="+mn-lt"/>
              <a:ea typeface="+mn-ea"/>
              <a:cs typeface="+mn-cs"/>
            </a:rPr>
            <a:t>)</a:t>
          </a:r>
          <a:r>
            <a:rPr lang="ja-JP" altLang="ja-JP" sz="1200" b="0" i="0" baseline="0">
              <a:solidFill>
                <a:sysClr val="windowText" lastClr="000000"/>
              </a:solidFill>
              <a:effectLst/>
              <a:latin typeface="+mn-lt"/>
              <a:ea typeface="+mn-ea"/>
              <a:cs typeface="+mn-cs"/>
            </a:rPr>
            <a:t>、類似団体平均</a:t>
          </a:r>
          <a:r>
            <a:rPr lang="en-US" altLang="ja-JP" sz="1200" b="0" i="0" baseline="0">
              <a:solidFill>
                <a:sysClr val="windowText" lastClr="000000"/>
              </a:solidFill>
              <a:effectLst/>
              <a:latin typeface="+mn-lt"/>
              <a:ea typeface="+mn-ea"/>
              <a:cs typeface="+mn-cs"/>
            </a:rPr>
            <a:t>(8.08)</a:t>
          </a:r>
          <a:r>
            <a:rPr lang="ja-JP" altLang="ja-JP" sz="1200" b="0" i="0" baseline="0">
              <a:solidFill>
                <a:sysClr val="windowText" lastClr="000000"/>
              </a:solidFill>
              <a:effectLst/>
              <a:latin typeface="+mn-lt"/>
              <a:ea typeface="+mn-ea"/>
              <a:cs typeface="+mn-cs"/>
            </a:rPr>
            <a:t>のいずれも下回っている。引き続き、行政改革プランで掲げた目標に沿って、再任用職員等の活用等による人員削減や、現場ヒアリングを強化し業務量に見合う適正な人員配置により、定員適正化の推進を行う。</a:t>
          </a:r>
          <a:endParaRPr lang="ja-JP" altLang="ja-JP" sz="16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40912</xdr:rowOff>
    </xdr:from>
    <xdr:to>
      <xdr:col>81</xdr:col>
      <xdr:colOff>44450</xdr:colOff>
      <xdr:row>60</xdr:row>
      <xdr:rowOff>51253</xdr:rowOff>
    </xdr:to>
    <xdr:cxnSp macro="">
      <xdr:nvCxnSpPr>
        <xdr:cNvPr id="322" name="直線コネクタ 321"/>
        <xdr:cNvCxnSpPr/>
      </xdr:nvCxnSpPr>
      <xdr:spPr>
        <a:xfrm>
          <a:off x="16179800" y="10327912"/>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3" name="定員管理の状況平均値テキスト"/>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40912</xdr:rowOff>
    </xdr:from>
    <xdr:to>
      <xdr:col>77</xdr:col>
      <xdr:colOff>44450</xdr:colOff>
      <xdr:row>60</xdr:row>
      <xdr:rowOff>56424</xdr:rowOff>
    </xdr:to>
    <xdr:cxnSp macro="">
      <xdr:nvCxnSpPr>
        <xdr:cNvPr id="325" name="直線コネクタ 324"/>
        <xdr:cNvCxnSpPr/>
      </xdr:nvCxnSpPr>
      <xdr:spPr>
        <a:xfrm flipV="1">
          <a:off x="15290800" y="10327912"/>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7" name="テキスト ボックス 326"/>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56424</xdr:rowOff>
    </xdr:from>
    <xdr:to>
      <xdr:col>72</xdr:col>
      <xdr:colOff>203200</xdr:colOff>
      <xdr:row>60</xdr:row>
      <xdr:rowOff>97790</xdr:rowOff>
    </xdr:to>
    <xdr:cxnSp macro="">
      <xdr:nvCxnSpPr>
        <xdr:cNvPr id="328" name="直線コネクタ 327"/>
        <xdr:cNvCxnSpPr/>
      </xdr:nvCxnSpPr>
      <xdr:spPr>
        <a:xfrm flipV="1">
          <a:off x="14401800" y="1034342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30" name="テキスト ボックス 329"/>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97790</xdr:rowOff>
    </xdr:from>
    <xdr:to>
      <xdr:col>68</xdr:col>
      <xdr:colOff>152400</xdr:colOff>
      <xdr:row>60</xdr:row>
      <xdr:rowOff>102960</xdr:rowOff>
    </xdr:to>
    <xdr:cxnSp macro="">
      <xdr:nvCxnSpPr>
        <xdr:cNvPr id="331" name="直線コネクタ 330"/>
        <xdr:cNvCxnSpPr/>
      </xdr:nvCxnSpPr>
      <xdr:spPr>
        <a:xfrm flipV="1">
          <a:off x="13512800" y="10384790"/>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82459</xdr:rowOff>
    </xdr:from>
    <xdr:to>
      <xdr:col>68</xdr:col>
      <xdr:colOff>203200</xdr:colOff>
      <xdr:row>64</xdr:row>
      <xdr:rowOff>12609</xdr:rowOff>
    </xdr:to>
    <xdr:sp macro="" textlink="">
      <xdr:nvSpPr>
        <xdr:cNvPr id="332" name="フローチャート: 判断 331"/>
        <xdr:cNvSpPr/>
      </xdr:nvSpPr>
      <xdr:spPr>
        <a:xfrm>
          <a:off x="14351000" y="1088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168836</xdr:rowOff>
    </xdr:from>
    <xdr:ext cx="762000" cy="259045"/>
    <xdr:sp macro="" textlink="">
      <xdr:nvSpPr>
        <xdr:cNvPr id="333" name="テキスト ボックス 332"/>
        <xdr:cNvSpPr txBox="1"/>
      </xdr:nvSpPr>
      <xdr:spPr>
        <a:xfrm>
          <a:off x="14020800" y="1097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134892</xdr:rowOff>
    </xdr:from>
    <xdr:to>
      <xdr:col>64</xdr:col>
      <xdr:colOff>152400</xdr:colOff>
      <xdr:row>61</xdr:row>
      <xdr:rowOff>65042</xdr:rowOff>
    </xdr:to>
    <xdr:sp macro="" textlink="">
      <xdr:nvSpPr>
        <xdr:cNvPr id="334" name="フローチャート: 判断 333"/>
        <xdr:cNvSpPr/>
      </xdr:nvSpPr>
      <xdr:spPr>
        <a:xfrm>
          <a:off x="13462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49819</xdr:rowOff>
    </xdr:from>
    <xdr:ext cx="762000" cy="259045"/>
    <xdr:sp macro="" textlink="">
      <xdr:nvSpPr>
        <xdr:cNvPr id="335" name="テキスト ボックス 334"/>
        <xdr:cNvSpPr txBox="1"/>
      </xdr:nvSpPr>
      <xdr:spPr>
        <a:xfrm>
          <a:off x="13131800" y="1050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453</xdr:rowOff>
    </xdr:from>
    <xdr:to>
      <xdr:col>81</xdr:col>
      <xdr:colOff>95250</xdr:colOff>
      <xdr:row>60</xdr:row>
      <xdr:rowOff>102053</xdr:rowOff>
    </xdr:to>
    <xdr:sp macro="" textlink="">
      <xdr:nvSpPr>
        <xdr:cNvPr id="341" name="楕円 340"/>
        <xdr:cNvSpPr/>
      </xdr:nvSpPr>
      <xdr:spPr>
        <a:xfrm>
          <a:off x="16967200" y="1028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16980</xdr:rowOff>
    </xdr:from>
    <xdr:ext cx="762000" cy="259045"/>
    <xdr:sp macro="" textlink="">
      <xdr:nvSpPr>
        <xdr:cNvPr id="342" name="定員管理の状況該当値テキスト"/>
        <xdr:cNvSpPr txBox="1"/>
      </xdr:nvSpPr>
      <xdr:spPr>
        <a:xfrm>
          <a:off x="17106900" y="1013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161562</xdr:rowOff>
    </xdr:from>
    <xdr:to>
      <xdr:col>77</xdr:col>
      <xdr:colOff>95250</xdr:colOff>
      <xdr:row>60</xdr:row>
      <xdr:rowOff>91712</xdr:rowOff>
    </xdr:to>
    <xdr:sp macro="" textlink="">
      <xdr:nvSpPr>
        <xdr:cNvPr id="343" name="楕円 342"/>
        <xdr:cNvSpPr/>
      </xdr:nvSpPr>
      <xdr:spPr>
        <a:xfrm>
          <a:off x="16129000" y="1027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101889</xdr:rowOff>
    </xdr:from>
    <xdr:ext cx="736600" cy="259045"/>
    <xdr:sp macro="" textlink="">
      <xdr:nvSpPr>
        <xdr:cNvPr id="344" name="テキスト ボックス 343"/>
        <xdr:cNvSpPr txBox="1"/>
      </xdr:nvSpPr>
      <xdr:spPr>
        <a:xfrm>
          <a:off x="15798800" y="10045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5624</xdr:rowOff>
    </xdr:from>
    <xdr:to>
      <xdr:col>73</xdr:col>
      <xdr:colOff>44450</xdr:colOff>
      <xdr:row>60</xdr:row>
      <xdr:rowOff>107224</xdr:rowOff>
    </xdr:to>
    <xdr:sp macro="" textlink="">
      <xdr:nvSpPr>
        <xdr:cNvPr id="345" name="楕円 344"/>
        <xdr:cNvSpPr/>
      </xdr:nvSpPr>
      <xdr:spPr>
        <a:xfrm>
          <a:off x="15240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117401</xdr:rowOff>
    </xdr:from>
    <xdr:ext cx="762000" cy="259045"/>
    <xdr:sp macro="" textlink="">
      <xdr:nvSpPr>
        <xdr:cNvPr id="346" name="テキスト ボックス 345"/>
        <xdr:cNvSpPr txBox="1"/>
      </xdr:nvSpPr>
      <xdr:spPr>
        <a:xfrm>
          <a:off x="14909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46990</xdr:rowOff>
    </xdr:from>
    <xdr:to>
      <xdr:col>68</xdr:col>
      <xdr:colOff>203200</xdr:colOff>
      <xdr:row>60</xdr:row>
      <xdr:rowOff>148590</xdr:rowOff>
    </xdr:to>
    <xdr:sp macro="" textlink="">
      <xdr:nvSpPr>
        <xdr:cNvPr id="347" name="楕円 346"/>
        <xdr:cNvSpPr/>
      </xdr:nvSpPr>
      <xdr:spPr>
        <a:xfrm>
          <a:off x="14351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158767</xdr:rowOff>
    </xdr:from>
    <xdr:ext cx="762000" cy="259045"/>
    <xdr:sp macro="" textlink="">
      <xdr:nvSpPr>
        <xdr:cNvPr id="348" name="テキスト ボックス 347"/>
        <xdr:cNvSpPr txBox="1"/>
      </xdr:nvSpPr>
      <xdr:spPr>
        <a:xfrm>
          <a:off x="14020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52160</xdr:rowOff>
    </xdr:from>
    <xdr:to>
      <xdr:col>64</xdr:col>
      <xdr:colOff>152400</xdr:colOff>
      <xdr:row>60</xdr:row>
      <xdr:rowOff>153760</xdr:rowOff>
    </xdr:to>
    <xdr:sp macro="" textlink="">
      <xdr:nvSpPr>
        <xdr:cNvPr id="349" name="楕円 348"/>
        <xdr:cNvSpPr/>
      </xdr:nvSpPr>
      <xdr:spPr>
        <a:xfrm>
          <a:off x="13462000" y="1033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163937</xdr:rowOff>
    </xdr:from>
    <xdr:ext cx="762000" cy="259045"/>
    <xdr:sp macro="" textlink="">
      <xdr:nvSpPr>
        <xdr:cNvPr id="350" name="テキスト ボックス 349"/>
        <xdr:cNvSpPr txBox="1"/>
      </xdr:nvSpPr>
      <xdr:spPr>
        <a:xfrm>
          <a:off x="13131800" y="1010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200" b="0" i="0" baseline="0">
              <a:solidFill>
                <a:schemeClr val="dk1"/>
              </a:solidFill>
              <a:effectLst/>
              <a:latin typeface="+mn-lt"/>
              <a:ea typeface="+mn-ea"/>
              <a:cs typeface="+mn-cs"/>
            </a:rPr>
            <a:t>　実質公債費比率</a:t>
          </a:r>
          <a:r>
            <a:rPr lang="ja-JP" altLang="ja-JP" sz="1200" b="0" i="0" baseline="0">
              <a:solidFill>
                <a:schemeClr val="dk1"/>
              </a:solidFill>
              <a:effectLst/>
              <a:latin typeface="+mn-lt"/>
              <a:ea typeface="+mn-ea"/>
              <a:cs typeface="+mn-cs"/>
            </a:rPr>
            <a:t>は</a:t>
          </a:r>
          <a:r>
            <a:rPr lang="en-US" altLang="ja-JP" sz="1200" b="0" i="0" baseline="0">
              <a:solidFill>
                <a:schemeClr val="dk1"/>
              </a:solidFill>
              <a:effectLst/>
              <a:latin typeface="+mn-lt"/>
              <a:ea typeface="+mn-ea"/>
              <a:cs typeface="+mn-cs"/>
            </a:rPr>
            <a:t>8.2</a:t>
          </a:r>
          <a:r>
            <a:rPr lang="ja-JP" altLang="ja-JP" sz="1200" b="0" i="0" baseline="0">
              <a:solidFill>
                <a:schemeClr val="dk1"/>
              </a:solidFill>
              <a:effectLst/>
              <a:latin typeface="+mn-lt"/>
              <a:ea typeface="+mn-ea"/>
              <a:cs typeface="+mn-cs"/>
            </a:rPr>
            <a:t>％となり、全国平均（</a:t>
          </a:r>
          <a:r>
            <a:rPr lang="en-US" altLang="ja-JP" sz="1200" b="0" i="0" baseline="0">
              <a:solidFill>
                <a:schemeClr val="dk1"/>
              </a:solidFill>
              <a:effectLst/>
              <a:latin typeface="+mn-lt"/>
              <a:ea typeface="+mn-ea"/>
              <a:cs typeface="+mn-cs"/>
            </a:rPr>
            <a:t>6.1</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佐賀県平均（</a:t>
          </a:r>
          <a:r>
            <a:rPr lang="en-US" altLang="ja-JP" sz="1200" b="0" i="0" baseline="0">
              <a:solidFill>
                <a:schemeClr val="dk1"/>
              </a:solidFill>
              <a:effectLst/>
              <a:latin typeface="+mn-lt"/>
              <a:ea typeface="+mn-ea"/>
              <a:cs typeface="+mn-cs"/>
            </a:rPr>
            <a:t>7.9</a:t>
          </a:r>
          <a:r>
            <a:rPr lang="ja-JP" altLang="ja-JP" sz="1200" b="0" i="0" baseline="0">
              <a:solidFill>
                <a:schemeClr val="dk1"/>
              </a:solidFill>
              <a:effectLst/>
              <a:latin typeface="+mn-lt"/>
              <a:ea typeface="+mn-ea"/>
              <a:cs typeface="+mn-cs"/>
            </a:rPr>
            <a:t>％）は上回ったものの、類似団体平均（</a:t>
          </a:r>
          <a:r>
            <a:rPr lang="en-US" altLang="ja-JP" sz="1200" b="0" i="0" baseline="0">
              <a:solidFill>
                <a:schemeClr val="dk1"/>
              </a:solidFill>
              <a:effectLst/>
              <a:latin typeface="+mn-lt"/>
              <a:ea typeface="+mn-ea"/>
              <a:cs typeface="+mn-cs"/>
            </a:rPr>
            <a:t>9.5</a:t>
          </a:r>
          <a:r>
            <a:rPr lang="ja-JP" altLang="ja-JP" sz="1200" b="0" i="0" baseline="0">
              <a:solidFill>
                <a:schemeClr val="dk1"/>
              </a:solidFill>
              <a:effectLst/>
              <a:latin typeface="+mn-lt"/>
              <a:ea typeface="+mn-ea"/>
              <a:cs typeface="+mn-cs"/>
            </a:rPr>
            <a:t>％）を下回った。</a:t>
          </a:r>
          <a:endParaRPr lang="en-US" altLang="ja-JP" sz="1200" b="0" i="0" baseline="0">
            <a:solidFill>
              <a:schemeClr val="dk1"/>
            </a:solidFill>
            <a:effectLst/>
            <a:latin typeface="+mn-lt"/>
            <a:ea typeface="+mn-ea"/>
            <a:cs typeface="+mn-cs"/>
          </a:endParaRPr>
        </a:p>
        <a:p>
          <a:pPr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新庁舎建設、こども図書館建設などの大型事業を実施したことによる公債費の増加や、合併支援措置の段階的廃止に</a:t>
          </a:r>
          <a:r>
            <a:rPr lang="ja-JP" altLang="en-US" sz="1200" b="0" i="0" baseline="0">
              <a:solidFill>
                <a:schemeClr val="dk1"/>
              </a:solidFill>
              <a:effectLst/>
              <a:latin typeface="+mn-lt"/>
              <a:ea typeface="+mn-ea"/>
              <a:cs typeface="+mn-cs"/>
            </a:rPr>
            <a:t>よる</a:t>
          </a:r>
          <a:r>
            <a:rPr lang="ja-JP" altLang="ja-JP" sz="1200" b="0" i="0" baseline="0">
              <a:solidFill>
                <a:schemeClr val="dk1"/>
              </a:solidFill>
              <a:effectLst/>
              <a:latin typeface="+mn-lt"/>
              <a:ea typeface="+mn-ea"/>
              <a:cs typeface="+mn-cs"/>
            </a:rPr>
            <a:t>普通交付税</a:t>
          </a:r>
          <a:r>
            <a:rPr lang="ja-JP" altLang="en-US" sz="1200" b="0" i="0" baseline="0">
              <a:solidFill>
                <a:schemeClr val="dk1"/>
              </a:solidFill>
              <a:effectLst/>
              <a:latin typeface="+mn-lt"/>
              <a:ea typeface="+mn-ea"/>
              <a:cs typeface="+mn-cs"/>
            </a:rPr>
            <a:t>の</a:t>
          </a:r>
          <a:r>
            <a:rPr lang="ja-JP" altLang="ja-JP" sz="1200" b="0" i="0" baseline="0">
              <a:solidFill>
                <a:schemeClr val="dk1"/>
              </a:solidFill>
              <a:effectLst/>
              <a:latin typeface="+mn-lt"/>
              <a:ea typeface="+mn-ea"/>
              <a:cs typeface="+mn-cs"/>
            </a:rPr>
            <a:t>減少</a:t>
          </a:r>
          <a:r>
            <a:rPr lang="ja-JP" altLang="en-US" sz="1200" b="0" i="0" baseline="0">
              <a:solidFill>
                <a:schemeClr val="dk1"/>
              </a:solidFill>
              <a:effectLst/>
              <a:latin typeface="+mn-lt"/>
              <a:ea typeface="+mn-ea"/>
              <a:cs typeface="+mn-cs"/>
            </a:rPr>
            <a:t>により</a:t>
          </a:r>
          <a:r>
            <a:rPr lang="ja-JP" altLang="ja-JP" sz="1200" b="0" i="0" baseline="0">
              <a:solidFill>
                <a:schemeClr val="dk1"/>
              </a:solidFill>
              <a:effectLst/>
              <a:latin typeface="+mn-lt"/>
              <a:ea typeface="+mn-ea"/>
              <a:cs typeface="+mn-cs"/>
            </a:rPr>
            <a:t>、実質公債費比率の上昇が見込まれる。今後は事業の選択と適正な起債管理を行いながら、実質公債費比率の上昇を抑える。</a:t>
          </a:r>
          <a:endParaRPr lang="ja-JP" altLang="ja-JP" sz="16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129540</xdr:rowOff>
    </xdr:from>
    <xdr:to>
      <xdr:col>81</xdr:col>
      <xdr:colOff>44450</xdr:colOff>
      <xdr:row>39</xdr:row>
      <xdr:rowOff>153670</xdr:rowOff>
    </xdr:to>
    <xdr:cxnSp macro="">
      <xdr:nvCxnSpPr>
        <xdr:cNvPr id="384" name="直線コネクタ 383"/>
        <xdr:cNvCxnSpPr/>
      </xdr:nvCxnSpPr>
      <xdr:spPr>
        <a:xfrm>
          <a:off x="16179800" y="68160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5"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113454</xdr:rowOff>
    </xdr:from>
    <xdr:to>
      <xdr:col>77</xdr:col>
      <xdr:colOff>44450</xdr:colOff>
      <xdr:row>39</xdr:row>
      <xdr:rowOff>129540</xdr:rowOff>
    </xdr:to>
    <xdr:cxnSp macro="">
      <xdr:nvCxnSpPr>
        <xdr:cNvPr id="387" name="直線コネクタ 386"/>
        <xdr:cNvCxnSpPr/>
      </xdr:nvCxnSpPr>
      <xdr:spPr>
        <a:xfrm>
          <a:off x="15290800" y="68000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389" name="テキスト ボックス 388"/>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113454</xdr:rowOff>
    </xdr:from>
    <xdr:to>
      <xdr:col>72</xdr:col>
      <xdr:colOff>203200</xdr:colOff>
      <xdr:row>39</xdr:row>
      <xdr:rowOff>129540</xdr:rowOff>
    </xdr:to>
    <xdr:cxnSp macro="">
      <xdr:nvCxnSpPr>
        <xdr:cNvPr id="390" name="直線コネクタ 389"/>
        <xdr:cNvCxnSpPr/>
      </xdr:nvCxnSpPr>
      <xdr:spPr>
        <a:xfrm flipV="1">
          <a:off x="14401800" y="68000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2" name="テキスト ボックス 391"/>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129540</xdr:rowOff>
    </xdr:from>
    <xdr:to>
      <xdr:col>68</xdr:col>
      <xdr:colOff>152400</xdr:colOff>
      <xdr:row>40</xdr:row>
      <xdr:rowOff>22437</xdr:rowOff>
    </xdr:to>
    <xdr:cxnSp macro="">
      <xdr:nvCxnSpPr>
        <xdr:cNvPr id="393" name="直線コネクタ 392"/>
        <xdr:cNvCxnSpPr/>
      </xdr:nvCxnSpPr>
      <xdr:spPr>
        <a:xfrm flipV="1">
          <a:off x="13512800" y="68160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132504</xdr:rowOff>
    </xdr:from>
    <xdr:to>
      <xdr:col>68</xdr:col>
      <xdr:colOff>203200</xdr:colOff>
      <xdr:row>41</xdr:row>
      <xdr:rowOff>62654</xdr:rowOff>
    </xdr:to>
    <xdr:sp macro="" textlink="">
      <xdr:nvSpPr>
        <xdr:cNvPr id="394" name="フローチャート: 判断 393"/>
        <xdr:cNvSpPr/>
      </xdr:nvSpPr>
      <xdr:spPr>
        <a:xfrm>
          <a:off x="14351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47431</xdr:rowOff>
    </xdr:from>
    <xdr:ext cx="762000" cy="259045"/>
    <xdr:sp macro="" textlink="">
      <xdr:nvSpPr>
        <xdr:cNvPr id="395" name="テキスト ボックス 394"/>
        <xdr:cNvSpPr txBox="1"/>
      </xdr:nvSpPr>
      <xdr:spPr>
        <a:xfrm>
          <a:off x="14020800" y="70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396" name="フローチャート: 判断 395"/>
        <xdr:cNvSpPr/>
      </xdr:nvSpPr>
      <xdr:spPr>
        <a:xfrm>
          <a:off x="13462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66057</xdr:rowOff>
    </xdr:from>
    <xdr:ext cx="762000" cy="259045"/>
    <xdr:sp macro="" textlink="">
      <xdr:nvSpPr>
        <xdr:cNvPr id="397" name="テキスト ボックス 396"/>
        <xdr:cNvSpPr txBox="1"/>
      </xdr:nvSpPr>
      <xdr:spPr>
        <a:xfrm>
          <a:off x="13131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403" name="楕円 402"/>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119397</xdr:rowOff>
    </xdr:from>
    <xdr:ext cx="762000" cy="259045"/>
    <xdr:sp macro="" textlink="">
      <xdr:nvSpPr>
        <xdr:cNvPr id="404"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78740</xdr:rowOff>
    </xdr:from>
    <xdr:to>
      <xdr:col>77</xdr:col>
      <xdr:colOff>95250</xdr:colOff>
      <xdr:row>40</xdr:row>
      <xdr:rowOff>8890</xdr:rowOff>
    </xdr:to>
    <xdr:sp macro="" textlink="">
      <xdr:nvSpPr>
        <xdr:cNvPr id="405" name="楕円 404"/>
        <xdr:cNvSpPr/>
      </xdr:nvSpPr>
      <xdr:spPr>
        <a:xfrm>
          <a:off x="16129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19067</xdr:rowOff>
    </xdr:from>
    <xdr:ext cx="736600" cy="259045"/>
    <xdr:sp macro="" textlink="">
      <xdr:nvSpPr>
        <xdr:cNvPr id="406" name="テキスト ボックス 405"/>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62654</xdr:rowOff>
    </xdr:from>
    <xdr:to>
      <xdr:col>73</xdr:col>
      <xdr:colOff>44450</xdr:colOff>
      <xdr:row>39</xdr:row>
      <xdr:rowOff>164254</xdr:rowOff>
    </xdr:to>
    <xdr:sp macro="" textlink="">
      <xdr:nvSpPr>
        <xdr:cNvPr id="407" name="楕円 406"/>
        <xdr:cNvSpPr/>
      </xdr:nvSpPr>
      <xdr:spPr>
        <a:xfrm>
          <a:off x="15240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2981</xdr:rowOff>
    </xdr:from>
    <xdr:ext cx="762000" cy="259045"/>
    <xdr:sp macro="" textlink="">
      <xdr:nvSpPr>
        <xdr:cNvPr id="408" name="テキスト ボックス 407"/>
        <xdr:cNvSpPr txBox="1"/>
      </xdr:nvSpPr>
      <xdr:spPr>
        <a:xfrm>
          <a:off x="14909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78740</xdr:rowOff>
    </xdr:from>
    <xdr:to>
      <xdr:col>68</xdr:col>
      <xdr:colOff>203200</xdr:colOff>
      <xdr:row>40</xdr:row>
      <xdr:rowOff>8890</xdr:rowOff>
    </xdr:to>
    <xdr:sp macro="" textlink="">
      <xdr:nvSpPr>
        <xdr:cNvPr id="409" name="楕円 408"/>
        <xdr:cNvSpPr/>
      </xdr:nvSpPr>
      <xdr:spPr>
        <a:xfrm>
          <a:off x="14351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19067</xdr:rowOff>
    </xdr:from>
    <xdr:ext cx="762000" cy="259045"/>
    <xdr:sp macro="" textlink="">
      <xdr:nvSpPr>
        <xdr:cNvPr id="410" name="テキスト ボックス 409"/>
        <xdr:cNvSpPr txBox="1"/>
      </xdr:nvSpPr>
      <xdr:spPr>
        <a:xfrm>
          <a:off x="14020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411" name="楕円 410"/>
        <xdr:cNvSpPr/>
      </xdr:nvSpPr>
      <xdr:spPr>
        <a:xfrm>
          <a:off x="13462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412" name="テキスト ボックス 411"/>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b="0" i="0" baseline="0">
              <a:solidFill>
                <a:schemeClr val="dk1"/>
              </a:solidFill>
              <a:effectLst/>
              <a:latin typeface="+mn-lt"/>
              <a:ea typeface="+mn-ea"/>
              <a:cs typeface="+mn-cs"/>
            </a:rPr>
            <a:t>　将来負担比率</a:t>
          </a:r>
          <a:r>
            <a:rPr lang="ja-JP" altLang="ja-JP" sz="1200" b="0" i="0" baseline="0">
              <a:solidFill>
                <a:schemeClr val="dk1"/>
              </a:solidFill>
              <a:effectLst/>
              <a:latin typeface="+mn-lt"/>
              <a:ea typeface="+mn-ea"/>
              <a:cs typeface="+mn-cs"/>
            </a:rPr>
            <a:t>は</a:t>
          </a:r>
          <a:r>
            <a:rPr lang="en-US" altLang="ja-JP" sz="1200" b="0" i="0" baseline="0">
              <a:solidFill>
                <a:schemeClr val="dk1"/>
              </a:solidFill>
              <a:effectLst/>
              <a:latin typeface="+mn-lt"/>
              <a:ea typeface="+mn-ea"/>
              <a:cs typeface="+mn-cs"/>
            </a:rPr>
            <a:t>20.8</a:t>
          </a:r>
          <a:r>
            <a:rPr lang="ja-JP" altLang="ja-JP" sz="1200" b="0" i="0" baseline="0">
              <a:solidFill>
                <a:schemeClr val="dk1"/>
              </a:solidFill>
              <a:effectLst/>
              <a:latin typeface="+mn-lt"/>
              <a:ea typeface="+mn-ea"/>
              <a:cs typeface="+mn-cs"/>
            </a:rPr>
            <a:t>％と</a:t>
          </a:r>
          <a:r>
            <a:rPr lang="ja-JP" altLang="en-US" sz="1200" b="0" i="0" baseline="0">
              <a:solidFill>
                <a:schemeClr val="dk1"/>
              </a:solidFill>
              <a:effectLst/>
              <a:latin typeface="+mn-lt"/>
              <a:ea typeface="+mn-ea"/>
              <a:cs typeface="+mn-cs"/>
            </a:rPr>
            <a:t>なり</a:t>
          </a:r>
          <a:r>
            <a:rPr lang="ja-JP" altLang="ja-JP" sz="1200" b="0" i="0" baseline="0">
              <a:solidFill>
                <a:schemeClr val="dk1"/>
              </a:solidFill>
              <a:effectLst/>
              <a:latin typeface="+mn-lt"/>
              <a:ea typeface="+mn-ea"/>
              <a:cs typeface="+mn-cs"/>
            </a:rPr>
            <a:t>、前年度（</a:t>
          </a:r>
          <a:r>
            <a:rPr lang="en-US" altLang="ja-JP" sz="1200" b="0" i="0" baseline="0">
              <a:solidFill>
                <a:schemeClr val="dk1"/>
              </a:solidFill>
              <a:effectLst/>
              <a:latin typeface="+mn-lt"/>
              <a:ea typeface="+mn-ea"/>
              <a:cs typeface="+mn-cs"/>
            </a:rPr>
            <a:t>36.7</a:t>
          </a:r>
          <a:r>
            <a:rPr lang="ja-JP" altLang="ja-JP" sz="1200" b="0" i="0" baseline="0">
              <a:solidFill>
                <a:schemeClr val="dk1"/>
              </a:solidFill>
              <a:effectLst/>
              <a:latin typeface="+mn-lt"/>
              <a:ea typeface="+mn-ea"/>
              <a:cs typeface="+mn-cs"/>
            </a:rPr>
            <a:t>％）から</a:t>
          </a:r>
          <a:r>
            <a:rPr lang="en-US" altLang="ja-JP" sz="1200" b="0" i="0" baseline="0">
              <a:solidFill>
                <a:schemeClr val="dk1"/>
              </a:solidFill>
              <a:effectLst/>
              <a:latin typeface="+mn-lt"/>
              <a:ea typeface="+mn-ea"/>
              <a:cs typeface="+mn-cs"/>
            </a:rPr>
            <a:t>15.9</a:t>
          </a:r>
          <a:r>
            <a:rPr lang="ja-JP" altLang="ja-JP" sz="1200" b="0" i="0" baseline="0">
              <a:solidFill>
                <a:schemeClr val="dk1"/>
              </a:solidFill>
              <a:effectLst/>
              <a:latin typeface="+mn-lt"/>
              <a:ea typeface="+mn-ea"/>
              <a:cs typeface="+mn-cs"/>
            </a:rPr>
            <a:t>ポイントの</a:t>
          </a:r>
          <a:r>
            <a:rPr lang="ja-JP" altLang="en-US" sz="1200" b="0" i="0" baseline="0">
              <a:solidFill>
                <a:schemeClr val="dk1"/>
              </a:solidFill>
              <a:effectLst/>
              <a:latin typeface="+mn-lt"/>
              <a:ea typeface="+mn-ea"/>
              <a:cs typeface="+mn-cs"/>
            </a:rPr>
            <a:t>減</a:t>
          </a:r>
          <a:r>
            <a:rPr lang="ja-JP" altLang="ja-JP" sz="1200" b="0" i="0" baseline="0">
              <a:solidFill>
                <a:schemeClr val="dk1"/>
              </a:solidFill>
              <a:effectLst/>
              <a:latin typeface="+mn-lt"/>
              <a:ea typeface="+mn-ea"/>
              <a:cs typeface="+mn-cs"/>
            </a:rPr>
            <a:t>となった。類似団体平均（</a:t>
          </a:r>
          <a:r>
            <a:rPr lang="en-US" altLang="ja-JP" sz="1200" b="0" i="0" baseline="0">
              <a:solidFill>
                <a:schemeClr val="dk1"/>
              </a:solidFill>
              <a:effectLst/>
              <a:latin typeface="+mn-lt"/>
              <a:ea typeface="+mn-ea"/>
              <a:cs typeface="+mn-cs"/>
            </a:rPr>
            <a:t>52.7</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全国平均（</a:t>
          </a:r>
          <a:r>
            <a:rPr lang="en-US" altLang="ja-JP" sz="1200" b="0" i="0" baseline="0">
              <a:solidFill>
                <a:schemeClr val="dk1"/>
              </a:solidFill>
              <a:effectLst/>
              <a:latin typeface="+mn-lt"/>
              <a:ea typeface="+mn-ea"/>
              <a:cs typeface="+mn-cs"/>
            </a:rPr>
            <a:t>28.9</a:t>
          </a:r>
          <a:r>
            <a:rPr lang="ja-JP" altLang="ja-JP" sz="1200" b="0" i="0" baseline="0">
              <a:solidFill>
                <a:schemeClr val="dk1"/>
              </a:solidFill>
              <a:effectLst/>
              <a:latin typeface="+mn-lt"/>
              <a:ea typeface="+mn-ea"/>
              <a:cs typeface="+mn-cs"/>
            </a:rPr>
            <a:t>％）を下回ったものの、佐賀県平均（</a:t>
          </a:r>
          <a:r>
            <a:rPr lang="en-US" altLang="ja-JP" sz="1200" b="0" i="0" baseline="0">
              <a:solidFill>
                <a:schemeClr val="dk1"/>
              </a:solidFill>
              <a:effectLst/>
              <a:latin typeface="+mn-lt"/>
              <a:ea typeface="+mn-ea"/>
              <a:cs typeface="+mn-cs"/>
            </a:rPr>
            <a:t>1.5</a:t>
          </a:r>
          <a:r>
            <a:rPr lang="ja-JP" altLang="ja-JP" sz="1200" b="0" i="0" baseline="0">
              <a:solidFill>
                <a:schemeClr val="dk1"/>
              </a:solidFill>
              <a:effectLst/>
              <a:latin typeface="+mn-lt"/>
              <a:ea typeface="+mn-ea"/>
              <a:cs typeface="+mn-cs"/>
            </a:rPr>
            <a:t>％）を上回った。将来負担額に対する充当可能財源等のうち、</a:t>
          </a:r>
          <a:r>
            <a:rPr lang="ja-JP" altLang="en-US" sz="1200" b="0" i="0" baseline="0">
              <a:solidFill>
                <a:schemeClr val="dk1"/>
              </a:solidFill>
              <a:effectLst/>
              <a:latin typeface="+mn-lt"/>
              <a:ea typeface="+mn-ea"/>
              <a:cs typeface="+mn-cs"/>
            </a:rPr>
            <a:t>財政調整基金や公共施設整備基金への積立による</a:t>
          </a:r>
          <a:r>
            <a:rPr lang="ja-JP" altLang="ja-JP" sz="1200" b="0" i="0" baseline="0">
              <a:solidFill>
                <a:schemeClr val="dk1"/>
              </a:solidFill>
              <a:effectLst/>
              <a:latin typeface="+mn-lt"/>
              <a:ea typeface="+mn-ea"/>
              <a:cs typeface="+mn-cs"/>
            </a:rPr>
            <a:t>充当可能基金</a:t>
          </a:r>
          <a:r>
            <a:rPr lang="ja-JP" altLang="en-US" sz="1200" b="0" i="0" baseline="0">
              <a:solidFill>
                <a:schemeClr val="dk1"/>
              </a:solidFill>
              <a:effectLst/>
              <a:latin typeface="+mn-lt"/>
              <a:ea typeface="+mn-ea"/>
              <a:cs typeface="+mn-cs"/>
            </a:rPr>
            <a:t>の増</a:t>
          </a:r>
          <a:r>
            <a:rPr lang="ja-JP" altLang="ja-JP" sz="1200" b="0" i="0" baseline="0">
              <a:solidFill>
                <a:schemeClr val="dk1"/>
              </a:solidFill>
              <a:effectLst/>
              <a:latin typeface="+mn-lt"/>
              <a:ea typeface="+mn-ea"/>
              <a:cs typeface="+mn-cs"/>
            </a:rPr>
            <a:t>が将来負担比率を引き</a:t>
          </a:r>
          <a:r>
            <a:rPr lang="ja-JP" altLang="en-US" sz="1200" b="0" i="0" baseline="0">
              <a:solidFill>
                <a:schemeClr val="dk1"/>
              </a:solidFill>
              <a:effectLst/>
              <a:latin typeface="+mn-lt"/>
              <a:ea typeface="+mn-ea"/>
              <a:cs typeface="+mn-cs"/>
            </a:rPr>
            <a:t>下げ</a:t>
          </a:r>
          <a:r>
            <a:rPr lang="ja-JP" altLang="ja-JP" sz="1200" b="0" i="0" baseline="0">
              <a:solidFill>
                <a:schemeClr val="dk1"/>
              </a:solidFill>
              <a:effectLst/>
              <a:latin typeface="+mn-lt"/>
              <a:ea typeface="+mn-ea"/>
              <a:cs typeface="+mn-cs"/>
            </a:rPr>
            <a:t>た要因となった。</a:t>
          </a:r>
          <a:endParaRPr lang="ja-JP" altLang="ja-JP" sz="12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137668</xdr:rowOff>
    </xdr:from>
    <xdr:to>
      <xdr:col>81</xdr:col>
      <xdr:colOff>44450</xdr:colOff>
      <xdr:row>15</xdr:row>
      <xdr:rowOff>94107</xdr:rowOff>
    </xdr:to>
    <xdr:cxnSp macro="">
      <xdr:nvCxnSpPr>
        <xdr:cNvPr id="446" name="直線コネクタ 445"/>
        <xdr:cNvCxnSpPr/>
      </xdr:nvCxnSpPr>
      <xdr:spPr>
        <a:xfrm flipV="1">
          <a:off x="16179800" y="2537968"/>
          <a:ext cx="8382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144077</xdr:rowOff>
    </xdr:from>
    <xdr:ext cx="762000" cy="259045"/>
    <xdr:sp macro="" textlink="">
      <xdr:nvSpPr>
        <xdr:cNvPr id="447" name="将来負担の状況平均値テキスト"/>
        <xdr:cNvSpPr txBox="1"/>
      </xdr:nvSpPr>
      <xdr:spPr>
        <a:xfrm>
          <a:off x="17106900" y="271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8" name="フローチャート: 判断 447"/>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49869</xdr:rowOff>
    </xdr:from>
    <xdr:to>
      <xdr:col>77</xdr:col>
      <xdr:colOff>44450</xdr:colOff>
      <xdr:row>15</xdr:row>
      <xdr:rowOff>94107</xdr:rowOff>
    </xdr:to>
    <xdr:cxnSp macro="">
      <xdr:nvCxnSpPr>
        <xdr:cNvPr id="449" name="直線コネクタ 448"/>
        <xdr:cNvCxnSpPr/>
      </xdr:nvCxnSpPr>
      <xdr:spPr>
        <a:xfrm>
          <a:off x="15290800" y="2621619"/>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50" name="フローチャート: 判断 449"/>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108644</xdr:rowOff>
    </xdr:from>
    <xdr:ext cx="736600" cy="259045"/>
    <xdr:sp macro="" textlink="">
      <xdr:nvSpPr>
        <xdr:cNvPr id="451" name="テキスト ボックス 450"/>
        <xdr:cNvSpPr txBox="1"/>
      </xdr:nvSpPr>
      <xdr:spPr>
        <a:xfrm>
          <a:off x="15798800" y="2851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144907</xdr:rowOff>
    </xdr:from>
    <xdr:to>
      <xdr:col>72</xdr:col>
      <xdr:colOff>203200</xdr:colOff>
      <xdr:row>15</xdr:row>
      <xdr:rowOff>49869</xdr:rowOff>
    </xdr:to>
    <xdr:cxnSp macro="">
      <xdr:nvCxnSpPr>
        <xdr:cNvPr id="452" name="直線コネクタ 451"/>
        <xdr:cNvCxnSpPr/>
      </xdr:nvCxnSpPr>
      <xdr:spPr>
        <a:xfrm>
          <a:off x="14401800" y="2545207"/>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3" name="フローチャート: 判断 452"/>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83710</xdr:rowOff>
    </xdr:from>
    <xdr:ext cx="762000" cy="259045"/>
    <xdr:sp macro="" textlink="">
      <xdr:nvSpPr>
        <xdr:cNvPr id="454" name="テキスト ボックス 453"/>
        <xdr:cNvSpPr txBox="1"/>
      </xdr:nvSpPr>
      <xdr:spPr>
        <a:xfrm>
          <a:off x="14909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78952</xdr:rowOff>
    </xdr:from>
    <xdr:to>
      <xdr:col>68</xdr:col>
      <xdr:colOff>152400</xdr:colOff>
      <xdr:row>14</xdr:row>
      <xdr:rowOff>144907</xdr:rowOff>
    </xdr:to>
    <xdr:cxnSp macro="">
      <xdr:nvCxnSpPr>
        <xdr:cNvPr id="455" name="直線コネクタ 454"/>
        <xdr:cNvCxnSpPr/>
      </xdr:nvCxnSpPr>
      <xdr:spPr>
        <a:xfrm>
          <a:off x="13512800" y="2479252"/>
          <a:ext cx="889000" cy="6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47202</xdr:rowOff>
    </xdr:from>
    <xdr:to>
      <xdr:col>68</xdr:col>
      <xdr:colOff>203200</xdr:colOff>
      <xdr:row>16</xdr:row>
      <xdr:rowOff>148802</xdr:rowOff>
    </xdr:to>
    <xdr:sp macro="" textlink="">
      <xdr:nvSpPr>
        <xdr:cNvPr id="456" name="フローチャート: 判断 455"/>
        <xdr:cNvSpPr/>
      </xdr:nvSpPr>
      <xdr:spPr>
        <a:xfrm>
          <a:off x="14351000" y="279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133579</xdr:rowOff>
    </xdr:from>
    <xdr:ext cx="762000" cy="259045"/>
    <xdr:sp macro="" textlink="">
      <xdr:nvSpPr>
        <xdr:cNvPr id="457" name="テキスト ボックス 456"/>
        <xdr:cNvSpPr txBox="1"/>
      </xdr:nvSpPr>
      <xdr:spPr>
        <a:xfrm>
          <a:off x="14020800" y="287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8" name="フローチャート: 判断 457"/>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32233</xdr:rowOff>
    </xdr:from>
    <xdr:ext cx="762000" cy="259045"/>
    <xdr:sp macro="" textlink="">
      <xdr:nvSpPr>
        <xdr:cNvPr id="459" name="テキスト ボックス 458"/>
        <xdr:cNvSpPr txBox="1"/>
      </xdr:nvSpPr>
      <xdr:spPr>
        <a:xfrm>
          <a:off x="13131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86868</xdr:rowOff>
    </xdr:from>
    <xdr:to>
      <xdr:col>81</xdr:col>
      <xdr:colOff>95250</xdr:colOff>
      <xdr:row>15</xdr:row>
      <xdr:rowOff>17018</xdr:rowOff>
    </xdr:to>
    <xdr:sp macro="" textlink="">
      <xdr:nvSpPr>
        <xdr:cNvPr id="465" name="楕円 464"/>
        <xdr:cNvSpPr/>
      </xdr:nvSpPr>
      <xdr:spPr>
        <a:xfrm>
          <a:off x="16967200" y="248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103395</xdr:rowOff>
    </xdr:from>
    <xdr:ext cx="762000" cy="259045"/>
    <xdr:sp macro="" textlink="">
      <xdr:nvSpPr>
        <xdr:cNvPr id="466" name="将来負担の状況該当値テキスト"/>
        <xdr:cNvSpPr txBox="1"/>
      </xdr:nvSpPr>
      <xdr:spPr>
        <a:xfrm>
          <a:off x="17106900" y="233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43307</xdr:rowOff>
    </xdr:from>
    <xdr:to>
      <xdr:col>77</xdr:col>
      <xdr:colOff>95250</xdr:colOff>
      <xdr:row>15</xdr:row>
      <xdr:rowOff>144907</xdr:rowOff>
    </xdr:to>
    <xdr:sp macro="" textlink="">
      <xdr:nvSpPr>
        <xdr:cNvPr id="467" name="楕円 466"/>
        <xdr:cNvSpPr/>
      </xdr:nvSpPr>
      <xdr:spPr>
        <a:xfrm>
          <a:off x="16129000" y="261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155084</xdr:rowOff>
    </xdr:from>
    <xdr:ext cx="736600" cy="259045"/>
    <xdr:sp macro="" textlink="">
      <xdr:nvSpPr>
        <xdr:cNvPr id="468" name="テキスト ボックス 467"/>
        <xdr:cNvSpPr txBox="1"/>
      </xdr:nvSpPr>
      <xdr:spPr>
        <a:xfrm>
          <a:off x="15798800" y="2383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170519</xdr:rowOff>
    </xdr:from>
    <xdr:to>
      <xdr:col>73</xdr:col>
      <xdr:colOff>44450</xdr:colOff>
      <xdr:row>15</xdr:row>
      <xdr:rowOff>100669</xdr:rowOff>
    </xdr:to>
    <xdr:sp macro="" textlink="">
      <xdr:nvSpPr>
        <xdr:cNvPr id="469" name="楕円 468"/>
        <xdr:cNvSpPr/>
      </xdr:nvSpPr>
      <xdr:spPr>
        <a:xfrm>
          <a:off x="15240000" y="257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110846</xdr:rowOff>
    </xdr:from>
    <xdr:ext cx="762000" cy="259045"/>
    <xdr:sp macro="" textlink="">
      <xdr:nvSpPr>
        <xdr:cNvPr id="470" name="テキスト ボックス 469"/>
        <xdr:cNvSpPr txBox="1"/>
      </xdr:nvSpPr>
      <xdr:spPr>
        <a:xfrm>
          <a:off x="14909800" y="233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94107</xdr:rowOff>
    </xdr:from>
    <xdr:to>
      <xdr:col>68</xdr:col>
      <xdr:colOff>203200</xdr:colOff>
      <xdr:row>15</xdr:row>
      <xdr:rowOff>24257</xdr:rowOff>
    </xdr:to>
    <xdr:sp macro="" textlink="">
      <xdr:nvSpPr>
        <xdr:cNvPr id="471" name="楕円 470"/>
        <xdr:cNvSpPr/>
      </xdr:nvSpPr>
      <xdr:spPr>
        <a:xfrm>
          <a:off x="14351000" y="249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34434</xdr:rowOff>
    </xdr:from>
    <xdr:ext cx="762000" cy="259045"/>
    <xdr:sp macro="" textlink="">
      <xdr:nvSpPr>
        <xdr:cNvPr id="472" name="テキスト ボックス 471"/>
        <xdr:cNvSpPr txBox="1"/>
      </xdr:nvSpPr>
      <xdr:spPr>
        <a:xfrm>
          <a:off x="14020800" y="226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28152</xdr:rowOff>
    </xdr:from>
    <xdr:to>
      <xdr:col>64</xdr:col>
      <xdr:colOff>152400</xdr:colOff>
      <xdr:row>14</xdr:row>
      <xdr:rowOff>129752</xdr:rowOff>
    </xdr:to>
    <xdr:sp macro="" textlink="">
      <xdr:nvSpPr>
        <xdr:cNvPr id="473" name="楕円 472"/>
        <xdr:cNvSpPr/>
      </xdr:nvSpPr>
      <xdr:spPr>
        <a:xfrm>
          <a:off x="13462000" y="24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139929</xdr:rowOff>
    </xdr:from>
    <xdr:ext cx="762000" cy="259045"/>
    <xdr:sp macro="" textlink="">
      <xdr:nvSpPr>
        <xdr:cNvPr id="474" name="テキスト ボックス 473"/>
        <xdr:cNvSpPr txBox="1"/>
      </xdr:nvSpPr>
      <xdr:spPr>
        <a:xfrm>
          <a:off x="13131800" y="219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佐賀県武雄市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49,119
48,903
195.40
27,116,899
25,955,065
813,197
12,989,038
29,407,745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人件費に係る経常収支比率は</a:t>
          </a:r>
          <a:r>
            <a:rPr lang="en-US" altLang="ja-JP" sz="1100" b="0" i="0" baseline="0">
              <a:solidFill>
                <a:schemeClr val="dk1"/>
              </a:solidFill>
              <a:effectLst/>
              <a:latin typeface="+mn-lt"/>
              <a:ea typeface="+mn-ea"/>
              <a:cs typeface="+mn-cs"/>
            </a:rPr>
            <a:t>20.1</a:t>
          </a:r>
          <a:r>
            <a:rPr lang="ja-JP" altLang="ja-JP" sz="1100" b="0" i="0" baseline="0">
              <a:solidFill>
                <a:schemeClr val="dk1"/>
              </a:solidFill>
              <a:effectLst/>
              <a:latin typeface="+mn-lt"/>
              <a:ea typeface="+mn-ea"/>
              <a:cs typeface="+mn-cs"/>
            </a:rPr>
            <a:t>％となり、全国平均（</a:t>
          </a:r>
          <a:r>
            <a:rPr lang="en-US" altLang="ja-JP" sz="1100" b="0" i="0" baseline="0">
              <a:solidFill>
                <a:schemeClr val="dk1"/>
              </a:solidFill>
              <a:effectLst/>
              <a:latin typeface="+mn-lt"/>
              <a:ea typeface="+mn-ea"/>
              <a:cs typeface="+mn-cs"/>
            </a:rPr>
            <a:t>25.6</a:t>
          </a:r>
          <a:r>
            <a:rPr lang="ja-JP" altLang="ja-JP" sz="1100" b="0" i="0" baseline="0">
              <a:solidFill>
                <a:schemeClr val="dk1"/>
              </a:solidFill>
              <a:effectLst/>
              <a:latin typeface="+mn-lt"/>
              <a:ea typeface="+mn-ea"/>
              <a:cs typeface="+mn-cs"/>
            </a:rPr>
            <a:t>％）、佐賀県平均（</a:t>
          </a:r>
          <a:r>
            <a:rPr lang="en-US" altLang="ja-JP" sz="1100" b="0" i="0" baseline="0">
              <a:solidFill>
                <a:schemeClr val="dk1"/>
              </a:solidFill>
              <a:effectLst/>
              <a:latin typeface="+mn-lt"/>
              <a:ea typeface="+mn-ea"/>
              <a:cs typeface="+mn-cs"/>
            </a:rPr>
            <a:t>24.0</a:t>
          </a:r>
          <a:r>
            <a:rPr lang="ja-JP" altLang="ja-JP" sz="1100" b="0" i="0" baseline="0">
              <a:solidFill>
                <a:schemeClr val="dk1"/>
              </a:solidFill>
              <a:effectLst/>
              <a:latin typeface="+mn-lt"/>
              <a:ea typeface="+mn-ea"/>
              <a:cs typeface="+mn-cs"/>
            </a:rPr>
            <a:t>％）、類似団体平均（</a:t>
          </a:r>
          <a:r>
            <a:rPr lang="en-US" altLang="ja-JP" sz="1100" b="0" i="0" baseline="0">
              <a:solidFill>
                <a:schemeClr val="dk1"/>
              </a:solidFill>
              <a:effectLst/>
              <a:latin typeface="+mn-lt"/>
              <a:ea typeface="+mn-ea"/>
              <a:cs typeface="+mn-cs"/>
            </a:rPr>
            <a:t>22.3</a:t>
          </a:r>
          <a:r>
            <a:rPr lang="ja-JP" altLang="ja-JP" sz="1100" b="0" i="0" baseline="0">
              <a:solidFill>
                <a:schemeClr val="dk1"/>
              </a:solidFill>
              <a:effectLst/>
              <a:latin typeface="+mn-lt"/>
              <a:ea typeface="+mn-ea"/>
              <a:cs typeface="+mn-cs"/>
            </a:rPr>
            <a:t>％）のいずれも下回り、前年度と比較すると</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ポイント減少した。</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職員数の削減（△４人）、退職職員数の減（△８人）による退職手当の減少が要因となった。</a:t>
          </a:r>
          <a:endParaRPr lang="ja-JP" altLang="ja-JP">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21844</xdr:rowOff>
    </xdr:from>
    <xdr:to>
      <xdr:col>24</xdr:col>
      <xdr:colOff>25400</xdr:colOff>
      <xdr:row>36</xdr:row>
      <xdr:rowOff>49276</xdr:rowOff>
    </xdr:to>
    <xdr:cxnSp macro="">
      <xdr:nvCxnSpPr>
        <xdr:cNvPr id="64" name="直線コネクタ 63"/>
        <xdr:cNvCxnSpPr/>
      </xdr:nvCxnSpPr>
      <xdr:spPr>
        <a:xfrm flipV="1">
          <a:off x="3987800" y="61940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49276</xdr:rowOff>
    </xdr:from>
    <xdr:to>
      <xdr:col>19</xdr:col>
      <xdr:colOff>187325</xdr:colOff>
      <xdr:row>36</xdr:row>
      <xdr:rowOff>131572</xdr:rowOff>
    </xdr:to>
    <xdr:cxnSp macro="">
      <xdr:nvCxnSpPr>
        <xdr:cNvPr id="67" name="直線コネクタ 66"/>
        <xdr:cNvCxnSpPr/>
      </xdr:nvCxnSpPr>
      <xdr:spPr>
        <a:xfrm flipV="1">
          <a:off x="3098800" y="62214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49276</xdr:rowOff>
    </xdr:from>
    <xdr:to>
      <xdr:col>15</xdr:col>
      <xdr:colOff>98425</xdr:colOff>
      <xdr:row>36</xdr:row>
      <xdr:rowOff>131572</xdr:rowOff>
    </xdr:to>
    <xdr:cxnSp macro="">
      <xdr:nvCxnSpPr>
        <xdr:cNvPr id="70" name="直線コネクタ 69"/>
        <xdr:cNvCxnSpPr/>
      </xdr:nvCxnSpPr>
      <xdr:spPr>
        <a:xfrm>
          <a:off x="2209800" y="62214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49276</xdr:rowOff>
    </xdr:from>
    <xdr:to>
      <xdr:col>11</xdr:col>
      <xdr:colOff>9525</xdr:colOff>
      <xdr:row>36</xdr:row>
      <xdr:rowOff>94996</xdr:rowOff>
    </xdr:to>
    <xdr:cxnSp macro="">
      <xdr:nvCxnSpPr>
        <xdr:cNvPr id="73" name="直線コネクタ 72"/>
        <xdr:cNvCxnSpPr/>
      </xdr:nvCxnSpPr>
      <xdr:spPr>
        <a:xfrm flipV="1">
          <a:off x="1320800" y="62214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128778</xdr:rowOff>
    </xdr:from>
    <xdr:to>
      <xdr:col>11</xdr:col>
      <xdr:colOff>60325</xdr:colOff>
      <xdr:row>38</xdr:row>
      <xdr:rowOff>58928</xdr:rowOff>
    </xdr:to>
    <xdr:sp macro="" textlink="">
      <xdr:nvSpPr>
        <xdr:cNvPr id="74" name="フローチャート: 判断 73"/>
        <xdr:cNvSpPr/>
      </xdr:nvSpPr>
      <xdr:spPr>
        <a:xfrm>
          <a:off x="2159000" y="647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43705</xdr:rowOff>
    </xdr:from>
    <xdr:ext cx="762000" cy="259045"/>
    <xdr:sp macro="" textlink="">
      <xdr:nvSpPr>
        <xdr:cNvPr id="75" name="テキスト ボックス 74"/>
        <xdr:cNvSpPr txBox="1"/>
      </xdr:nvSpPr>
      <xdr:spPr>
        <a:xfrm>
          <a:off x="1828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xdr:rowOff>
    </xdr:from>
    <xdr:to>
      <xdr:col>6</xdr:col>
      <xdr:colOff>171450</xdr:colOff>
      <xdr:row>38</xdr:row>
      <xdr:rowOff>104648</xdr:rowOff>
    </xdr:to>
    <xdr:sp macro="" textlink="">
      <xdr:nvSpPr>
        <xdr:cNvPr id="76" name="フローチャート: 判断 75"/>
        <xdr:cNvSpPr/>
      </xdr:nvSpPr>
      <xdr:spPr>
        <a:xfrm>
          <a:off x="1270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89425</xdr:rowOff>
    </xdr:from>
    <xdr:ext cx="762000" cy="259045"/>
    <xdr:sp macro="" textlink="">
      <xdr:nvSpPr>
        <xdr:cNvPr id="77" name="テキスト ボックス 76"/>
        <xdr:cNvSpPr txBox="1"/>
      </xdr:nvSpPr>
      <xdr:spPr>
        <a:xfrm>
          <a:off x="939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142494</xdr:rowOff>
    </xdr:from>
    <xdr:to>
      <xdr:col>24</xdr:col>
      <xdr:colOff>76200</xdr:colOff>
      <xdr:row>36</xdr:row>
      <xdr:rowOff>72644</xdr:rowOff>
    </xdr:to>
    <xdr:sp macro="" textlink="">
      <xdr:nvSpPr>
        <xdr:cNvPr id="83" name="楕円 82"/>
        <xdr:cNvSpPr/>
      </xdr:nvSpPr>
      <xdr:spPr>
        <a:xfrm>
          <a:off x="4775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159021</xdr:rowOff>
    </xdr:from>
    <xdr:ext cx="762000" cy="259045"/>
    <xdr:sp macro="" textlink="">
      <xdr:nvSpPr>
        <xdr:cNvPr id="84" name="人件費該当値テキスト"/>
        <xdr:cNvSpPr txBox="1"/>
      </xdr:nvSpPr>
      <xdr:spPr>
        <a:xfrm>
          <a:off x="4914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169926</xdr:rowOff>
    </xdr:from>
    <xdr:to>
      <xdr:col>20</xdr:col>
      <xdr:colOff>38100</xdr:colOff>
      <xdr:row>36</xdr:row>
      <xdr:rowOff>100076</xdr:rowOff>
    </xdr:to>
    <xdr:sp macro="" textlink="">
      <xdr:nvSpPr>
        <xdr:cNvPr id="85" name="楕円 84"/>
        <xdr:cNvSpPr/>
      </xdr:nvSpPr>
      <xdr:spPr>
        <a:xfrm>
          <a:off x="3937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110253</xdr:rowOff>
    </xdr:from>
    <xdr:ext cx="736600" cy="259045"/>
    <xdr:sp macro="" textlink="">
      <xdr:nvSpPr>
        <xdr:cNvPr id="86" name="テキスト ボックス 85"/>
        <xdr:cNvSpPr txBox="1"/>
      </xdr:nvSpPr>
      <xdr:spPr>
        <a:xfrm>
          <a:off x="3606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80772</xdr:rowOff>
    </xdr:from>
    <xdr:to>
      <xdr:col>15</xdr:col>
      <xdr:colOff>149225</xdr:colOff>
      <xdr:row>37</xdr:row>
      <xdr:rowOff>10922</xdr:rowOff>
    </xdr:to>
    <xdr:sp macro="" textlink="">
      <xdr:nvSpPr>
        <xdr:cNvPr id="87" name="楕円 86"/>
        <xdr:cNvSpPr/>
      </xdr:nvSpPr>
      <xdr:spPr>
        <a:xfrm>
          <a:off x="3048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88" name="テキスト ボックス 87"/>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169926</xdr:rowOff>
    </xdr:from>
    <xdr:to>
      <xdr:col>11</xdr:col>
      <xdr:colOff>60325</xdr:colOff>
      <xdr:row>36</xdr:row>
      <xdr:rowOff>100076</xdr:rowOff>
    </xdr:to>
    <xdr:sp macro="" textlink="">
      <xdr:nvSpPr>
        <xdr:cNvPr id="89" name="楕円 88"/>
        <xdr:cNvSpPr/>
      </xdr:nvSpPr>
      <xdr:spPr>
        <a:xfrm>
          <a:off x="2159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110253</xdr:rowOff>
    </xdr:from>
    <xdr:ext cx="762000" cy="259045"/>
    <xdr:sp macro="" textlink="">
      <xdr:nvSpPr>
        <xdr:cNvPr id="90" name="テキスト ボックス 89"/>
        <xdr:cNvSpPr txBox="1"/>
      </xdr:nvSpPr>
      <xdr:spPr>
        <a:xfrm>
          <a:off x="1828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44196</xdr:rowOff>
    </xdr:from>
    <xdr:to>
      <xdr:col>6</xdr:col>
      <xdr:colOff>171450</xdr:colOff>
      <xdr:row>36</xdr:row>
      <xdr:rowOff>145796</xdr:rowOff>
    </xdr:to>
    <xdr:sp macro="" textlink="">
      <xdr:nvSpPr>
        <xdr:cNvPr id="91" name="楕円 90"/>
        <xdr:cNvSpPr/>
      </xdr:nvSpPr>
      <xdr:spPr>
        <a:xfrm>
          <a:off x="1270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155973</xdr:rowOff>
    </xdr:from>
    <xdr:ext cx="762000" cy="259045"/>
    <xdr:sp macro="" textlink="">
      <xdr:nvSpPr>
        <xdr:cNvPr id="92" name="テキスト ボックス 91"/>
        <xdr:cNvSpPr txBox="1"/>
      </xdr:nvSpPr>
      <xdr:spPr>
        <a:xfrm>
          <a:off x="939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物件費に係る経常収支比率は</a:t>
          </a:r>
          <a:r>
            <a:rPr lang="en-US" altLang="ja-JP" sz="1100" b="0" i="0" baseline="0">
              <a:solidFill>
                <a:schemeClr val="dk1"/>
              </a:solidFill>
              <a:effectLst/>
              <a:latin typeface="+mn-lt"/>
              <a:ea typeface="+mn-ea"/>
              <a:cs typeface="+mn-cs"/>
            </a:rPr>
            <a:t>12.5</a:t>
          </a:r>
          <a:r>
            <a:rPr lang="ja-JP" altLang="ja-JP" sz="1100" b="0" i="0" baseline="0">
              <a:solidFill>
                <a:schemeClr val="dk1"/>
              </a:solidFill>
              <a:effectLst/>
              <a:latin typeface="+mn-lt"/>
              <a:ea typeface="+mn-ea"/>
              <a:cs typeface="+mn-cs"/>
            </a:rPr>
            <a:t>％となり、全国平均（</a:t>
          </a:r>
          <a:r>
            <a:rPr lang="en-US" altLang="ja-JP" sz="1100" b="0" i="0" baseline="0">
              <a:solidFill>
                <a:schemeClr val="dk1"/>
              </a:solidFill>
              <a:effectLst/>
              <a:latin typeface="+mn-lt"/>
              <a:ea typeface="+mn-ea"/>
              <a:cs typeface="+mn-cs"/>
            </a:rPr>
            <a:t>14.7</a:t>
          </a:r>
          <a:r>
            <a:rPr lang="ja-JP" altLang="ja-JP" sz="1100" b="0" i="0" baseline="0">
              <a:solidFill>
                <a:schemeClr val="dk1"/>
              </a:solidFill>
              <a:effectLst/>
              <a:latin typeface="+mn-lt"/>
              <a:ea typeface="+mn-ea"/>
              <a:cs typeface="+mn-cs"/>
            </a:rPr>
            <a:t>％）、佐賀県平均（</a:t>
          </a:r>
          <a:r>
            <a:rPr lang="en-US" altLang="ja-JP" sz="1100" b="0" i="0" baseline="0">
              <a:solidFill>
                <a:schemeClr val="dk1"/>
              </a:solidFill>
              <a:effectLst/>
              <a:latin typeface="+mn-lt"/>
              <a:ea typeface="+mn-ea"/>
              <a:cs typeface="+mn-cs"/>
            </a:rPr>
            <a:t>13.2</a:t>
          </a:r>
          <a:r>
            <a:rPr lang="ja-JP" altLang="ja-JP" sz="1100" b="0" i="0" baseline="0">
              <a:solidFill>
                <a:schemeClr val="dk1"/>
              </a:solidFill>
              <a:effectLst/>
              <a:latin typeface="+mn-lt"/>
              <a:ea typeface="+mn-ea"/>
              <a:cs typeface="+mn-cs"/>
            </a:rPr>
            <a:t>％）、類似団体平均（</a:t>
          </a:r>
          <a:r>
            <a:rPr lang="en-US" altLang="ja-JP" sz="1100" b="0" i="0" baseline="0">
              <a:solidFill>
                <a:schemeClr val="dk1"/>
              </a:solidFill>
              <a:effectLst/>
              <a:latin typeface="+mn-lt"/>
              <a:ea typeface="+mn-ea"/>
              <a:cs typeface="+mn-cs"/>
            </a:rPr>
            <a:t>14.9</a:t>
          </a:r>
          <a:r>
            <a:rPr lang="ja-JP" altLang="ja-JP" sz="1100" b="0" i="0" baseline="0">
              <a:solidFill>
                <a:schemeClr val="dk1"/>
              </a:solidFill>
              <a:effectLst/>
              <a:latin typeface="+mn-lt"/>
              <a:ea typeface="+mn-ea"/>
              <a:cs typeface="+mn-cs"/>
            </a:rPr>
            <a:t>％）のいずれも下回</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前年度と比較すると</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ポイント減少した。</a:t>
          </a:r>
          <a:r>
            <a:rPr lang="ja-JP" altLang="en-US" sz="1100" b="0" i="0" baseline="0">
              <a:solidFill>
                <a:schemeClr val="dk1"/>
              </a:solidFill>
              <a:effectLst/>
              <a:latin typeface="+mn-lt"/>
              <a:ea typeface="+mn-ea"/>
              <a:cs typeface="+mn-cs"/>
            </a:rPr>
            <a:t>これはまちづくり応援基金からの繰入金の増により、経常経費充当一般財源が減少したことによる</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も行政改革</a:t>
          </a:r>
          <a:r>
            <a:rPr lang="ja-JP" altLang="ja-JP" sz="1100" b="0" i="0" baseline="0">
              <a:solidFill>
                <a:schemeClr val="dk1"/>
              </a:solidFill>
              <a:effectLst/>
              <a:latin typeface="+mn-lt"/>
              <a:ea typeface="+mn-ea"/>
              <a:cs typeface="+mn-cs"/>
            </a:rPr>
            <a:t>プランに基づく一層の事務事業の見直しにより、事業の選択と集中を図りたい。</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95250</xdr:rowOff>
    </xdr:from>
    <xdr:to>
      <xdr:col>82</xdr:col>
      <xdr:colOff>107950</xdr:colOff>
      <xdr:row>16</xdr:row>
      <xdr:rowOff>127000</xdr:rowOff>
    </xdr:to>
    <xdr:cxnSp macro="">
      <xdr:nvCxnSpPr>
        <xdr:cNvPr id="125" name="直線コネクタ 124"/>
        <xdr:cNvCxnSpPr/>
      </xdr:nvCxnSpPr>
      <xdr:spPr>
        <a:xfrm flipV="1">
          <a:off x="15671800" y="26670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26"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16</xdr:row>
      <xdr:rowOff>127000</xdr:rowOff>
    </xdr:to>
    <xdr:cxnSp macro="">
      <xdr:nvCxnSpPr>
        <xdr:cNvPr id="128" name="直線コネクタ 127"/>
        <xdr:cNvCxnSpPr/>
      </xdr:nvCxnSpPr>
      <xdr:spPr>
        <a:xfrm>
          <a:off x="14782800" y="287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30" name="テキスト ボックス 129"/>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16</xdr:row>
      <xdr:rowOff>127000</xdr:rowOff>
    </xdr:to>
    <xdr:cxnSp macro="">
      <xdr:nvCxnSpPr>
        <xdr:cNvPr id="131" name="直線コネクタ 130"/>
        <xdr:cNvCxnSpPr/>
      </xdr:nvCxnSpPr>
      <xdr:spPr>
        <a:xfrm>
          <a:off x="13893800" y="2679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33" name="テキスト ボックス 13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95250</xdr:rowOff>
    </xdr:from>
    <xdr:to>
      <xdr:col>69</xdr:col>
      <xdr:colOff>92075</xdr:colOff>
      <xdr:row>15</xdr:row>
      <xdr:rowOff>107950</xdr:rowOff>
    </xdr:to>
    <xdr:cxnSp macro="">
      <xdr:nvCxnSpPr>
        <xdr:cNvPr id="134" name="直線コネクタ 133"/>
        <xdr:cNvCxnSpPr/>
      </xdr:nvCxnSpPr>
      <xdr:spPr>
        <a:xfrm>
          <a:off x="13004800" y="2667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31750</xdr:rowOff>
    </xdr:from>
    <xdr:to>
      <xdr:col>69</xdr:col>
      <xdr:colOff>142875</xdr:colOff>
      <xdr:row>15</xdr:row>
      <xdr:rowOff>133350</xdr:rowOff>
    </xdr:to>
    <xdr:sp macro="" textlink="">
      <xdr:nvSpPr>
        <xdr:cNvPr id="135" name="フローチャート: 判断 134"/>
        <xdr:cNvSpPr/>
      </xdr:nvSpPr>
      <xdr:spPr>
        <a:xfrm>
          <a:off x="13843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143527</xdr:rowOff>
    </xdr:from>
    <xdr:ext cx="762000" cy="259045"/>
    <xdr:sp macro="" textlink="">
      <xdr:nvSpPr>
        <xdr:cNvPr id="136" name="テキスト ボックス 135"/>
        <xdr:cNvSpPr txBox="1"/>
      </xdr:nvSpPr>
      <xdr:spPr>
        <a:xfrm>
          <a:off x="13512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139700</xdr:rowOff>
    </xdr:from>
    <xdr:to>
      <xdr:col>65</xdr:col>
      <xdr:colOff>53975</xdr:colOff>
      <xdr:row>17</xdr:row>
      <xdr:rowOff>69850</xdr:rowOff>
    </xdr:to>
    <xdr:sp macro="" textlink="">
      <xdr:nvSpPr>
        <xdr:cNvPr id="137" name="フローチャート: 判断 136"/>
        <xdr:cNvSpPr/>
      </xdr:nvSpPr>
      <xdr:spPr>
        <a:xfrm>
          <a:off x="12954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54627</xdr:rowOff>
    </xdr:from>
    <xdr:ext cx="762000" cy="259045"/>
    <xdr:sp macro="" textlink="">
      <xdr:nvSpPr>
        <xdr:cNvPr id="138" name="テキスト ボックス 137"/>
        <xdr:cNvSpPr txBox="1"/>
      </xdr:nvSpPr>
      <xdr:spPr>
        <a:xfrm>
          <a:off x="12623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44450</xdr:rowOff>
    </xdr:from>
    <xdr:to>
      <xdr:col>82</xdr:col>
      <xdr:colOff>158750</xdr:colOff>
      <xdr:row>15</xdr:row>
      <xdr:rowOff>146050</xdr:rowOff>
    </xdr:to>
    <xdr:sp macro="" textlink="">
      <xdr:nvSpPr>
        <xdr:cNvPr id="144" name="楕円 143"/>
        <xdr:cNvSpPr/>
      </xdr:nvSpPr>
      <xdr:spPr>
        <a:xfrm>
          <a:off x="164592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60977</xdr:rowOff>
    </xdr:from>
    <xdr:ext cx="762000" cy="259045"/>
    <xdr:sp macro="" textlink="">
      <xdr:nvSpPr>
        <xdr:cNvPr id="145" name="物件費該当値テキスト"/>
        <xdr:cNvSpPr txBox="1"/>
      </xdr:nvSpPr>
      <xdr:spPr>
        <a:xfrm>
          <a:off x="165989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6" name="楕円 145"/>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47" name="テキスト ボックス 146"/>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48" name="楕円 147"/>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49" name="テキスト ボックス 148"/>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0" name="楕円 149"/>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143527</xdr:rowOff>
    </xdr:from>
    <xdr:ext cx="762000" cy="259045"/>
    <xdr:sp macro="" textlink="">
      <xdr:nvSpPr>
        <xdr:cNvPr id="151" name="テキスト ボックス 150"/>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44450</xdr:rowOff>
    </xdr:from>
    <xdr:to>
      <xdr:col>65</xdr:col>
      <xdr:colOff>53975</xdr:colOff>
      <xdr:row>15</xdr:row>
      <xdr:rowOff>146050</xdr:rowOff>
    </xdr:to>
    <xdr:sp macro="" textlink="">
      <xdr:nvSpPr>
        <xdr:cNvPr id="152" name="楕円 151"/>
        <xdr:cNvSpPr/>
      </xdr:nvSpPr>
      <xdr:spPr>
        <a:xfrm>
          <a:off x="12954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156227</xdr:rowOff>
    </xdr:from>
    <xdr:ext cx="762000" cy="259045"/>
    <xdr:sp macro="" textlink="">
      <xdr:nvSpPr>
        <xdr:cNvPr id="153" name="テキスト ボックス 152"/>
        <xdr:cNvSpPr txBox="1"/>
      </xdr:nvSpPr>
      <xdr:spPr>
        <a:xfrm>
          <a:off x="12623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扶助費に係る経常収支比率は</a:t>
          </a:r>
          <a:r>
            <a:rPr lang="en-US" altLang="ja-JP" sz="1100" b="0" i="0" baseline="0">
              <a:solidFill>
                <a:schemeClr val="dk1"/>
              </a:solidFill>
              <a:effectLst/>
              <a:latin typeface="+mn-lt"/>
              <a:ea typeface="+mn-ea"/>
              <a:cs typeface="+mn-cs"/>
            </a:rPr>
            <a:t>11.9</a:t>
          </a:r>
          <a:r>
            <a:rPr lang="ja-JP" altLang="ja-JP" sz="1100" b="0" i="0" baseline="0">
              <a:solidFill>
                <a:schemeClr val="dk1"/>
              </a:solidFill>
              <a:effectLst/>
              <a:latin typeface="+mn-lt"/>
              <a:ea typeface="+mn-ea"/>
              <a:cs typeface="+mn-cs"/>
            </a:rPr>
            <a:t>％となり、全国平均（</a:t>
          </a:r>
          <a:r>
            <a:rPr lang="en-US" altLang="ja-JP" sz="1100" b="0" i="0" baseline="0">
              <a:solidFill>
                <a:schemeClr val="dk1"/>
              </a:solidFill>
              <a:effectLst/>
              <a:latin typeface="+mn-lt"/>
              <a:ea typeface="+mn-ea"/>
              <a:cs typeface="+mn-cs"/>
            </a:rPr>
            <a:t>12.6</a:t>
          </a:r>
          <a:r>
            <a:rPr lang="ja-JP" altLang="ja-JP" sz="1100" b="0" i="0" baseline="0">
              <a:solidFill>
                <a:schemeClr val="dk1"/>
              </a:solidFill>
              <a:effectLst/>
              <a:latin typeface="+mn-lt"/>
              <a:ea typeface="+mn-ea"/>
              <a:cs typeface="+mn-cs"/>
            </a:rPr>
            <a:t>％）を下回ったものの、佐賀県平均（</a:t>
          </a:r>
          <a:r>
            <a:rPr lang="en-US" altLang="ja-JP" sz="1100" b="0" i="0" baseline="0">
              <a:solidFill>
                <a:schemeClr val="dk1"/>
              </a:solidFill>
              <a:effectLst/>
              <a:latin typeface="+mn-lt"/>
              <a:ea typeface="+mn-ea"/>
              <a:cs typeface="+mn-cs"/>
            </a:rPr>
            <a:t>11.4</a:t>
          </a:r>
          <a:r>
            <a:rPr lang="ja-JP" altLang="ja-JP" sz="1100" b="0" i="0" baseline="0">
              <a:solidFill>
                <a:schemeClr val="dk1"/>
              </a:solidFill>
              <a:effectLst/>
              <a:latin typeface="+mn-lt"/>
              <a:ea typeface="+mn-ea"/>
              <a:cs typeface="+mn-cs"/>
            </a:rPr>
            <a:t>％）、類似団体平均（</a:t>
          </a:r>
          <a:r>
            <a:rPr lang="en-US" altLang="ja-JP" sz="1100" b="0" i="0" baseline="0">
              <a:solidFill>
                <a:schemeClr val="dk1"/>
              </a:solidFill>
              <a:effectLst/>
              <a:latin typeface="+mn-lt"/>
              <a:ea typeface="+mn-ea"/>
              <a:cs typeface="+mn-cs"/>
            </a:rPr>
            <a:t>9.0</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いずれも上回った。前年度と比較すると</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a:t>
          </a:r>
          <a:r>
            <a:rPr lang="ja-JP" altLang="en-US" sz="1100" b="0" i="0" baseline="0">
              <a:solidFill>
                <a:schemeClr val="dk1"/>
              </a:solidFill>
              <a:effectLst/>
              <a:latin typeface="+mn-lt"/>
              <a:ea typeface="+mn-ea"/>
              <a:cs typeface="+mn-cs"/>
            </a:rPr>
            <a:t>いるが</a:t>
          </a:r>
          <a:r>
            <a:rPr lang="ja-JP" altLang="ja-JP" sz="1100" b="0" i="0" baseline="0">
              <a:solidFill>
                <a:schemeClr val="dk1"/>
              </a:solidFill>
              <a:effectLst/>
              <a:latin typeface="+mn-lt"/>
              <a:ea typeface="+mn-ea"/>
              <a:cs typeface="+mn-cs"/>
            </a:rPr>
            <a:t>、今後も歳出の適正化に努める。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29028</xdr:rowOff>
    </xdr:from>
    <xdr:to>
      <xdr:col>24</xdr:col>
      <xdr:colOff>25400</xdr:colOff>
      <xdr:row>60</xdr:row>
      <xdr:rowOff>61685</xdr:rowOff>
    </xdr:to>
    <xdr:cxnSp macro="">
      <xdr:nvCxnSpPr>
        <xdr:cNvPr id="188" name="直線コネクタ 187"/>
        <xdr:cNvCxnSpPr/>
      </xdr:nvCxnSpPr>
      <xdr:spPr>
        <a:xfrm flipV="1">
          <a:off x="3987800" y="103160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9"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151493</xdr:rowOff>
    </xdr:from>
    <xdr:to>
      <xdr:col>19</xdr:col>
      <xdr:colOff>187325</xdr:colOff>
      <xdr:row>60</xdr:row>
      <xdr:rowOff>61685</xdr:rowOff>
    </xdr:to>
    <xdr:cxnSp macro="">
      <xdr:nvCxnSpPr>
        <xdr:cNvPr id="191" name="直線コネクタ 190"/>
        <xdr:cNvCxnSpPr/>
      </xdr:nvCxnSpPr>
      <xdr:spPr>
        <a:xfrm>
          <a:off x="3098800" y="102670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3" name="テキスト ボックス 192"/>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4535</xdr:rowOff>
    </xdr:from>
    <xdr:to>
      <xdr:col>15</xdr:col>
      <xdr:colOff>98425</xdr:colOff>
      <xdr:row>59</xdr:row>
      <xdr:rowOff>151493</xdr:rowOff>
    </xdr:to>
    <xdr:cxnSp macro="">
      <xdr:nvCxnSpPr>
        <xdr:cNvPr id="194" name="直線コネクタ 193"/>
        <xdr:cNvCxnSpPr/>
      </xdr:nvCxnSpPr>
      <xdr:spPr>
        <a:xfrm>
          <a:off x="2209800" y="101200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196" name="テキスト ボックス 195"/>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110672</xdr:rowOff>
    </xdr:from>
    <xdr:to>
      <xdr:col>11</xdr:col>
      <xdr:colOff>9525</xdr:colOff>
      <xdr:row>59</xdr:row>
      <xdr:rowOff>4535</xdr:rowOff>
    </xdr:to>
    <xdr:cxnSp macro="">
      <xdr:nvCxnSpPr>
        <xdr:cNvPr id="197" name="直線コネクタ 196"/>
        <xdr:cNvCxnSpPr/>
      </xdr:nvCxnSpPr>
      <xdr:spPr>
        <a:xfrm>
          <a:off x="1320800" y="100547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59872</xdr:rowOff>
    </xdr:from>
    <xdr:to>
      <xdr:col>11</xdr:col>
      <xdr:colOff>60325</xdr:colOff>
      <xdr:row>56</xdr:row>
      <xdr:rowOff>161472</xdr:rowOff>
    </xdr:to>
    <xdr:sp macro="" textlink="">
      <xdr:nvSpPr>
        <xdr:cNvPr id="198" name="フローチャート: 判断 197"/>
        <xdr:cNvSpPr/>
      </xdr:nvSpPr>
      <xdr:spPr>
        <a:xfrm>
          <a:off x="2159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199</xdr:rowOff>
    </xdr:from>
    <xdr:ext cx="762000" cy="259045"/>
    <xdr:sp macro="" textlink="">
      <xdr:nvSpPr>
        <xdr:cNvPr id="199" name="テキスト ボックス 198"/>
        <xdr:cNvSpPr txBox="1"/>
      </xdr:nvSpPr>
      <xdr:spPr>
        <a:xfrm>
          <a:off x="1828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27215</xdr:rowOff>
    </xdr:from>
    <xdr:to>
      <xdr:col>6</xdr:col>
      <xdr:colOff>171450</xdr:colOff>
      <xdr:row>58</xdr:row>
      <xdr:rowOff>128815</xdr:rowOff>
    </xdr:to>
    <xdr:sp macro="" textlink="">
      <xdr:nvSpPr>
        <xdr:cNvPr id="200" name="フローチャート: 判断 199"/>
        <xdr:cNvSpPr/>
      </xdr:nvSpPr>
      <xdr:spPr>
        <a:xfrm>
          <a:off x="1270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138992</xdr:rowOff>
    </xdr:from>
    <xdr:ext cx="762000" cy="259045"/>
    <xdr:sp macro="" textlink="">
      <xdr:nvSpPr>
        <xdr:cNvPr id="201" name="テキスト ボックス 200"/>
        <xdr:cNvSpPr txBox="1"/>
      </xdr:nvSpPr>
      <xdr:spPr>
        <a:xfrm>
          <a:off x="939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149678</xdr:rowOff>
    </xdr:from>
    <xdr:to>
      <xdr:col>24</xdr:col>
      <xdr:colOff>76200</xdr:colOff>
      <xdr:row>60</xdr:row>
      <xdr:rowOff>79828</xdr:rowOff>
    </xdr:to>
    <xdr:sp macro="" textlink="">
      <xdr:nvSpPr>
        <xdr:cNvPr id="207" name="楕円 206"/>
        <xdr:cNvSpPr/>
      </xdr:nvSpPr>
      <xdr:spPr>
        <a:xfrm>
          <a:off x="47752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121755</xdr:rowOff>
    </xdr:from>
    <xdr:ext cx="762000" cy="259045"/>
    <xdr:sp macro="" textlink="">
      <xdr:nvSpPr>
        <xdr:cNvPr id="208" name="扶助費該当値テキスト"/>
        <xdr:cNvSpPr txBox="1"/>
      </xdr:nvSpPr>
      <xdr:spPr>
        <a:xfrm>
          <a:off x="49149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10885</xdr:rowOff>
    </xdr:from>
    <xdr:to>
      <xdr:col>20</xdr:col>
      <xdr:colOff>38100</xdr:colOff>
      <xdr:row>60</xdr:row>
      <xdr:rowOff>112485</xdr:rowOff>
    </xdr:to>
    <xdr:sp macro="" textlink="">
      <xdr:nvSpPr>
        <xdr:cNvPr id="209" name="楕円 208"/>
        <xdr:cNvSpPr/>
      </xdr:nvSpPr>
      <xdr:spPr>
        <a:xfrm>
          <a:off x="3937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97262</xdr:rowOff>
    </xdr:from>
    <xdr:ext cx="736600" cy="259045"/>
    <xdr:sp macro="" textlink="">
      <xdr:nvSpPr>
        <xdr:cNvPr id="210" name="テキスト ボックス 209"/>
        <xdr:cNvSpPr txBox="1"/>
      </xdr:nvSpPr>
      <xdr:spPr>
        <a:xfrm>
          <a:off x="3606800" y="1038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100693</xdr:rowOff>
    </xdr:from>
    <xdr:to>
      <xdr:col>15</xdr:col>
      <xdr:colOff>149225</xdr:colOff>
      <xdr:row>60</xdr:row>
      <xdr:rowOff>30843</xdr:rowOff>
    </xdr:to>
    <xdr:sp macro="" textlink="">
      <xdr:nvSpPr>
        <xdr:cNvPr id="211" name="楕円 210"/>
        <xdr:cNvSpPr/>
      </xdr:nvSpPr>
      <xdr:spPr>
        <a:xfrm>
          <a:off x="3048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15620</xdr:rowOff>
    </xdr:from>
    <xdr:ext cx="762000" cy="259045"/>
    <xdr:sp macro="" textlink="">
      <xdr:nvSpPr>
        <xdr:cNvPr id="212" name="テキスト ボックス 211"/>
        <xdr:cNvSpPr txBox="1"/>
      </xdr:nvSpPr>
      <xdr:spPr>
        <a:xfrm>
          <a:off x="2717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125185</xdr:rowOff>
    </xdr:from>
    <xdr:to>
      <xdr:col>11</xdr:col>
      <xdr:colOff>60325</xdr:colOff>
      <xdr:row>59</xdr:row>
      <xdr:rowOff>55335</xdr:rowOff>
    </xdr:to>
    <xdr:sp macro="" textlink="">
      <xdr:nvSpPr>
        <xdr:cNvPr id="213" name="楕円 212"/>
        <xdr:cNvSpPr/>
      </xdr:nvSpPr>
      <xdr:spPr>
        <a:xfrm>
          <a:off x="2159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40112</xdr:rowOff>
    </xdr:from>
    <xdr:ext cx="762000" cy="259045"/>
    <xdr:sp macro="" textlink="">
      <xdr:nvSpPr>
        <xdr:cNvPr id="214" name="テキスト ボックス 213"/>
        <xdr:cNvSpPr txBox="1"/>
      </xdr:nvSpPr>
      <xdr:spPr>
        <a:xfrm>
          <a:off x="1828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59872</xdr:rowOff>
    </xdr:from>
    <xdr:to>
      <xdr:col>6</xdr:col>
      <xdr:colOff>171450</xdr:colOff>
      <xdr:row>58</xdr:row>
      <xdr:rowOff>161472</xdr:rowOff>
    </xdr:to>
    <xdr:sp macro="" textlink="">
      <xdr:nvSpPr>
        <xdr:cNvPr id="215" name="楕円 214"/>
        <xdr:cNvSpPr/>
      </xdr:nvSpPr>
      <xdr:spPr>
        <a:xfrm>
          <a:off x="1270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146249</xdr:rowOff>
    </xdr:from>
    <xdr:ext cx="762000" cy="259045"/>
    <xdr:sp macro="" textlink="">
      <xdr:nvSpPr>
        <xdr:cNvPr id="216" name="テキスト ボックス 215"/>
        <xdr:cNvSpPr txBox="1"/>
      </xdr:nvSpPr>
      <xdr:spPr>
        <a:xfrm>
          <a:off x="939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その他に係る経常収支比率は</a:t>
          </a:r>
          <a:r>
            <a:rPr lang="en-US" altLang="ja-JP" sz="1100" b="0" i="0" baseline="0">
              <a:solidFill>
                <a:schemeClr val="dk1"/>
              </a:solidFill>
              <a:effectLst/>
              <a:latin typeface="+mn-lt"/>
              <a:ea typeface="+mn-ea"/>
              <a:cs typeface="+mn-cs"/>
            </a:rPr>
            <a:t>12.1</a:t>
          </a:r>
          <a:r>
            <a:rPr lang="ja-JP" altLang="ja-JP" sz="1100" b="0" i="0" baseline="0">
              <a:solidFill>
                <a:schemeClr val="dk1"/>
              </a:solidFill>
              <a:effectLst/>
              <a:latin typeface="+mn-lt"/>
              <a:ea typeface="+mn-ea"/>
              <a:cs typeface="+mn-cs"/>
            </a:rPr>
            <a:t>％となり、全国平均（</a:t>
          </a:r>
          <a:r>
            <a:rPr lang="en-US" altLang="ja-JP" sz="1100" b="0" i="0" baseline="0">
              <a:solidFill>
                <a:schemeClr val="dk1"/>
              </a:solidFill>
              <a:effectLst/>
              <a:latin typeface="+mn-lt"/>
              <a:ea typeface="+mn-ea"/>
              <a:cs typeface="+mn-cs"/>
            </a:rPr>
            <a:t>13.3</a:t>
          </a:r>
          <a:r>
            <a:rPr lang="ja-JP" altLang="ja-JP" sz="1100" b="0" i="0" baseline="0">
              <a:solidFill>
                <a:schemeClr val="dk1"/>
              </a:solidFill>
              <a:effectLst/>
              <a:latin typeface="+mn-lt"/>
              <a:ea typeface="+mn-ea"/>
              <a:cs typeface="+mn-cs"/>
            </a:rPr>
            <a:t>％）、佐賀県平均（</a:t>
          </a:r>
          <a:r>
            <a:rPr lang="en-US" altLang="ja-JP" sz="1100" b="0" i="0" baseline="0">
              <a:solidFill>
                <a:schemeClr val="dk1"/>
              </a:solidFill>
              <a:effectLst/>
              <a:latin typeface="+mn-lt"/>
              <a:ea typeface="+mn-ea"/>
              <a:cs typeface="+mn-cs"/>
            </a:rPr>
            <a:t>15.1</a:t>
          </a:r>
          <a:r>
            <a:rPr lang="ja-JP" altLang="ja-JP" sz="1100" b="0" i="0" baseline="0">
              <a:solidFill>
                <a:schemeClr val="dk1"/>
              </a:solidFill>
              <a:effectLst/>
              <a:latin typeface="+mn-lt"/>
              <a:ea typeface="+mn-ea"/>
              <a:cs typeface="+mn-cs"/>
            </a:rPr>
            <a:t>）をいずれも下回っており、前年度と比較すると</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ポイント減</a:t>
          </a:r>
          <a:r>
            <a:rPr lang="ja-JP" altLang="en-US" sz="1100" b="0" i="0" baseline="0">
              <a:solidFill>
                <a:schemeClr val="dk1"/>
              </a:solidFill>
              <a:effectLst/>
              <a:latin typeface="+mn-lt"/>
              <a:ea typeface="+mn-ea"/>
              <a:cs typeface="+mn-cs"/>
            </a:rPr>
            <a:t>でほぼ横ばいとなった。</a:t>
          </a:r>
          <a:endParaRPr lang="en-US" altLang="ja-JP"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その他については国民健康保険特別会計や後期高齢者医療特別会計への繰出金が主のものとなっており、</a:t>
          </a:r>
          <a:r>
            <a:rPr lang="ja-JP" altLang="ja-JP" sz="1100" b="0" i="0" baseline="0">
              <a:solidFill>
                <a:schemeClr val="dk1"/>
              </a:solidFill>
              <a:effectLst/>
              <a:latin typeface="+mn-lt"/>
              <a:ea typeface="+mn-ea"/>
              <a:cs typeface="+mn-cs"/>
            </a:rPr>
            <a:t>今後も行政改革プランに沿って特別会計等の経営健全化に努め</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a:t>
          </a:r>
          <a:endParaRPr lang="ja-JP" altLang="ja-JP" sz="1400">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20320</xdr:rowOff>
    </xdr:from>
    <xdr:to>
      <xdr:col>82</xdr:col>
      <xdr:colOff>107950</xdr:colOff>
      <xdr:row>56</xdr:row>
      <xdr:rowOff>35560</xdr:rowOff>
    </xdr:to>
    <xdr:cxnSp macro="">
      <xdr:nvCxnSpPr>
        <xdr:cNvPr id="249" name="直線コネクタ 248"/>
        <xdr:cNvCxnSpPr/>
      </xdr:nvCxnSpPr>
      <xdr:spPr>
        <a:xfrm flipV="1">
          <a:off x="15671800" y="96215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21607</xdr:rowOff>
    </xdr:from>
    <xdr:ext cx="762000" cy="259045"/>
    <xdr:sp macro="" textlink="">
      <xdr:nvSpPr>
        <xdr:cNvPr id="250" name="その他平均値テキスト"/>
        <xdr:cNvSpPr txBox="1"/>
      </xdr:nvSpPr>
      <xdr:spPr>
        <a:xfrm>
          <a:off x="16598900" y="979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58</xdr:row>
      <xdr:rowOff>50800</xdr:rowOff>
    </xdr:to>
    <xdr:cxnSp macro="">
      <xdr:nvCxnSpPr>
        <xdr:cNvPr id="252" name="直線コネクタ 251"/>
        <xdr:cNvCxnSpPr/>
      </xdr:nvCxnSpPr>
      <xdr:spPr>
        <a:xfrm flipV="1">
          <a:off x="14782800" y="9636760"/>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54" name="テキスト ボックス 253"/>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20320</xdr:rowOff>
    </xdr:from>
    <xdr:to>
      <xdr:col>73</xdr:col>
      <xdr:colOff>180975</xdr:colOff>
      <xdr:row>58</xdr:row>
      <xdr:rowOff>50800</xdr:rowOff>
    </xdr:to>
    <xdr:cxnSp macro="">
      <xdr:nvCxnSpPr>
        <xdr:cNvPr id="255" name="直線コネクタ 254"/>
        <xdr:cNvCxnSpPr/>
      </xdr:nvCxnSpPr>
      <xdr:spPr>
        <a:xfrm>
          <a:off x="13893800" y="9964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7" name="テキスト ボックス 256"/>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153670</xdr:rowOff>
    </xdr:from>
    <xdr:to>
      <xdr:col>69</xdr:col>
      <xdr:colOff>92075</xdr:colOff>
      <xdr:row>58</xdr:row>
      <xdr:rowOff>20320</xdr:rowOff>
    </xdr:to>
    <xdr:cxnSp macro="">
      <xdr:nvCxnSpPr>
        <xdr:cNvPr id="258" name="直線コネクタ 257"/>
        <xdr:cNvCxnSpPr/>
      </xdr:nvCxnSpPr>
      <xdr:spPr>
        <a:xfrm>
          <a:off x="13004800" y="9926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59" name="フローチャート: 判断 258"/>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60" name="テキスト ボックス 259"/>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61" name="フローチャート: 判断 260"/>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62" name="テキスト ボックス 261"/>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140970</xdr:rowOff>
    </xdr:from>
    <xdr:to>
      <xdr:col>82</xdr:col>
      <xdr:colOff>158750</xdr:colOff>
      <xdr:row>56</xdr:row>
      <xdr:rowOff>71120</xdr:rowOff>
    </xdr:to>
    <xdr:sp macro="" textlink="">
      <xdr:nvSpPr>
        <xdr:cNvPr id="268" name="楕円 267"/>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157497</xdr:rowOff>
    </xdr:from>
    <xdr:ext cx="762000" cy="259045"/>
    <xdr:sp macro="" textlink="">
      <xdr:nvSpPr>
        <xdr:cNvPr id="269" name="その他該当値テキスト"/>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70" name="楕円 269"/>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71" name="テキスト ボックス 270"/>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2" name="楕円 271"/>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73" name="テキスト ボックス 272"/>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140970</xdr:rowOff>
    </xdr:from>
    <xdr:to>
      <xdr:col>69</xdr:col>
      <xdr:colOff>142875</xdr:colOff>
      <xdr:row>58</xdr:row>
      <xdr:rowOff>71120</xdr:rowOff>
    </xdr:to>
    <xdr:sp macro="" textlink="">
      <xdr:nvSpPr>
        <xdr:cNvPr id="274" name="楕円 273"/>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55897</xdr:rowOff>
    </xdr:from>
    <xdr:ext cx="762000" cy="259045"/>
    <xdr:sp macro="" textlink="">
      <xdr:nvSpPr>
        <xdr:cNvPr id="275" name="テキスト ボックス 274"/>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76" name="楕円 275"/>
        <xdr:cNvSpPr/>
      </xdr:nvSpPr>
      <xdr:spPr>
        <a:xfrm>
          <a:off x="12954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77" name="テキスト ボックス 276"/>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補助費等に係る経常収支比率は</a:t>
          </a:r>
          <a:r>
            <a:rPr lang="en-US" altLang="ja-JP" sz="1100" b="0" i="0" baseline="0">
              <a:solidFill>
                <a:schemeClr val="dk1"/>
              </a:solidFill>
              <a:effectLst/>
              <a:latin typeface="+mn-lt"/>
              <a:ea typeface="+mn-ea"/>
              <a:cs typeface="+mn-cs"/>
            </a:rPr>
            <a:t>14.5</a:t>
          </a:r>
          <a:r>
            <a:rPr lang="ja-JP" altLang="ja-JP" sz="1100" b="0" i="0" baseline="0">
              <a:solidFill>
                <a:schemeClr val="dk1"/>
              </a:solidFill>
              <a:effectLst/>
              <a:latin typeface="+mn-lt"/>
              <a:ea typeface="+mn-ea"/>
              <a:cs typeface="+mn-cs"/>
            </a:rPr>
            <a:t>％となり、全国平均（</a:t>
          </a:r>
          <a:r>
            <a:rPr lang="en-US" altLang="ja-JP" sz="1100" b="0" i="0" baseline="0">
              <a:solidFill>
                <a:schemeClr val="dk1"/>
              </a:solidFill>
              <a:effectLst/>
              <a:latin typeface="+mn-lt"/>
              <a:ea typeface="+mn-ea"/>
              <a:cs typeface="+mn-cs"/>
            </a:rPr>
            <a:t>10.2</a:t>
          </a:r>
          <a:r>
            <a:rPr lang="ja-JP" altLang="ja-JP" sz="1100" b="0" i="0" baseline="0">
              <a:solidFill>
                <a:schemeClr val="dk1"/>
              </a:solidFill>
              <a:effectLst/>
              <a:latin typeface="+mn-lt"/>
              <a:ea typeface="+mn-ea"/>
              <a:cs typeface="+mn-cs"/>
            </a:rPr>
            <a:t>％）、佐賀県平均（</a:t>
          </a:r>
          <a:r>
            <a:rPr lang="en-US" altLang="ja-JP" sz="1100" b="0" i="0" baseline="0">
              <a:solidFill>
                <a:schemeClr val="dk1"/>
              </a:solidFill>
              <a:effectLst/>
              <a:latin typeface="+mn-lt"/>
              <a:ea typeface="+mn-ea"/>
              <a:cs typeface="+mn-cs"/>
            </a:rPr>
            <a:t>11.4</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いずれも上回っており、前年度と</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比較</a:t>
          </a:r>
          <a:r>
            <a:rPr lang="ja-JP" altLang="en-US" sz="1100" b="0" i="0" baseline="0">
              <a:solidFill>
                <a:schemeClr val="dk1"/>
              </a:solidFill>
              <a:effectLst/>
              <a:latin typeface="+mn-lt"/>
              <a:ea typeface="+mn-ea"/>
              <a:cs typeface="+mn-cs"/>
            </a:rPr>
            <a:t>では同値となった</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今後も下水道事業会計への補助金等の増加が見込まれるため、</a:t>
          </a:r>
          <a:r>
            <a:rPr lang="ja-JP" altLang="ja-JP" sz="1100" b="0" i="0" baseline="0">
              <a:solidFill>
                <a:schemeClr val="dk1"/>
              </a:solidFill>
              <a:effectLst/>
              <a:latin typeface="+mn-lt"/>
              <a:ea typeface="+mn-ea"/>
              <a:cs typeface="+mn-cs"/>
            </a:rPr>
            <a:t>行政改革プランに沿って</a:t>
          </a:r>
          <a:r>
            <a:rPr lang="ja-JP" altLang="en-US" sz="1100" b="0" i="0" baseline="0">
              <a:solidFill>
                <a:schemeClr val="dk1"/>
              </a:solidFill>
              <a:effectLst/>
              <a:latin typeface="+mn-lt"/>
              <a:ea typeface="+mn-ea"/>
              <a:cs typeface="+mn-cs"/>
            </a:rPr>
            <a:t>さらなる</a:t>
          </a:r>
          <a:r>
            <a:rPr lang="ja-JP" altLang="ja-JP" sz="1100" b="0" i="0" baseline="0">
              <a:solidFill>
                <a:schemeClr val="dk1"/>
              </a:solidFill>
              <a:effectLst/>
              <a:latin typeface="+mn-lt"/>
              <a:ea typeface="+mn-ea"/>
              <a:cs typeface="+mn-cs"/>
            </a:rPr>
            <a:t>公営企業・特別会計等の経営健全化に努め</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a:t>
          </a:r>
          <a:endParaRPr lang="ja-JP" altLang="ja-JP" sz="1400">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46990</xdr:rowOff>
    </xdr:to>
    <xdr:cxnSp macro="">
      <xdr:nvCxnSpPr>
        <xdr:cNvPr id="307" name="直線コネクタ 306"/>
        <xdr:cNvCxnSpPr/>
      </xdr:nvCxnSpPr>
      <xdr:spPr>
        <a:xfrm>
          <a:off x="15671800" y="639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37</xdr:row>
      <xdr:rowOff>46990</xdr:rowOff>
    </xdr:to>
    <xdr:cxnSp macro="">
      <xdr:nvCxnSpPr>
        <xdr:cNvPr id="310" name="直線コネクタ 309"/>
        <xdr:cNvCxnSpPr/>
      </xdr:nvCxnSpPr>
      <xdr:spPr>
        <a:xfrm>
          <a:off x="14782800" y="623519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12" name="テキスト ボックス 311"/>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17272</xdr:rowOff>
    </xdr:from>
    <xdr:to>
      <xdr:col>73</xdr:col>
      <xdr:colOff>180975</xdr:colOff>
      <xdr:row>36</xdr:row>
      <xdr:rowOff>62992</xdr:rowOff>
    </xdr:to>
    <xdr:cxnSp macro="">
      <xdr:nvCxnSpPr>
        <xdr:cNvPr id="313" name="直線コネクタ 312"/>
        <xdr:cNvCxnSpPr/>
      </xdr:nvCxnSpPr>
      <xdr:spPr>
        <a:xfrm>
          <a:off x="13893800" y="61894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17272</xdr:rowOff>
    </xdr:to>
    <xdr:cxnSp macro="">
      <xdr:nvCxnSpPr>
        <xdr:cNvPr id="316" name="直線コネクタ 315"/>
        <xdr:cNvCxnSpPr/>
      </xdr:nvCxnSpPr>
      <xdr:spPr>
        <a:xfrm>
          <a:off x="13004800" y="61757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17" name="フローチャート: 判断 316"/>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18" name="テキスト ボックス 317"/>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0" name="テキスト ボックス 319"/>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26" name="楕円 325"/>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27"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28" name="楕円 327"/>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9" name="テキスト ボックス 328"/>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30" name="楕円 329"/>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123969</xdr:rowOff>
    </xdr:from>
    <xdr:ext cx="762000" cy="259045"/>
    <xdr:sp macro="" textlink="">
      <xdr:nvSpPr>
        <xdr:cNvPr id="331" name="テキスト ボックス 330"/>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137922</xdr:rowOff>
    </xdr:from>
    <xdr:to>
      <xdr:col>69</xdr:col>
      <xdr:colOff>142875</xdr:colOff>
      <xdr:row>36</xdr:row>
      <xdr:rowOff>68072</xdr:rowOff>
    </xdr:to>
    <xdr:sp macro="" textlink="">
      <xdr:nvSpPr>
        <xdr:cNvPr id="332" name="楕円 331"/>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33" name="テキスト ボックス 332"/>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34" name="楕円 333"/>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35" name="テキスト ボックス 334"/>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公債費に</a:t>
          </a:r>
          <a:r>
            <a:rPr lang="ja-JP" altLang="ja-JP" sz="1100" b="0" i="0" baseline="0">
              <a:solidFill>
                <a:schemeClr val="dk1"/>
              </a:solidFill>
              <a:effectLst/>
              <a:latin typeface="+mn-lt"/>
              <a:ea typeface="+mn-ea"/>
              <a:cs typeface="+mn-cs"/>
            </a:rPr>
            <a:t>係る経常収支比率は</a:t>
          </a:r>
          <a:r>
            <a:rPr lang="en-US" altLang="ja-JP" sz="1100" b="0" i="0" baseline="0">
              <a:solidFill>
                <a:schemeClr val="dk1"/>
              </a:solidFill>
              <a:effectLst/>
              <a:latin typeface="+mn-lt"/>
              <a:ea typeface="+mn-ea"/>
              <a:cs typeface="+mn-cs"/>
            </a:rPr>
            <a:t>18.9</a:t>
          </a:r>
          <a:r>
            <a:rPr lang="ja-JP" altLang="ja-JP" sz="1100" b="0" i="0" baseline="0">
              <a:solidFill>
                <a:schemeClr val="dk1"/>
              </a:solidFill>
              <a:effectLst/>
              <a:latin typeface="+mn-lt"/>
              <a:ea typeface="+mn-ea"/>
              <a:cs typeface="+mn-cs"/>
            </a:rPr>
            <a:t>％となり、全国平均（</a:t>
          </a:r>
          <a:r>
            <a:rPr lang="en-US" altLang="ja-JP" sz="1100" b="0" i="0" baseline="0">
              <a:solidFill>
                <a:schemeClr val="dk1"/>
              </a:solidFill>
              <a:effectLst/>
              <a:latin typeface="+mn-lt"/>
              <a:ea typeface="+mn-ea"/>
              <a:cs typeface="+mn-cs"/>
            </a:rPr>
            <a:t>16.6</a:t>
          </a:r>
          <a:r>
            <a:rPr lang="ja-JP" altLang="ja-JP" sz="1100" b="0" i="0" baseline="0">
              <a:solidFill>
                <a:schemeClr val="dk1"/>
              </a:solidFill>
              <a:effectLst/>
              <a:latin typeface="+mn-lt"/>
              <a:ea typeface="+mn-ea"/>
              <a:cs typeface="+mn-cs"/>
            </a:rPr>
            <a:t>％）、佐賀県平均（</a:t>
          </a:r>
          <a:r>
            <a:rPr lang="en-US" altLang="ja-JP" sz="1100" b="0" i="0" baseline="0">
              <a:solidFill>
                <a:schemeClr val="dk1"/>
              </a:solidFill>
              <a:effectLst/>
              <a:latin typeface="+mn-lt"/>
              <a:ea typeface="+mn-ea"/>
              <a:cs typeface="+mn-cs"/>
            </a:rPr>
            <a:t>17.4</a:t>
          </a:r>
          <a:r>
            <a:rPr lang="ja-JP" altLang="ja-JP" sz="1100" b="0" i="0" baseline="0">
              <a:solidFill>
                <a:schemeClr val="dk1"/>
              </a:solidFill>
              <a:effectLst/>
              <a:latin typeface="+mn-lt"/>
              <a:ea typeface="+mn-ea"/>
              <a:cs typeface="+mn-cs"/>
            </a:rPr>
            <a:t>％）、類似団体平均（</a:t>
          </a:r>
          <a:r>
            <a:rPr lang="en-US" altLang="ja-JP" sz="1100" b="0" i="0" baseline="0">
              <a:solidFill>
                <a:schemeClr val="dk1"/>
              </a:solidFill>
              <a:effectLst/>
              <a:latin typeface="+mn-lt"/>
              <a:ea typeface="+mn-ea"/>
              <a:cs typeface="+mn-cs"/>
            </a:rPr>
            <a:t>17.0</a:t>
          </a:r>
          <a:r>
            <a:rPr lang="ja-JP" altLang="ja-JP" sz="1100" b="0" i="0" baseline="0">
              <a:solidFill>
                <a:schemeClr val="dk1"/>
              </a:solidFill>
              <a:effectLst/>
              <a:latin typeface="+mn-lt"/>
              <a:ea typeface="+mn-ea"/>
              <a:cs typeface="+mn-cs"/>
            </a:rPr>
            <a:t>％）のいずれも上回った。前年度と比較すると</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a:t>
          </a:r>
          <a:endParaRPr lang="en-US" altLang="ja-JP"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今後も新球場、体育館建設な</a:t>
          </a:r>
          <a:r>
            <a:rPr lang="ja-JP" altLang="ja-JP" sz="1100" b="0" i="0" baseline="0">
              <a:solidFill>
                <a:schemeClr val="dk1"/>
              </a:solidFill>
              <a:effectLst/>
              <a:latin typeface="+mn-lt"/>
              <a:ea typeface="+mn-ea"/>
              <a:cs typeface="+mn-cs"/>
            </a:rPr>
            <a:t>どの大型事業を</a:t>
          </a:r>
          <a:r>
            <a:rPr lang="ja-JP" altLang="en-US" sz="1100" b="0" i="0" baseline="0">
              <a:solidFill>
                <a:schemeClr val="dk1"/>
              </a:solidFill>
              <a:effectLst/>
              <a:latin typeface="+mn-lt"/>
              <a:ea typeface="+mn-ea"/>
              <a:cs typeface="+mn-cs"/>
            </a:rPr>
            <a:t>予定</a:t>
          </a:r>
          <a:r>
            <a:rPr lang="ja-JP" altLang="ja-JP" sz="1100" b="0" i="0" baseline="0">
              <a:solidFill>
                <a:schemeClr val="dk1"/>
              </a:solidFill>
              <a:effectLst/>
              <a:latin typeface="+mn-lt"/>
              <a:ea typeface="+mn-ea"/>
              <a:cs typeface="+mn-cs"/>
            </a:rPr>
            <a:t>して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公債費の減少は見込まれないが、事業の選択と適正な起債管理を行い、公債費の上昇を抑制するよう努める。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161289</xdr:rowOff>
    </xdr:from>
    <xdr:to>
      <xdr:col>24</xdr:col>
      <xdr:colOff>25400</xdr:colOff>
      <xdr:row>78</xdr:row>
      <xdr:rowOff>15966</xdr:rowOff>
    </xdr:to>
    <xdr:cxnSp macro="">
      <xdr:nvCxnSpPr>
        <xdr:cNvPr id="370" name="直線コネクタ 369"/>
        <xdr:cNvCxnSpPr/>
      </xdr:nvCxnSpPr>
      <xdr:spPr>
        <a:xfrm flipV="1">
          <a:off x="3987800" y="13362939"/>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2920</xdr:rowOff>
    </xdr:from>
    <xdr:ext cx="762000" cy="259045"/>
    <xdr:sp macro="" textlink="">
      <xdr:nvSpPr>
        <xdr:cNvPr id="371" name="公債費平均値テキスト"/>
        <xdr:cNvSpPr txBox="1"/>
      </xdr:nvSpPr>
      <xdr:spPr>
        <a:xfrm>
          <a:off x="4914900" y="1303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141695</xdr:rowOff>
    </xdr:from>
    <xdr:to>
      <xdr:col>19</xdr:col>
      <xdr:colOff>187325</xdr:colOff>
      <xdr:row>78</xdr:row>
      <xdr:rowOff>15966</xdr:rowOff>
    </xdr:to>
    <xdr:cxnSp macro="">
      <xdr:nvCxnSpPr>
        <xdr:cNvPr id="373" name="直線コネクタ 372"/>
        <xdr:cNvCxnSpPr/>
      </xdr:nvCxnSpPr>
      <xdr:spPr>
        <a:xfrm>
          <a:off x="3098800" y="13343345"/>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117764</xdr:rowOff>
    </xdr:from>
    <xdr:ext cx="736600" cy="259045"/>
    <xdr:sp macro="" textlink="">
      <xdr:nvSpPr>
        <xdr:cNvPr id="375" name="テキスト ボックス 374"/>
        <xdr:cNvSpPr txBox="1"/>
      </xdr:nvSpPr>
      <xdr:spPr>
        <a:xfrm>
          <a:off x="3606800" y="1297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89444</xdr:rowOff>
    </xdr:from>
    <xdr:to>
      <xdr:col>15</xdr:col>
      <xdr:colOff>98425</xdr:colOff>
      <xdr:row>77</xdr:row>
      <xdr:rowOff>141695</xdr:rowOff>
    </xdr:to>
    <xdr:cxnSp macro="">
      <xdr:nvCxnSpPr>
        <xdr:cNvPr id="376" name="直線コネクタ 375"/>
        <xdr:cNvCxnSpPr/>
      </xdr:nvCxnSpPr>
      <xdr:spPr>
        <a:xfrm>
          <a:off x="2209800" y="13291094"/>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124296</xdr:rowOff>
    </xdr:from>
    <xdr:ext cx="762000" cy="259045"/>
    <xdr:sp macro="" textlink="">
      <xdr:nvSpPr>
        <xdr:cNvPr id="378" name="テキスト ボックス 377"/>
        <xdr:cNvSpPr txBox="1"/>
      </xdr:nvSpPr>
      <xdr:spPr>
        <a:xfrm>
          <a:off x="2717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89444</xdr:rowOff>
    </xdr:from>
    <xdr:to>
      <xdr:col>11</xdr:col>
      <xdr:colOff>9525</xdr:colOff>
      <xdr:row>77</xdr:row>
      <xdr:rowOff>141695</xdr:rowOff>
    </xdr:to>
    <xdr:cxnSp macro="">
      <xdr:nvCxnSpPr>
        <xdr:cNvPr id="379" name="直線コネクタ 378"/>
        <xdr:cNvCxnSpPr/>
      </xdr:nvCxnSpPr>
      <xdr:spPr>
        <a:xfrm flipV="1">
          <a:off x="1320800" y="13291094"/>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149679</xdr:rowOff>
    </xdr:from>
    <xdr:to>
      <xdr:col>11</xdr:col>
      <xdr:colOff>60325</xdr:colOff>
      <xdr:row>78</xdr:row>
      <xdr:rowOff>79829</xdr:rowOff>
    </xdr:to>
    <xdr:sp macro="" textlink="">
      <xdr:nvSpPr>
        <xdr:cNvPr id="380" name="フローチャート: 判断 379"/>
        <xdr:cNvSpPr/>
      </xdr:nvSpPr>
      <xdr:spPr>
        <a:xfrm>
          <a:off x="2159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64606</xdr:rowOff>
    </xdr:from>
    <xdr:ext cx="762000" cy="259045"/>
    <xdr:sp macro="" textlink="">
      <xdr:nvSpPr>
        <xdr:cNvPr id="381" name="テキスト ボックス 380"/>
        <xdr:cNvSpPr txBox="1"/>
      </xdr:nvSpPr>
      <xdr:spPr>
        <a:xfrm>
          <a:off x="1828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3" name="テキスト ボックス 382"/>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89" name="楕円 388"/>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82566</xdr:rowOff>
    </xdr:from>
    <xdr:ext cx="762000" cy="259045"/>
    <xdr:sp macro="" textlink="">
      <xdr:nvSpPr>
        <xdr:cNvPr id="390" name="公債費該当値テキスト"/>
        <xdr:cNvSpPr txBox="1"/>
      </xdr:nvSpPr>
      <xdr:spPr>
        <a:xfrm>
          <a:off x="4914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136616</xdr:rowOff>
    </xdr:from>
    <xdr:to>
      <xdr:col>20</xdr:col>
      <xdr:colOff>38100</xdr:colOff>
      <xdr:row>78</xdr:row>
      <xdr:rowOff>66766</xdr:rowOff>
    </xdr:to>
    <xdr:sp macro="" textlink="">
      <xdr:nvSpPr>
        <xdr:cNvPr id="391" name="楕円 390"/>
        <xdr:cNvSpPr/>
      </xdr:nvSpPr>
      <xdr:spPr>
        <a:xfrm>
          <a:off x="39370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51543</xdr:rowOff>
    </xdr:from>
    <xdr:ext cx="736600" cy="259045"/>
    <xdr:sp macro="" textlink="">
      <xdr:nvSpPr>
        <xdr:cNvPr id="392" name="テキスト ボックス 391"/>
        <xdr:cNvSpPr txBox="1"/>
      </xdr:nvSpPr>
      <xdr:spPr>
        <a:xfrm>
          <a:off x="3606800" y="13424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90895</xdr:rowOff>
    </xdr:from>
    <xdr:to>
      <xdr:col>15</xdr:col>
      <xdr:colOff>149225</xdr:colOff>
      <xdr:row>78</xdr:row>
      <xdr:rowOff>21045</xdr:rowOff>
    </xdr:to>
    <xdr:sp macro="" textlink="">
      <xdr:nvSpPr>
        <xdr:cNvPr id="393" name="楕円 392"/>
        <xdr:cNvSpPr/>
      </xdr:nvSpPr>
      <xdr:spPr>
        <a:xfrm>
          <a:off x="30480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5822</xdr:rowOff>
    </xdr:from>
    <xdr:ext cx="762000" cy="259045"/>
    <xdr:sp macro="" textlink="">
      <xdr:nvSpPr>
        <xdr:cNvPr id="394" name="テキスト ボックス 393"/>
        <xdr:cNvSpPr txBox="1"/>
      </xdr:nvSpPr>
      <xdr:spPr>
        <a:xfrm>
          <a:off x="2717800" y="1337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38644</xdr:rowOff>
    </xdr:from>
    <xdr:to>
      <xdr:col>11</xdr:col>
      <xdr:colOff>60325</xdr:colOff>
      <xdr:row>77</xdr:row>
      <xdr:rowOff>140244</xdr:rowOff>
    </xdr:to>
    <xdr:sp macro="" textlink="">
      <xdr:nvSpPr>
        <xdr:cNvPr id="395" name="楕円 394"/>
        <xdr:cNvSpPr/>
      </xdr:nvSpPr>
      <xdr:spPr>
        <a:xfrm>
          <a:off x="21590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150421</xdr:rowOff>
    </xdr:from>
    <xdr:ext cx="762000" cy="259045"/>
    <xdr:sp macro="" textlink="">
      <xdr:nvSpPr>
        <xdr:cNvPr id="396" name="テキスト ボックス 395"/>
        <xdr:cNvSpPr txBox="1"/>
      </xdr:nvSpPr>
      <xdr:spPr>
        <a:xfrm>
          <a:off x="1828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90895</xdr:rowOff>
    </xdr:from>
    <xdr:to>
      <xdr:col>6</xdr:col>
      <xdr:colOff>171450</xdr:colOff>
      <xdr:row>78</xdr:row>
      <xdr:rowOff>21045</xdr:rowOff>
    </xdr:to>
    <xdr:sp macro="" textlink="">
      <xdr:nvSpPr>
        <xdr:cNvPr id="397" name="楕円 396"/>
        <xdr:cNvSpPr/>
      </xdr:nvSpPr>
      <xdr:spPr>
        <a:xfrm>
          <a:off x="12700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5822</xdr:rowOff>
    </xdr:from>
    <xdr:ext cx="762000" cy="259045"/>
    <xdr:sp macro="" textlink="">
      <xdr:nvSpPr>
        <xdr:cNvPr id="398" name="テキスト ボックス 397"/>
        <xdr:cNvSpPr txBox="1"/>
      </xdr:nvSpPr>
      <xdr:spPr>
        <a:xfrm>
          <a:off x="939800" y="1337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公債費以外に係る経常収支比率は</a:t>
          </a:r>
          <a:r>
            <a:rPr lang="en-US" altLang="ja-JP" sz="1100" b="0" i="0" baseline="0">
              <a:solidFill>
                <a:schemeClr val="dk1"/>
              </a:solidFill>
              <a:effectLst/>
              <a:latin typeface="+mn-lt"/>
              <a:ea typeface="+mn-ea"/>
              <a:cs typeface="+mn-cs"/>
            </a:rPr>
            <a:t>71.1</a:t>
          </a:r>
          <a:r>
            <a:rPr lang="ja-JP" altLang="ja-JP" sz="1100" b="0" i="0" baseline="0">
              <a:solidFill>
                <a:schemeClr val="dk1"/>
              </a:solidFill>
              <a:effectLst/>
              <a:latin typeface="+mn-lt"/>
              <a:ea typeface="+mn-ea"/>
              <a:cs typeface="+mn-cs"/>
            </a:rPr>
            <a:t>％となり、全国平均（</a:t>
          </a:r>
          <a:r>
            <a:rPr lang="en-US" altLang="ja-JP" sz="1100" b="0" i="0" baseline="0">
              <a:solidFill>
                <a:schemeClr val="dk1"/>
              </a:solidFill>
              <a:effectLst/>
              <a:latin typeface="+mn-lt"/>
              <a:ea typeface="+mn-ea"/>
              <a:cs typeface="+mn-cs"/>
            </a:rPr>
            <a:t>76.4</a:t>
          </a:r>
          <a:r>
            <a:rPr lang="ja-JP" altLang="ja-JP" sz="1100" b="0" i="0" baseline="0">
              <a:solidFill>
                <a:schemeClr val="dk1"/>
              </a:solidFill>
              <a:effectLst/>
              <a:latin typeface="+mn-lt"/>
              <a:ea typeface="+mn-ea"/>
              <a:cs typeface="+mn-cs"/>
            </a:rPr>
            <a:t>％）、佐賀県平均（</a:t>
          </a:r>
          <a:r>
            <a:rPr lang="en-US" altLang="ja-JP" sz="1100" b="0" i="0" baseline="0">
              <a:solidFill>
                <a:schemeClr val="dk1"/>
              </a:solidFill>
              <a:effectLst/>
              <a:latin typeface="+mn-lt"/>
              <a:ea typeface="+mn-ea"/>
              <a:cs typeface="+mn-cs"/>
            </a:rPr>
            <a:t>75.1</a:t>
          </a:r>
          <a:r>
            <a:rPr lang="ja-JP" altLang="ja-JP" sz="1100" b="0" i="0" baseline="0">
              <a:solidFill>
                <a:schemeClr val="dk1"/>
              </a:solidFill>
              <a:effectLst/>
              <a:latin typeface="+mn-lt"/>
              <a:ea typeface="+mn-ea"/>
              <a:cs typeface="+mn-cs"/>
            </a:rPr>
            <a:t>％）、類似団体平均（</a:t>
          </a:r>
          <a:r>
            <a:rPr lang="en-US" altLang="ja-JP" sz="1100" b="0" i="0" baseline="0">
              <a:solidFill>
                <a:schemeClr val="dk1"/>
              </a:solidFill>
              <a:effectLst/>
              <a:latin typeface="+mn-lt"/>
              <a:ea typeface="+mn-ea"/>
              <a:cs typeface="+mn-cs"/>
            </a:rPr>
            <a:t>74.7</a:t>
          </a:r>
          <a:r>
            <a:rPr lang="ja-JP" altLang="ja-JP" sz="1100" b="0" i="0" baseline="0">
              <a:solidFill>
                <a:schemeClr val="dk1"/>
              </a:solidFill>
              <a:effectLst/>
              <a:latin typeface="+mn-lt"/>
              <a:ea typeface="+mn-ea"/>
              <a:cs typeface="+mn-cs"/>
            </a:rPr>
            <a:t>％）のいずれも下回っており、前年度と比較すると</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ポイント減少した。今後も公債費、公債費以外いずれの経費も削減し、経常収支比率の抑制に努める。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62992</xdr:rowOff>
    </xdr:from>
    <xdr:to>
      <xdr:col>82</xdr:col>
      <xdr:colOff>107950</xdr:colOff>
      <xdr:row>76</xdr:row>
      <xdr:rowOff>168148</xdr:rowOff>
    </xdr:to>
    <xdr:cxnSp macro="">
      <xdr:nvCxnSpPr>
        <xdr:cNvPr id="429" name="直線コネクタ 428"/>
        <xdr:cNvCxnSpPr/>
      </xdr:nvCxnSpPr>
      <xdr:spPr>
        <a:xfrm flipV="1">
          <a:off x="15671800" y="1309319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148862</xdr:rowOff>
    </xdr:from>
    <xdr:ext cx="762000" cy="259045"/>
    <xdr:sp macro="" textlink="">
      <xdr:nvSpPr>
        <xdr:cNvPr id="430" name="公債費以外平均値テキスト"/>
        <xdr:cNvSpPr txBox="1"/>
      </xdr:nvSpPr>
      <xdr:spPr>
        <a:xfrm>
          <a:off x="16598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168148</xdr:rowOff>
    </xdr:from>
    <xdr:to>
      <xdr:col>78</xdr:col>
      <xdr:colOff>69850</xdr:colOff>
      <xdr:row>77</xdr:row>
      <xdr:rowOff>74422</xdr:rowOff>
    </xdr:to>
    <xdr:cxnSp macro="">
      <xdr:nvCxnSpPr>
        <xdr:cNvPr id="432" name="直線コネクタ 431"/>
        <xdr:cNvCxnSpPr/>
      </xdr:nvCxnSpPr>
      <xdr:spPr>
        <a:xfrm flipV="1">
          <a:off x="14782800" y="131983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4" name="テキスト ボックス 433"/>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30987</xdr:rowOff>
    </xdr:from>
    <xdr:to>
      <xdr:col>73</xdr:col>
      <xdr:colOff>180975</xdr:colOff>
      <xdr:row>77</xdr:row>
      <xdr:rowOff>74422</xdr:rowOff>
    </xdr:to>
    <xdr:cxnSp macro="">
      <xdr:nvCxnSpPr>
        <xdr:cNvPr id="435" name="直線コネクタ 434"/>
        <xdr:cNvCxnSpPr/>
      </xdr:nvCxnSpPr>
      <xdr:spPr>
        <a:xfrm>
          <a:off x="13893800" y="13061187"/>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37" name="テキスト ボックス 436"/>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165863</xdr:rowOff>
    </xdr:from>
    <xdr:to>
      <xdr:col>69</xdr:col>
      <xdr:colOff>92075</xdr:colOff>
      <xdr:row>76</xdr:row>
      <xdr:rowOff>30987</xdr:rowOff>
    </xdr:to>
    <xdr:cxnSp macro="">
      <xdr:nvCxnSpPr>
        <xdr:cNvPr id="438" name="直線コネクタ 437"/>
        <xdr:cNvCxnSpPr/>
      </xdr:nvCxnSpPr>
      <xdr:spPr>
        <a:xfrm>
          <a:off x="13004800" y="130246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105918</xdr:rowOff>
    </xdr:from>
    <xdr:to>
      <xdr:col>69</xdr:col>
      <xdr:colOff>142875</xdr:colOff>
      <xdr:row>76</xdr:row>
      <xdr:rowOff>36069</xdr:rowOff>
    </xdr:to>
    <xdr:sp macro="" textlink="">
      <xdr:nvSpPr>
        <xdr:cNvPr id="439" name="フローチャート: 判断 438"/>
        <xdr:cNvSpPr/>
      </xdr:nvSpPr>
      <xdr:spPr>
        <a:xfrm>
          <a:off x="13843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46245</xdr:rowOff>
    </xdr:from>
    <xdr:ext cx="762000" cy="259045"/>
    <xdr:sp macro="" textlink="">
      <xdr:nvSpPr>
        <xdr:cNvPr id="440" name="テキスト ボックス 439"/>
        <xdr:cNvSpPr txBox="1"/>
      </xdr:nvSpPr>
      <xdr:spPr>
        <a:xfrm>
          <a:off x="13512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2" name="テキスト ボックス 441"/>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48" name="楕円 447"/>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28719</xdr:rowOff>
    </xdr:from>
    <xdr:ext cx="762000" cy="259045"/>
    <xdr:sp macro="" textlink="">
      <xdr:nvSpPr>
        <xdr:cNvPr id="449" name="公債費以外該当値テキスト"/>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117348</xdr:rowOff>
    </xdr:from>
    <xdr:to>
      <xdr:col>78</xdr:col>
      <xdr:colOff>120650</xdr:colOff>
      <xdr:row>77</xdr:row>
      <xdr:rowOff>47498</xdr:rowOff>
    </xdr:to>
    <xdr:sp macro="" textlink="">
      <xdr:nvSpPr>
        <xdr:cNvPr id="450" name="楕円 449"/>
        <xdr:cNvSpPr/>
      </xdr:nvSpPr>
      <xdr:spPr>
        <a:xfrm>
          <a:off x="15621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57675</xdr:rowOff>
    </xdr:from>
    <xdr:ext cx="736600" cy="259045"/>
    <xdr:sp macro="" textlink="">
      <xdr:nvSpPr>
        <xdr:cNvPr id="451" name="テキスト ボックス 450"/>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23622</xdr:rowOff>
    </xdr:from>
    <xdr:to>
      <xdr:col>74</xdr:col>
      <xdr:colOff>31750</xdr:colOff>
      <xdr:row>77</xdr:row>
      <xdr:rowOff>125222</xdr:rowOff>
    </xdr:to>
    <xdr:sp macro="" textlink="">
      <xdr:nvSpPr>
        <xdr:cNvPr id="452" name="楕円 451"/>
        <xdr:cNvSpPr/>
      </xdr:nvSpPr>
      <xdr:spPr>
        <a:xfrm>
          <a:off x="14732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109999</xdr:rowOff>
    </xdr:from>
    <xdr:ext cx="762000" cy="259045"/>
    <xdr:sp macro="" textlink="">
      <xdr:nvSpPr>
        <xdr:cNvPr id="453" name="テキスト ボックス 452"/>
        <xdr:cNvSpPr txBox="1"/>
      </xdr:nvSpPr>
      <xdr:spPr>
        <a:xfrm>
          <a:off x="14401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151637</xdr:rowOff>
    </xdr:from>
    <xdr:to>
      <xdr:col>69</xdr:col>
      <xdr:colOff>142875</xdr:colOff>
      <xdr:row>76</xdr:row>
      <xdr:rowOff>81787</xdr:rowOff>
    </xdr:to>
    <xdr:sp macro="" textlink="">
      <xdr:nvSpPr>
        <xdr:cNvPr id="454" name="楕円 453"/>
        <xdr:cNvSpPr/>
      </xdr:nvSpPr>
      <xdr:spPr>
        <a:xfrm>
          <a:off x="13843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55" name="テキスト ボックス 454"/>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56" name="楕円 455"/>
        <xdr:cNvSpPr/>
      </xdr:nvSpPr>
      <xdr:spPr>
        <a:xfrm>
          <a:off x="12954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57" name="テキスト ボックス 456"/>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佐賀県武雄市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38592</xdr:rowOff>
    </xdr:from>
    <xdr:to>
      <xdr:col>29</xdr:col>
      <xdr:colOff>127000</xdr:colOff>
      <xdr:row>17</xdr:row>
      <xdr:rowOff>52602</xdr:rowOff>
    </xdr:to>
    <xdr:cxnSp macro="">
      <xdr:nvCxnSpPr>
        <xdr:cNvPr id="52" name="直線コネクタ 51"/>
        <xdr:cNvCxnSpPr/>
      </xdr:nvCxnSpPr>
      <xdr:spPr bwMode="auto">
        <a:xfrm flipV="1">
          <a:off x="5003800" y="3000867"/>
          <a:ext cx="647700" cy="14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41940</xdr:rowOff>
    </xdr:from>
    <xdr:ext cx="762000" cy="259045"/>
    <xdr:sp macro="" textlink="">
      <xdr:nvSpPr>
        <xdr:cNvPr id="53" name="人口1人当たり決算額の推移平均値テキスト130"/>
        <xdr:cNvSpPr txBox="1"/>
      </xdr:nvSpPr>
      <xdr:spPr>
        <a:xfrm>
          <a:off x="5740400" y="2661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39294</xdr:rowOff>
    </xdr:from>
    <xdr:to>
      <xdr:col>26</xdr:col>
      <xdr:colOff>50800</xdr:colOff>
      <xdr:row>17</xdr:row>
      <xdr:rowOff>52602</xdr:rowOff>
    </xdr:to>
    <xdr:cxnSp macro="">
      <xdr:nvCxnSpPr>
        <xdr:cNvPr id="55" name="直線コネクタ 54"/>
        <xdr:cNvCxnSpPr/>
      </xdr:nvCxnSpPr>
      <xdr:spPr bwMode="auto">
        <a:xfrm>
          <a:off x="4305300" y="3001569"/>
          <a:ext cx="698500" cy="13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151983</xdr:rowOff>
    </xdr:from>
    <xdr:ext cx="736600" cy="259045"/>
    <xdr:sp macro="" textlink="">
      <xdr:nvSpPr>
        <xdr:cNvPr id="57" name="テキスト ボックス 56"/>
        <xdr:cNvSpPr txBox="1"/>
      </xdr:nvSpPr>
      <xdr:spPr>
        <a:xfrm>
          <a:off x="4622800" y="2599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37710</xdr:rowOff>
    </xdr:from>
    <xdr:to>
      <xdr:col>22</xdr:col>
      <xdr:colOff>114300</xdr:colOff>
      <xdr:row>17</xdr:row>
      <xdr:rowOff>39294</xdr:rowOff>
    </xdr:to>
    <xdr:cxnSp macro="">
      <xdr:nvCxnSpPr>
        <xdr:cNvPr id="58" name="直線コネクタ 57"/>
        <xdr:cNvCxnSpPr/>
      </xdr:nvCxnSpPr>
      <xdr:spPr bwMode="auto">
        <a:xfrm>
          <a:off x="3606800" y="2999985"/>
          <a:ext cx="698500" cy="1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169504</xdr:rowOff>
    </xdr:from>
    <xdr:ext cx="762000" cy="259045"/>
    <xdr:sp macro="" textlink="">
      <xdr:nvSpPr>
        <xdr:cNvPr id="60" name="テキスト ボックス 59"/>
        <xdr:cNvSpPr txBox="1"/>
      </xdr:nvSpPr>
      <xdr:spPr>
        <a:xfrm>
          <a:off x="3924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37710</xdr:rowOff>
    </xdr:from>
    <xdr:to>
      <xdr:col>18</xdr:col>
      <xdr:colOff>177800</xdr:colOff>
      <xdr:row>17</xdr:row>
      <xdr:rowOff>94501</xdr:rowOff>
    </xdr:to>
    <xdr:cxnSp macro="">
      <xdr:nvCxnSpPr>
        <xdr:cNvPr id="61" name="直線コネクタ 60"/>
        <xdr:cNvCxnSpPr/>
      </xdr:nvCxnSpPr>
      <xdr:spPr bwMode="auto">
        <a:xfrm flipV="1">
          <a:off x="2908300" y="2999985"/>
          <a:ext cx="698500" cy="56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101243</xdr:rowOff>
    </xdr:from>
    <xdr:to>
      <xdr:col>19</xdr:col>
      <xdr:colOff>38100</xdr:colOff>
      <xdr:row>15</xdr:row>
      <xdr:rowOff>31393</xdr:rowOff>
    </xdr:to>
    <xdr:sp macro="" textlink="">
      <xdr:nvSpPr>
        <xdr:cNvPr id="62" name="フローチャート: 判断 61"/>
        <xdr:cNvSpPr/>
      </xdr:nvSpPr>
      <xdr:spPr bwMode="auto">
        <a:xfrm>
          <a:off x="3556000" y="25491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41570</xdr:rowOff>
    </xdr:from>
    <xdr:ext cx="762000" cy="259045"/>
    <xdr:sp macro="" textlink="">
      <xdr:nvSpPr>
        <xdr:cNvPr id="63" name="テキスト ボックス 62"/>
        <xdr:cNvSpPr txBox="1"/>
      </xdr:nvSpPr>
      <xdr:spPr>
        <a:xfrm>
          <a:off x="3225800" y="231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159242</xdr:rowOff>
    </xdr:from>
    <xdr:to>
      <xdr:col>29</xdr:col>
      <xdr:colOff>177800</xdr:colOff>
      <xdr:row>17</xdr:row>
      <xdr:rowOff>89392</xdr:rowOff>
    </xdr:to>
    <xdr:sp macro="" textlink="">
      <xdr:nvSpPr>
        <xdr:cNvPr id="71" name="楕円 70"/>
        <xdr:cNvSpPr/>
      </xdr:nvSpPr>
      <xdr:spPr bwMode="auto">
        <a:xfrm>
          <a:off x="5600700" y="2950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131319</xdr:rowOff>
    </xdr:from>
    <xdr:ext cx="762000" cy="259045"/>
    <xdr:sp macro="" textlink="">
      <xdr:nvSpPr>
        <xdr:cNvPr id="72" name="人口1人当たり決算額の推移該当値テキスト130"/>
        <xdr:cNvSpPr txBox="1"/>
      </xdr:nvSpPr>
      <xdr:spPr>
        <a:xfrm>
          <a:off x="5740400" y="2922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1802</xdr:rowOff>
    </xdr:from>
    <xdr:to>
      <xdr:col>26</xdr:col>
      <xdr:colOff>101600</xdr:colOff>
      <xdr:row>17</xdr:row>
      <xdr:rowOff>103402</xdr:rowOff>
    </xdr:to>
    <xdr:sp macro="" textlink="">
      <xdr:nvSpPr>
        <xdr:cNvPr id="73" name="楕円 72"/>
        <xdr:cNvSpPr/>
      </xdr:nvSpPr>
      <xdr:spPr bwMode="auto">
        <a:xfrm>
          <a:off x="4953000" y="2964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88179</xdr:rowOff>
    </xdr:from>
    <xdr:ext cx="736600" cy="259045"/>
    <xdr:sp macro="" textlink="">
      <xdr:nvSpPr>
        <xdr:cNvPr id="74" name="テキスト ボックス 73"/>
        <xdr:cNvSpPr txBox="1"/>
      </xdr:nvSpPr>
      <xdr:spPr>
        <a:xfrm>
          <a:off x="4622800" y="3050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159944</xdr:rowOff>
    </xdr:from>
    <xdr:to>
      <xdr:col>22</xdr:col>
      <xdr:colOff>165100</xdr:colOff>
      <xdr:row>17</xdr:row>
      <xdr:rowOff>90094</xdr:rowOff>
    </xdr:to>
    <xdr:sp macro="" textlink="">
      <xdr:nvSpPr>
        <xdr:cNvPr id="75" name="楕円 74"/>
        <xdr:cNvSpPr/>
      </xdr:nvSpPr>
      <xdr:spPr bwMode="auto">
        <a:xfrm>
          <a:off x="4254500" y="2950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74871</xdr:rowOff>
    </xdr:from>
    <xdr:ext cx="762000" cy="259045"/>
    <xdr:sp macro="" textlink="">
      <xdr:nvSpPr>
        <xdr:cNvPr id="76" name="テキスト ボックス 75"/>
        <xdr:cNvSpPr txBox="1"/>
      </xdr:nvSpPr>
      <xdr:spPr>
        <a:xfrm>
          <a:off x="3924300" y="303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158360</xdr:rowOff>
    </xdr:from>
    <xdr:to>
      <xdr:col>19</xdr:col>
      <xdr:colOff>38100</xdr:colOff>
      <xdr:row>17</xdr:row>
      <xdr:rowOff>88510</xdr:rowOff>
    </xdr:to>
    <xdr:sp macro="" textlink="">
      <xdr:nvSpPr>
        <xdr:cNvPr id="77" name="楕円 76"/>
        <xdr:cNvSpPr/>
      </xdr:nvSpPr>
      <xdr:spPr bwMode="auto">
        <a:xfrm>
          <a:off x="3556000" y="2949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73287</xdr:rowOff>
    </xdr:from>
    <xdr:ext cx="762000" cy="259045"/>
    <xdr:sp macro="" textlink="">
      <xdr:nvSpPr>
        <xdr:cNvPr id="78" name="テキスト ボックス 77"/>
        <xdr:cNvSpPr txBox="1"/>
      </xdr:nvSpPr>
      <xdr:spPr>
        <a:xfrm>
          <a:off x="3225800" y="303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43701</xdr:rowOff>
    </xdr:from>
    <xdr:to>
      <xdr:col>15</xdr:col>
      <xdr:colOff>101600</xdr:colOff>
      <xdr:row>17</xdr:row>
      <xdr:rowOff>145301</xdr:rowOff>
    </xdr:to>
    <xdr:sp macro="" textlink="">
      <xdr:nvSpPr>
        <xdr:cNvPr id="79" name="楕円 78"/>
        <xdr:cNvSpPr/>
      </xdr:nvSpPr>
      <xdr:spPr bwMode="auto">
        <a:xfrm>
          <a:off x="2857500" y="3005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155478</xdr:rowOff>
    </xdr:from>
    <xdr:ext cx="762000" cy="259045"/>
    <xdr:sp macro="" textlink="">
      <xdr:nvSpPr>
        <xdr:cNvPr id="80" name="テキスト ボックス 79"/>
        <xdr:cNvSpPr txBox="1"/>
      </xdr:nvSpPr>
      <xdr:spPr>
        <a:xfrm>
          <a:off x="2527300" y="277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70307</xdr:rowOff>
    </xdr:from>
    <xdr:to>
      <xdr:col>29</xdr:col>
      <xdr:colOff>127000</xdr:colOff>
      <xdr:row>36</xdr:row>
      <xdr:rowOff>71842</xdr:rowOff>
    </xdr:to>
    <xdr:cxnSp macro="">
      <xdr:nvCxnSpPr>
        <xdr:cNvPr id="116" name="直線コネクタ 115"/>
        <xdr:cNvCxnSpPr/>
      </xdr:nvCxnSpPr>
      <xdr:spPr bwMode="auto">
        <a:xfrm>
          <a:off x="5003800" y="7023557"/>
          <a:ext cx="647700" cy="1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106476</xdr:rowOff>
    </xdr:from>
    <xdr:ext cx="762000" cy="259045"/>
    <xdr:sp macro="" textlink="">
      <xdr:nvSpPr>
        <xdr:cNvPr id="117" name="人口1人当たり決算額の推移平均値テキスト445"/>
        <xdr:cNvSpPr txBox="1"/>
      </xdr:nvSpPr>
      <xdr:spPr>
        <a:xfrm>
          <a:off x="5740400" y="6716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70307</xdr:rowOff>
    </xdr:from>
    <xdr:to>
      <xdr:col>26</xdr:col>
      <xdr:colOff>50800</xdr:colOff>
      <xdr:row>36</xdr:row>
      <xdr:rowOff>79256</xdr:rowOff>
    </xdr:to>
    <xdr:cxnSp macro="">
      <xdr:nvCxnSpPr>
        <xdr:cNvPr id="119" name="直線コネクタ 118"/>
        <xdr:cNvCxnSpPr/>
      </xdr:nvCxnSpPr>
      <xdr:spPr bwMode="auto">
        <a:xfrm flipV="1">
          <a:off x="4305300" y="7023557"/>
          <a:ext cx="698500" cy="8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6175</xdr:rowOff>
    </xdr:from>
    <xdr:ext cx="736600" cy="259045"/>
    <xdr:sp macro="" textlink="">
      <xdr:nvSpPr>
        <xdr:cNvPr id="121" name="テキスト ボックス 120"/>
        <xdr:cNvSpPr txBox="1"/>
      </xdr:nvSpPr>
      <xdr:spPr>
        <a:xfrm>
          <a:off x="4622800" y="6616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79256</xdr:rowOff>
    </xdr:from>
    <xdr:to>
      <xdr:col>22</xdr:col>
      <xdr:colOff>114300</xdr:colOff>
      <xdr:row>36</xdr:row>
      <xdr:rowOff>131278</xdr:rowOff>
    </xdr:to>
    <xdr:cxnSp macro="">
      <xdr:nvCxnSpPr>
        <xdr:cNvPr id="122" name="直線コネクタ 121"/>
        <xdr:cNvCxnSpPr/>
      </xdr:nvCxnSpPr>
      <xdr:spPr bwMode="auto">
        <a:xfrm flipV="1">
          <a:off x="3606800" y="7032506"/>
          <a:ext cx="698500" cy="52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318540</xdr:rowOff>
    </xdr:from>
    <xdr:ext cx="762000" cy="259045"/>
    <xdr:sp macro="" textlink="">
      <xdr:nvSpPr>
        <xdr:cNvPr id="124" name="テキスト ボックス 123"/>
        <xdr:cNvSpPr txBox="1"/>
      </xdr:nvSpPr>
      <xdr:spPr>
        <a:xfrm>
          <a:off x="39243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113284</xdr:rowOff>
    </xdr:from>
    <xdr:to>
      <xdr:col>18</xdr:col>
      <xdr:colOff>177800</xdr:colOff>
      <xdr:row>36</xdr:row>
      <xdr:rowOff>131278</xdr:rowOff>
    </xdr:to>
    <xdr:cxnSp macro="">
      <xdr:nvCxnSpPr>
        <xdr:cNvPr id="125" name="直線コネクタ 124"/>
        <xdr:cNvCxnSpPr/>
      </xdr:nvCxnSpPr>
      <xdr:spPr bwMode="auto">
        <a:xfrm>
          <a:off x="2908300" y="7066534"/>
          <a:ext cx="698500" cy="17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63039</xdr:rowOff>
    </xdr:from>
    <xdr:to>
      <xdr:col>19</xdr:col>
      <xdr:colOff>38100</xdr:colOff>
      <xdr:row>35</xdr:row>
      <xdr:rowOff>164639</xdr:rowOff>
    </xdr:to>
    <xdr:sp macro="" textlink="">
      <xdr:nvSpPr>
        <xdr:cNvPr id="126" name="フローチャート: 判断 125"/>
        <xdr:cNvSpPr/>
      </xdr:nvSpPr>
      <xdr:spPr bwMode="auto">
        <a:xfrm>
          <a:off x="3556000" y="6673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174816</xdr:rowOff>
    </xdr:from>
    <xdr:ext cx="762000" cy="259045"/>
    <xdr:sp macro="" textlink="">
      <xdr:nvSpPr>
        <xdr:cNvPr id="127" name="テキスト ボックス 126"/>
        <xdr:cNvSpPr txBox="1"/>
      </xdr:nvSpPr>
      <xdr:spPr>
        <a:xfrm>
          <a:off x="3225800" y="6442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87075</xdr:rowOff>
    </xdr:from>
    <xdr:to>
      <xdr:col>15</xdr:col>
      <xdr:colOff>101600</xdr:colOff>
      <xdr:row>37</xdr:row>
      <xdr:rowOff>17225</xdr:rowOff>
    </xdr:to>
    <xdr:sp macro="" textlink="">
      <xdr:nvSpPr>
        <xdr:cNvPr id="128" name="フローチャート: 判断 127"/>
        <xdr:cNvSpPr/>
      </xdr:nvSpPr>
      <xdr:spPr bwMode="auto">
        <a:xfrm>
          <a:off x="2857500" y="70403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2002</xdr:rowOff>
    </xdr:from>
    <xdr:ext cx="762000" cy="259045"/>
    <xdr:sp macro="" textlink="">
      <xdr:nvSpPr>
        <xdr:cNvPr id="129" name="テキスト ボックス 128"/>
        <xdr:cNvSpPr txBox="1"/>
      </xdr:nvSpPr>
      <xdr:spPr>
        <a:xfrm>
          <a:off x="2527300" y="712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21042</xdr:rowOff>
    </xdr:from>
    <xdr:to>
      <xdr:col>29</xdr:col>
      <xdr:colOff>177800</xdr:colOff>
      <xdr:row>36</xdr:row>
      <xdr:rowOff>122642</xdr:rowOff>
    </xdr:to>
    <xdr:sp macro="" textlink="">
      <xdr:nvSpPr>
        <xdr:cNvPr id="135" name="楕円 134"/>
        <xdr:cNvSpPr/>
      </xdr:nvSpPr>
      <xdr:spPr bwMode="auto">
        <a:xfrm>
          <a:off x="5600700" y="6974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336019</xdr:rowOff>
    </xdr:from>
    <xdr:ext cx="762000" cy="259045"/>
    <xdr:sp macro="" textlink="">
      <xdr:nvSpPr>
        <xdr:cNvPr id="136" name="人口1人当たり決算額の推移該当値テキスト445"/>
        <xdr:cNvSpPr txBox="1"/>
      </xdr:nvSpPr>
      <xdr:spPr>
        <a:xfrm>
          <a:off x="5740400" y="6946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19507</xdr:rowOff>
    </xdr:from>
    <xdr:to>
      <xdr:col>26</xdr:col>
      <xdr:colOff>101600</xdr:colOff>
      <xdr:row>36</xdr:row>
      <xdr:rowOff>121107</xdr:rowOff>
    </xdr:to>
    <xdr:sp macro="" textlink="">
      <xdr:nvSpPr>
        <xdr:cNvPr id="137" name="楕円 136"/>
        <xdr:cNvSpPr/>
      </xdr:nvSpPr>
      <xdr:spPr bwMode="auto">
        <a:xfrm>
          <a:off x="4953000" y="6972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105884</xdr:rowOff>
    </xdr:from>
    <xdr:ext cx="736600" cy="259045"/>
    <xdr:sp macro="" textlink="">
      <xdr:nvSpPr>
        <xdr:cNvPr id="138" name="テキスト ボックス 137"/>
        <xdr:cNvSpPr txBox="1"/>
      </xdr:nvSpPr>
      <xdr:spPr>
        <a:xfrm>
          <a:off x="4622800" y="7059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28456</xdr:rowOff>
    </xdr:from>
    <xdr:to>
      <xdr:col>22</xdr:col>
      <xdr:colOff>165100</xdr:colOff>
      <xdr:row>36</xdr:row>
      <xdr:rowOff>130056</xdr:rowOff>
    </xdr:to>
    <xdr:sp macro="" textlink="">
      <xdr:nvSpPr>
        <xdr:cNvPr id="139" name="楕円 138"/>
        <xdr:cNvSpPr/>
      </xdr:nvSpPr>
      <xdr:spPr bwMode="auto">
        <a:xfrm>
          <a:off x="4254500" y="6981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114833</xdr:rowOff>
    </xdr:from>
    <xdr:ext cx="762000" cy="259045"/>
    <xdr:sp macro="" textlink="">
      <xdr:nvSpPr>
        <xdr:cNvPr id="140" name="テキスト ボックス 139"/>
        <xdr:cNvSpPr txBox="1"/>
      </xdr:nvSpPr>
      <xdr:spPr>
        <a:xfrm>
          <a:off x="3924300" y="7068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80478</xdr:rowOff>
    </xdr:from>
    <xdr:to>
      <xdr:col>19</xdr:col>
      <xdr:colOff>38100</xdr:colOff>
      <xdr:row>37</xdr:row>
      <xdr:rowOff>10628</xdr:rowOff>
    </xdr:to>
    <xdr:sp macro="" textlink="">
      <xdr:nvSpPr>
        <xdr:cNvPr id="141" name="楕円 140"/>
        <xdr:cNvSpPr/>
      </xdr:nvSpPr>
      <xdr:spPr bwMode="auto">
        <a:xfrm>
          <a:off x="3556000" y="7033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166855</xdr:rowOff>
    </xdr:from>
    <xdr:ext cx="762000" cy="259045"/>
    <xdr:sp macro="" textlink="">
      <xdr:nvSpPr>
        <xdr:cNvPr id="142" name="テキスト ボックス 141"/>
        <xdr:cNvSpPr txBox="1"/>
      </xdr:nvSpPr>
      <xdr:spPr>
        <a:xfrm>
          <a:off x="3225800" y="712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62484</xdr:rowOff>
    </xdr:from>
    <xdr:to>
      <xdr:col>15</xdr:col>
      <xdr:colOff>101600</xdr:colOff>
      <xdr:row>36</xdr:row>
      <xdr:rowOff>164084</xdr:rowOff>
    </xdr:to>
    <xdr:sp macro="" textlink="">
      <xdr:nvSpPr>
        <xdr:cNvPr id="143" name="楕円 142"/>
        <xdr:cNvSpPr/>
      </xdr:nvSpPr>
      <xdr:spPr bwMode="auto">
        <a:xfrm>
          <a:off x="2857500" y="7015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174261</xdr:rowOff>
    </xdr:from>
    <xdr:ext cx="762000" cy="259045"/>
    <xdr:sp macro="" textlink="">
      <xdr:nvSpPr>
        <xdr:cNvPr id="144" name="テキスト ボックス 143"/>
        <xdr:cNvSpPr txBox="1"/>
      </xdr:nvSpPr>
      <xdr:spPr>
        <a:xfrm>
          <a:off x="2527300" y="678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佐賀県武雄市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49,119
48,903
195.40
27,116,899
25,955,065
813,197
12,989,038
29,407,745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161550</xdr:rowOff>
    </xdr:from>
    <xdr:to>
      <xdr:col>24</xdr:col>
      <xdr:colOff>63500</xdr:colOff>
      <xdr:row>36</xdr:row>
      <xdr:rowOff>168294</xdr:rowOff>
    </xdr:to>
    <xdr:cxnSp macro="">
      <xdr:nvCxnSpPr>
        <xdr:cNvPr id="61" name="直線コネクタ 60"/>
        <xdr:cNvCxnSpPr/>
      </xdr:nvCxnSpPr>
      <xdr:spPr>
        <a:xfrm flipV="1">
          <a:off x="3797300" y="6333750"/>
          <a:ext cx="8382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139438</xdr:rowOff>
    </xdr:from>
    <xdr:ext cx="534377" cy="259045"/>
    <xdr:sp macro="" textlink="">
      <xdr:nvSpPr>
        <xdr:cNvPr id="62" name="人件費平均値テキスト"/>
        <xdr:cNvSpPr txBox="1"/>
      </xdr:nvSpPr>
      <xdr:spPr>
        <a:xfrm>
          <a:off x="4686300" y="5968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76835</xdr:rowOff>
    </xdr:from>
    <xdr:to>
      <xdr:col>19</xdr:col>
      <xdr:colOff>177800</xdr:colOff>
      <xdr:row>36</xdr:row>
      <xdr:rowOff>168294</xdr:rowOff>
    </xdr:to>
    <xdr:cxnSp macro="">
      <xdr:nvCxnSpPr>
        <xdr:cNvPr id="64" name="直線コネクタ 63"/>
        <xdr:cNvCxnSpPr/>
      </xdr:nvCxnSpPr>
      <xdr:spPr>
        <a:xfrm>
          <a:off x="2908300" y="6249035"/>
          <a:ext cx="889000" cy="9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73677</xdr:rowOff>
    </xdr:from>
    <xdr:ext cx="534377" cy="259045"/>
    <xdr:sp macro="" textlink="">
      <xdr:nvSpPr>
        <xdr:cNvPr id="66" name="テキスト ボックス 65"/>
        <xdr:cNvSpPr txBox="1"/>
      </xdr:nvSpPr>
      <xdr:spPr>
        <a:xfrm>
          <a:off x="3530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76835</xdr:rowOff>
    </xdr:from>
    <xdr:to>
      <xdr:col>15</xdr:col>
      <xdr:colOff>50800</xdr:colOff>
      <xdr:row>36</xdr:row>
      <xdr:rowOff>97181</xdr:rowOff>
    </xdr:to>
    <xdr:cxnSp macro="">
      <xdr:nvCxnSpPr>
        <xdr:cNvPr id="67" name="直線コネクタ 66"/>
        <xdr:cNvCxnSpPr/>
      </xdr:nvCxnSpPr>
      <xdr:spPr>
        <a:xfrm flipV="1">
          <a:off x="2019300" y="6249035"/>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90155</xdr:rowOff>
    </xdr:from>
    <xdr:ext cx="534377" cy="259045"/>
    <xdr:sp macro="" textlink="">
      <xdr:nvSpPr>
        <xdr:cNvPr id="69" name="テキスト ボックス 68"/>
        <xdr:cNvSpPr txBox="1"/>
      </xdr:nvSpPr>
      <xdr:spPr>
        <a:xfrm>
          <a:off x="2641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97181</xdr:rowOff>
    </xdr:from>
    <xdr:to>
      <xdr:col>10</xdr:col>
      <xdr:colOff>114300</xdr:colOff>
      <xdr:row>36</xdr:row>
      <xdr:rowOff>119697</xdr:rowOff>
    </xdr:to>
    <xdr:cxnSp macro="">
      <xdr:nvCxnSpPr>
        <xdr:cNvPr id="70" name="直線コネクタ 69"/>
        <xdr:cNvCxnSpPr/>
      </xdr:nvCxnSpPr>
      <xdr:spPr>
        <a:xfrm flipV="1">
          <a:off x="1130300" y="6269381"/>
          <a:ext cx="889000" cy="2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96939</xdr:rowOff>
    </xdr:from>
    <xdr:to>
      <xdr:col>10</xdr:col>
      <xdr:colOff>165100</xdr:colOff>
      <xdr:row>34</xdr:row>
      <xdr:rowOff>27089</xdr:rowOff>
    </xdr:to>
    <xdr:sp macro="" textlink="">
      <xdr:nvSpPr>
        <xdr:cNvPr id="71" name="フローチャート: 判断 70"/>
        <xdr:cNvSpPr/>
      </xdr:nvSpPr>
      <xdr:spPr>
        <a:xfrm>
          <a:off x="1968500" y="575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43616</xdr:rowOff>
    </xdr:from>
    <xdr:ext cx="534377" cy="259045"/>
    <xdr:sp macro="" textlink="">
      <xdr:nvSpPr>
        <xdr:cNvPr id="72" name="テキスト ボックス 71"/>
        <xdr:cNvSpPr txBox="1"/>
      </xdr:nvSpPr>
      <xdr:spPr>
        <a:xfrm>
          <a:off x="1752111" y="55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110750</xdr:rowOff>
    </xdr:from>
    <xdr:to>
      <xdr:col>24</xdr:col>
      <xdr:colOff>114300</xdr:colOff>
      <xdr:row>37</xdr:row>
      <xdr:rowOff>40900</xdr:rowOff>
    </xdr:to>
    <xdr:sp macro="" textlink="">
      <xdr:nvSpPr>
        <xdr:cNvPr id="80" name="楕円 79"/>
        <xdr:cNvSpPr/>
      </xdr:nvSpPr>
      <xdr:spPr>
        <a:xfrm>
          <a:off x="4584700" y="628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89177</xdr:rowOff>
    </xdr:from>
    <xdr:ext cx="534377" cy="259045"/>
    <xdr:sp macro="" textlink="">
      <xdr:nvSpPr>
        <xdr:cNvPr id="81" name="人件費該当値テキスト"/>
        <xdr:cNvSpPr txBox="1"/>
      </xdr:nvSpPr>
      <xdr:spPr>
        <a:xfrm>
          <a:off x="4686300" y="62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117494</xdr:rowOff>
    </xdr:from>
    <xdr:to>
      <xdr:col>20</xdr:col>
      <xdr:colOff>38100</xdr:colOff>
      <xdr:row>37</xdr:row>
      <xdr:rowOff>47644</xdr:rowOff>
    </xdr:to>
    <xdr:sp macro="" textlink="">
      <xdr:nvSpPr>
        <xdr:cNvPr id="82" name="楕円 81"/>
        <xdr:cNvSpPr/>
      </xdr:nvSpPr>
      <xdr:spPr>
        <a:xfrm>
          <a:off x="3746500" y="628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38771</xdr:rowOff>
    </xdr:from>
    <xdr:ext cx="534377" cy="259045"/>
    <xdr:sp macro="" textlink="">
      <xdr:nvSpPr>
        <xdr:cNvPr id="83" name="テキスト ボックス 82"/>
        <xdr:cNvSpPr txBox="1"/>
      </xdr:nvSpPr>
      <xdr:spPr>
        <a:xfrm>
          <a:off x="3530111" y="63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26035</xdr:rowOff>
    </xdr:from>
    <xdr:to>
      <xdr:col>15</xdr:col>
      <xdr:colOff>101600</xdr:colOff>
      <xdr:row>36</xdr:row>
      <xdr:rowOff>127635</xdr:rowOff>
    </xdr:to>
    <xdr:sp macro="" textlink="">
      <xdr:nvSpPr>
        <xdr:cNvPr id="84" name="楕円 83"/>
        <xdr:cNvSpPr/>
      </xdr:nvSpPr>
      <xdr:spPr>
        <a:xfrm>
          <a:off x="28575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118762</xdr:rowOff>
    </xdr:from>
    <xdr:ext cx="534377" cy="259045"/>
    <xdr:sp macro="" textlink="">
      <xdr:nvSpPr>
        <xdr:cNvPr id="85" name="テキスト ボックス 84"/>
        <xdr:cNvSpPr txBox="1"/>
      </xdr:nvSpPr>
      <xdr:spPr>
        <a:xfrm>
          <a:off x="2641111" y="629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46381</xdr:rowOff>
    </xdr:from>
    <xdr:to>
      <xdr:col>10</xdr:col>
      <xdr:colOff>165100</xdr:colOff>
      <xdr:row>36</xdr:row>
      <xdr:rowOff>147981</xdr:rowOff>
    </xdr:to>
    <xdr:sp macro="" textlink="">
      <xdr:nvSpPr>
        <xdr:cNvPr id="86" name="楕円 85"/>
        <xdr:cNvSpPr/>
      </xdr:nvSpPr>
      <xdr:spPr>
        <a:xfrm>
          <a:off x="1968500" y="621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139108</xdr:rowOff>
    </xdr:from>
    <xdr:ext cx="534377" cy="259045"/>
    <xdr:sp macro="" textlink="">
      <xdr:nvSpPr>
        <xdr:cNvPr id="87" name="テキスト ボックス 86"/>
        <xdr:cNvSpPr txBox="1"/>
      </xdr:nvSpPr>
      <xdr:spPr>
        <a:xfrm>
          <a:off x="1752111" y="631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68897</xdr:rowOff>
    </xdr:from>
    <xdr:to>
      <xdr:col>6</xdr:col>
      <xdr:colOff>38100</xdr:colOff>
      <xdr:row>36</xdr:row>
      <xdr:rowOff>170497</xdr:rowOff>
    </xdr:to>
    <xdr:sp macro="" textlink="">
      <xdr:nvSpPr>
        <xdr:cNvPr id="88" name="楕円 87"/>
        <xdr:cNvSpPr/>
      </xdr:nvSpPr>
      <xdr:spPr>
        <a:xfrm>
          <a:off x="1079500" y="624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161624</xdr:rowOff>
    </xdr:from>
    <xdr:ext cx="534377" cy="259045"/>
    <xdr:sp macro="" textlink="">
      <xdr:nvSpPr>
        <xdr:cNvPr id="89" name="テキスト ボックス 88"/>
        <xdr:cNvSpPr txBox="1"/>
      </xdr:nvSpPr>
      <xdr:spPr>
        <a:xfrm>
          <a:off x="863111" y="633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130730</xdr:rowOff>
    </xdr:from>
    <xdr:to>
      <xdr:col>24</xdr:col>
      <xdr:colOff>63500</xdr:colOff>
      <xdr:row>57</xdr:row>
      <xdr:rowOff>167580</xdr:rowOff>
    </xdr:to>
    <xdr:cxnSp macro="">
      <xdr:nvCxnSpPr>
        <xdr:cNvPr id="117" name="直線コネクタ 116"/>
        <xdr:cNvCxnSpPr/>
      </xdr:nvCxnSpPr>
      <xdr:spPr>
        <a:xfrm flipV="1">
          <a:off x="3797300" y="9731930"/>
          <a:ext cx="838200" cy="20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67007</xdr:rowOff>
    </xdr:from>
    <xdr:ext cx="534377" cy="259045"/>
    <xdr:sp macro="" textlink="">
      <xdr:nvSpPr>
        <xdr:cNvPr id="118" name="物件費平均値テキスト"/>
        <xdr:cNvSpPr txBox="1"/>
      </xdr:nvSpPr>
      <xdr:spPr>
        <a:xfrm>
          <a:off x="4686300" y="98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167580</xdr:rowOff>
    </xdr:from>
    <xdr:to>
      <xdr:col>19</xdr:col>
      <xdr:colOff>177800</xdr:colOff>
      <xdr:row>58</xdr:row>
      <xdr:rowOff>81288</xdr:rowOff>
    </xdr:to>
    <xdr:cxnSp macro="">
      <xdr:nvCxnSpPr>
        <xdr:cNvPr id="120" name="直線コネクタ 119"/>
        <xdr:cNvCxnSpPr/>
      </xdr:nvCxnSpPr>
      <xdr:spPr>
        <a:xfrm flipV="1">
          <a:off x="2908300" y="9940230"/>
          <a:ext cx="889000" cy="8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20535</xdr:rowOff>
    </xdr:from>
    <xdr:ext cx="534377" cy="259045"/>
    <xdr:sp macro="" textlink="">
      <xdr:nvSpPr>
        <xdr:cNvPr id="122" name="テキスト ボックス 121"/>
        <xdr:cNvSpPr txBox="1"/>
      </xdr:nvSpPr>
      <xdr:spPr>
        <a:xfrm>
          <a:off x="3530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81288</xdr:rowOff>
    </xdr:from>
    <xdr:to>
      <xdr:col>15</xdr:col>
      <xdr:colOff>50800</xdr:colOff>
      <xdr:row>58</xdr:row>
      <xdr:rowOff>116447</xdr:rowOff>
    </xdr:to>
    <xdr:cxnSp macro="">
      <xdr:nvCxnSpPr>
        <xdr:cNvPr id="123" name="直線コネクタ 122"/>
        <xdr:cNvCxnSpPr/>
      </xdr:nvCxnSpPr>
      <xdr:spPr>
        <a:xfrm flipV="1">
          <a:off x="2019300" y="10025388"/>
          <a:ext cx="889000" cy="3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29002</xdr:rowOff>
    </xdr:from>
    <xdr:ext cx="534377" cy="259045"/>
    <xdr:sp macro="" textlink="">
      <xdr:nvSpPr>
        <xdr:cNvPr id="125" name="テキスト ボックス 124"/>
        <xdr:cNvSpPr txBox="1"/>
      </xdr:nvSpPr>
      <xdr:spPr>
        <a:xfrm>
          <a:off x="2641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116447</xdr:rowOff>
    </xdr:from>
    <xdr:to>
      <xdr:col>10</xdr:col>
      <xdr:colOff>114300</xdr:colOff>
      <xdr:row>58</xdr:row>
      <xdr:rowOff>154074</xdr:rowOff>
    </xdr:to>
    <xdr:cxnSp macro="">
      <xdr:nvCxnSpPr>
        <xdr:cNvPr id="126" name="直線コネクタ 125"/>
        <xdr:cNvCxnSpPr/>
      </xdr:nvCxnSpPr>
      <xdr:spPr>
        <a:xfrm flipV="1">
          <a:off x="1130300" y="10060547"/>
          <a:ext cx="889000" cy="3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77927</xdr:rowOff>
    </xdr:from>
    <xdr:to>
      <xdr:col>10</xdr:col>
      <xdr:colOff>165100</xdr:colOff>
      <xdr:row>58</xdr:row>
      <xdr:rowOff>8077</xdr:rowOff>
    </xdr:to>
    <xdr:sp macro="" textlink="">
      <xdr:nvSpPr>
        <xdr:cNvPr id="127" name="フローチャート: 判断 126"/>
        <xdr:cNvSpPr/>
      </xdr:nvSpPr>
      <xdr:spPr>
        <a:xfrm>
          <a:off x="1968500" y="98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24604</xdr:rowOff>
    </xdr:from>
    <xdr:ext cx="534377" cy="259045"/>
    <xdr:sp macro="" textlink="">
      <xdr:nvSpPr>
        <xdr:cNvPr id="128" name="テキスト ボックス 127"/>
        <xdr:cNvSpPr txBox="1"/>
      </xdr:nvSpPr>
      <xdr:spPr>
        <a:xfrm>
          <a:off x="1752111" y="96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25230</xdr:rowOff>
    </xdr:from>
    <xdr:to>
      <xdr:col>6</xdr:col>
      <xdr:colOff>38100</xdr:colOff>
      <xdr:row>58</xdr:row>
      <xdr:rowOff>126830</xdr:rowOff>
    </xdr:to>
    <xdr:sp macro="" textlink="">
      <xdr:nvSpPr>
        <xdr:cNvPr id="129" name="フローチャート: 判断 128"/>
        <xdr:cNvSpPr/>
      </xdr:nvSpPr>
      <xdr:spPr>
        <a:xfrm>
          <a:off x="1079500" y="99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143357</xdr:rowOff>
    </xdr:from>
    <xdr:ext cx="534377" cy="259045"/>
    <xdr:sp macro="" textlink="">
      <xdr:nvSpPr>
        <xdr:cNvPr id="130" name="テキスト ボックス 129"/>
        <xdr:cNvSpPr txBox="1"/>
      </xdr:nvSpPr>
      <xdr:spPr>
        <a:xfrm>
          <a:off x="863111" y="974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79930</xdr:rowOff>
    </xdr:from>
    <xdr:to>
      <xdr:col>24</xdr:col>
      <xdr:colOff>114300</xdr:colOff>
      <xdr:row>57</xdr:row>
      <xdr:rowOff>10080</xdr:rowOff>
    </xdr:to>
    <xdr:sp macro="" textlink="">
      <xdr:nvSpPr>
        <xdr:cNvPr id="136" name="楕円 135"/>
        <xdr:cNvSpPr/>
      </xdr:nvSpPr>
      <xdr:spPr>
        <a:xfrm>
          <a:off x="4584700" y="968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102807</xdr:rowOff>
    </xdr:from>
    <xdr:ext cx="534377" cy="259045"/>
    <xdr:sp macro="" textlink="">
      <xdr:nvSpPr>
        <xdr:cNvPr id="137" name="物件費該当値テキスト"/>
        <xdr:cNvSpPr txBox="1"/>
      </xdr:nvSpPr>
      <xdr:spPr>
        <a:xfrm>
          <a:off x="4686300" y="953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116780</xdr:rowOff>
    </xdr:from>
    <xdr:to>
      <xdr:col>20</xdr:col>
      <xdr:colOff>38100</xdr:colOff>
      <xdr:row>58</xdr:row>
      <xdr:rowOff>46930</xdr:rowOff>
    </xdr:to>
    <xdr:sp macro="" textlink="">
      <xdr:nvSpPr>
        <xdr:cNvPr id="138" name="楕円 137"/>
        <xdr:cNvSpPr/>
      </xdr:nvSpPr>
      <xdr:spPr>
        <a:xfrm>
          <a:off x="3746500" y="988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38057</xdr:rowOff>
    </xdr:from>
    <xdr:ext cx="534377" cy="259045"/>
    <xdr:sp macro="" textlink="">
      <xdr:nvSpPr>
        <xdr:cNvPr id="139" name="テキスト ボックス 138"/>
        <xdr:cNvSpPr txBox="1"/>
      </xdr:nvSpPr>
      <xdr:spPr>
        <a:xfrm>
          <a:off x="3530111" y="99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30488</xdr:rowOff>
    </xdr:from>
    <xdr:to>
      <xdr:col>15</xdr:col>
      <xdr:colOff>101600</xdr:colOff>
      <xdr:row>58</xdr:row>
      <xdr:rowOff>132088</xdr:rowOff>
    </xdr:to>
    <xdr:sp macro="" textlink="">
      <xdr:nvSpPr>
        <xdr:cNvPr id="140" name="楕円 139"/>
        <xdr:cNvSpPr/>
      </xdr:nvSpPr>
      <xdr:spPr>
        <a:xfrm>
          <a:off x="2857500" y="99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123215</xdr:rowOff>
    </xdr:from>
    <xdr:ext cx="534377" cy="259045"/>
    <xdr:sp macro="" textlink="">
      <xdr:nvSpPr>
        <xdr:cNvPr id="141" name="テキスト ボックス 140"/>
        <xdr:cNvSpPr txBox="1"/>
      </xdr:nvSpPr>
      <xdr:spPr>
        <a:xfrm>
          <a:off x="2641111" y="1006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65647</xdr:rowOff>
    </xdr:from>
    <xdr:to>
      <xdr:col>10</xdr:col>
      <xdr:colOff>165100</xdr:colOff>
      <xdr:row>58</xdr:row>
      <xdr:rowOff>167247</xdr:rowOff>
    </xdr:to>
    <xdr:sp macro="" textlink="">
      <xdr:nvSpPr>
        <xdr:cNvPr id="142" name="楕円 141"/>
        <xdr:cNvSpPr/>
      </xdr:nvSpPr>
      <xdr:spPr>
        <a:xfrm>
          <a:off x="1968500" y="1000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158374</xdr:rowOff>
    </xdr:from>
    <xdr:ext cx="534377" cy="259045"/>
    <xdr:sp macro="" textlink="">
      <xdr:nvSpPr>
        <xdr:cNvPr id="143" name="テキスト ボックス 142"/>
        <xdr:cNvSpPr txBox="1"/>
      </xdr:nvSpPr>
      <xdr:spPr>
        <a:xfrm>
          <a:off x="1752111" y="1010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103274</xdr:rowOff>
    </xdr:from>
    <xdr:to>
      <xdr:col>6</xdr:col>
      <xdr:colOff>38100</xdr:colOff>
      <xdr:row>59</xdr:row>
      <xdr:rowOff>33424</xdr:rowOff>
    </xdr:to>
    <xdr:sp macro="" textlink="">
      <xdr:nvSpPr>
        <xdr:cNvPr id="144" name="楕円 143"/>
        <xdr:cNvSpPr/>
      </xdr:nvSpPr>
      <xdr:spPr>
        <a:xfrm>
          <a:off x="1079500" y="1004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24551</xdr:rowOff>
    </xdr:from>
    <xdr:ext cx="534377" cy="259045"/>
    <xdr:sp macro="" textlink="">
      <xdr:nvSpPr>
        <xdr:cNvPr id="145" name="テキスト ボックス 144"/>
        <xdr:cNvSpPr txBox="1"/>
      </xdr:nvSpPr>
      <xdr:spPr>
        <a:xfrm>
          <a:off x="863111" y="1014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40912</xdr:rowOff>
    </xdr:from>
    <xdr:to>
      <xdr:col>24</xdr:col>
      <xdr:colOff>63500</xdr:colOff>
      <xdr:row>79</xdr:row>
      <xdr:rowOff>48684</xdr:rowOff>
    </xdr:to>
    <xdr:cxnSp macro="">
      <xdr:nvCxnSpPr>
        <xdr:cNvPr id="176" name="直線コネクタ 175"/>
        <xdr:cNvCxnSpPr/>
      </xdr:nvCxnSpPr>
      <xdr:spPr>
        <a:xfrm>
          <a:off x="3797300" y="13585462"/>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60309</xdr:rowOff>
    </xdr:from>
    <xdr:ext cx="469744" cy="259045"/>
    <xdr:sp macro="" textlink="">
      <xdr:nvSpPr>
        <xdr:cNvPr id="177" name="維持補修費平均値テキスト"/>
        <xdr:cNvSpPr txBox="1"/>
      </xdr:nvSpPr>
      <xdr:spPr>
        <a:xfrm>
          <a:off x="4686300" y="13261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32291</xdr:rowOff>
    </xdr:from>
    <xdr:to>
      <xdr:col>19</xdr:col>
      <xdr:colOff>177800</xdr:colOff>
      <xdr:row>79</xdr:row>
      <xdr:rowOff>40912</xdr:rowOff>
    </xdr:to>
    <xdr:cxnSp macro="">
      <xdr:nvCxnSpPr>
        <xdr:cNvPr id="179" name="直線コネクタ 178"/>
        <xdr:cNvCxnSpPr/>
      </xdr:nvCxnSpPr>
      <xdr:spPr>
        <a:xfrm>
          <a:off x="2908300" y="13576841"/>
          <a:ext cx="889000" cy="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32291</xdr:rowOff>
    </xdr:from>
    <xdr:to>
      <xdr:col>15</xdr:col>
      <xdr:colOff>50800</xdr:colOff>
      <xdr:row>79</xdr:row>
      <xdr:rowOff>33858</xdr:rowOff>
    </xdr:to>
    <xdr:cxnSp macro="">
      <xdr:nvCxnSpPr>
        <xdr:cNvPr id="182" name="直線コネクタ 181"/>
        <xdr:cNvCxnSpPr/>
      </xdr:nvCxnSpPr>
      <xdr:spPr>
        <a:xfrm flipV="1">
          <a:off x="2019300" y="13576841"/>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152392</xdr:rowOff>
    </xdr:from>
    <xdr:ext cx="469744" cy="259045"/>
    <xdr:sp macro="" textlink="">
      <xdr:nvSpPr>
        <xdr:cNvPr id="184" name="テキスト ボックス 183"/>
        <xdr:cNvSpPr txBox="1"/>
      </xdr:nvSpPr>
      <xdr:spPr>
        <a:xfrm>
          <a:off x="2673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28142</xdr:rowOff>
    </xdr:from>
    <xdr:to>
      <xdr:col>10</xdr:col>
      <xdr:colOff>114300</xdr:colOff>
      <xdr:row>79</xdr:row>
      <xdr:rowOff>33858</xdr:rowOff>
    </xdr:to>
    <xdr:cxnSp macro="">
      <xdr:nvCxnSpPr>
        <xdr:cNvPr id="185" name="直線コネクタ 184"/>
        <xdr:cNvCxnSpPr/>
      </xdr:nvCxnSpPr>
      <xdr:spPr>
        <a:xfrm>
          <a:off x="1130300" y="13572692"/>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21724</xdr:rowOff>
    </xdr:from>
    <xdr:to>
      <xdr:col>10</xdr:col>
      <xdr:colOff>165100</xdr:colOff>
      <xdr:row>78</xdr:row>
      <xdr:rowOff>123324</xdr:rowOff>
    </xdr:to>
    <xdr:sp macro="" textlink="">
      <xdr:nvSpPr>
        <xdr:cNvPr id="186" name="フローチャート: 判断 185"/>
        <xdr:cNvSpPr/>
      </xdr:nvSpPr>
      <xdr:spPr>
        <a:xfrm>
          <a:off x="1968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139851</xdr:rowOff>
    </xdr:from>
    <xdr:ext cx="469744" cy="259045"/>
    <xdr:sp macro="" textlink="">
      <xdr:nvSpPr>
        <xdr:cNvPr id="187" name="テキスト ボックス 186"/>
        <xdr:cNvSpPr txBox="1"/>
      </xdr:nvSpPr>
      <xdr:spPr>
        <a:xfrm>
          <a:off x="1784428"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70678</xdr:rowOff>
    </xdr:from>
    <xdr:to>
      <xdr:col>6</xdr:col>
      <xdr:colOff>38100</xdr:colOff>
      <xdr:row>79</xdr:row>
      <xdr:rowOff>828</xdr:rowOff>
    </xdr:to>
    <xdr:sp macro="" textlink="">
      <xdr:nvSpPr>
        <xdr:cNvPr id="188" name="フローチャート: 判断 187"/>
        <xdr:cNvSpPr/>
      </xdr:nvSpPr>
      <xdr:spPr>
        <a:xfrm>
          <a:off x="1079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17355</xdr:rowOff>
    </xdr:from>
    <xdr:ext cx="469744" cy="259045"/>
    <xdr:sp macro="" textlink="">
      <xdr:nvSpPr>
        <xdr:cNvPr id="189" name="テキスト ボックス 188"/>
        <xdr:cNvSpPr txBox="1"/>
      </xdr:nvSpPr>
      <xdr:spPr>
        <a:xfrm>
          <a:off x="895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169334</xdr:rowOff>
    </xdr:from>
    <xdr:to>
      <xdr:col>24</xdr:col>
      <xdr:colOff>114300</xdr:colOff>
      <xdr:row>79</xdr:row>
      <xdr:rowOff>99484</xdr:rowOff>
    </xdr:to>
    <xdr:sp macro="" textlink="">
      <xdr:nvSpPr>
        <xdr:cNvPr id="195" name="楕円 194"/>
        <xdr:cNvSpPr/>
      </xdr:nvSpPr>
      <xdr:spPr>
        <a:xfrm>
          <a:off x="4584700" y="1354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84261</xdr:rowOff>
    </xdr:from>
    <xdr:ext cx="469744" cy="259045"/>
    <xdr:sp macro="" textlink="">
      <xdr:nvSpPr>
        <xdr:cNvPr id="196" name="維持補修費該当値テキスト"/>
        <xdr:cNvSpPr txBox="1"/>
      </xdr:nvSpPr>
      <xdr:spPr>
        <a:xfrm>
          <a:off x="4686300" y="1345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161562</xdr:rowOff>
    </xdr:from>
    <xdr:to>
      <xdr:col>20</xdr:col>
      <xdr:colOff>38100</xdr:colOff>
      <xdr:row>79</xdr:row>
      <xdr:rowOff>91712</xdr:rowOff>
    </xdr:to>
    <xdr:sp macro="" textlink="">
      <xdr:nvSpPr>
        <xdr:cNvPr id="197" name="楕円 196"/>
        <xdr:cNvSpPr/>
      </xdr:nvSpPr>
      <xdr:spPr>
        <a:xfrm>
          <a:off x="3746500" y="1353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82839</xdr:rowOff>
    </xdr:from>
    <xdr:ext cx="469744" cy="259045"/>
    <xdr:sp macro="" textlink="">
      <xdr:nvSpPr>
        <xdr:cNvPr id="198" name="テキスト ボックス 197"/>
        <xdr:cNvSpPr txBox="1"/>
      </xdr:nvSpPr>
      <xdr:spPr>
        <a:xfrm>
          <a:off x="3562428" y="1362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152941</xdr:rowOff>
    </xdr:from>
    <xdr:to>
      <xdr:col>15</xdr:col>
      <xdr:colOff>101600</xdr:colOff>
      <xdr:row>79</xdr:row>
      <xdr:rowOff>83091</xdr:rowOff>
    </xdr:to>
    <xdr:sp macro="" textlink="">
      <xdr:nvSpPr>
        <xdr:cNvPr id="199" name="楕円 198"/>
        <xdr:cNvSpPr/>
      </xdr:nvSpPr>
      <xdr:spPr>
        <a:xfrm>
          <a:off x="2857500" y="1352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74218</xdr:rowOff>
    </xdr:from>
    <xdr:ext cx="469744" cy="259045"/>
    <xdr:sp macro="" textlink="">
      <xdr:nvSpPr>
        <xdr:cNvPr id="200" name="テキスト ボックス 199"/>
        <xdr:cNvSpPr txBox="1"/>
      </xdr:nvSpPr>
      <xdr:spPr>
        <a:xfrm>
          <a:off x="2673428" y="1361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154508</xdr:rowOff>
    </xdr:from>
    <xdr:to>
      <xdr:col>10</xdr:col>
      <xdr:colOff>165100</xdr:colOff>
      <xdr:row>79</xdr:row>
      <xdr:rowOff>84658</xdr:rowOff>
    </xdr:to>
    <xdr:sp macro="" textlink="">
      <xdr:nvSpPr>
        <xdr:cNvPr id="201" name="楕円 200"/>
        <xdr:cNvSpPr/>
      </xdr:nvSpPr>
      <xdr:spPr>
        <a:xfrm>
          <a:off x="1968500" y="135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75785</xdr:rowOff>
    </xdr:from>
    <xdr:ext cx="469744" cy="259045"/>
    <xdr:sp macro="" textlink="">
      <xdr:nvSpPr>
        <xdr:cNvPr id="202" name="テキスト ボックス 201"/>
        <xdr:cNvSpPr txBox="1"/>
      </xdr:nvSpPr>
      <xdr:spPr>
        <a:xfrm>
          <a:off x="1784428" y="1362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148792</xdr:rowOff>
    </xdr:from>
    <xdr:to>
      <xdr:col>6</xdr:col>
      <xdr:colOff>38100</xdr:colOff>
      <xdr:row>79</xdr:row>
      <xdr:rowOff>78942</xdr:rowOff>
    </xdr:to>
    <xdr:sp macro="" textlink="">
      <xdr:nvSpPr>
        <xdr:cNvPr id="203" name="楕円 202"/>
        <xdr:cNvSpPr/>
      </xdr:nvSpPr>
      <xdr:spPr>
        <a:xfrm>
          <a:off x="1079500" y="135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70069</xdr:rowOff>
    </xdr:from>
    <xdr:ext cx="469744" cy="259045"/>
    <xdr:sp macro="" textlink="">
      <xdr:nvSpPr>
        <xdr:cNvPr id="204" name="テキスト ボックス 203"/>
        <xdr:cNvSpPr txBox="1"/>
      </xdr:nvSpPr>
      <xdr:spPr>
        <a:xfrm>
          <a:off x="895428" y="1361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61709</xdr:rowOff>
    </xdr:from>
    <xdr:to>
      <xdr:col>24</xdr:col>
      <xdr:colOff>63500</xdr:colOff>
      <xdr:row>91</xdr:row>
      <xdr:rowOff>67290</xdr:rowOff>
    </xdr:to>
    <xdr:cxnSp macro="">
      <xdr:nvCxnSpPr>
        <xdr:cNvPr id="234" name="直線コネクタ 233"/>
        <xdr:cNvCxnSpPr/>
      </xdr:nvCxnSpPr>
      <xdr:spPr>
        <a:xfrm>
          <a:off x="3797300" y="15663659"/>
          <a:ext cx="838200" cy="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101540</xdr:rowOff>
    </xdr:from>
    <xdr:ext cx="534377" cy="259045"/>
    <xdr:sp macro="" textlink="">
      <xdr:nvSpPr>
        <xdr:cNvPr id="235" name="扶助費平均値テキスト"/>
        <xdr:cNvSpPr txBox="1"/>
      </xdr:nvSpPr>
      <xdr:spPr>
        <a:xfrm>
          <a:off x="4686300" y="1621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61709</xdr:rowOff>
    </xdr:from>
    <xdr:to>
      <xdr:col>19</xdr:col>
      <xdr:colOff>177800</xdr:colOff>
      <xdr:row>91</xdr:row>
      <xdr:rowOff>163970</xdr:rowOff>
    </xdr:to>
    <xdr:cxnSp macro="">
      <xdr:nvCxnSpPr>
        <xdr:cNvPr id="237" name="直線コネクタ 236"/>
        <xdr:cNvCxnSpPr/>
      </xdr:nvCxnSpPr>
      <xdr:spPr>
        <a:xfrm flipV="1">
          <a:off x="2908300" y="15663659"/>
          <a:ext cx="889000" cy="10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31436</xdr:rowOff>
    </xdr:from>
    <xdr:ext cx="534377" cy="259045"/>
    <xdr:sp macro="" textlink="">
      <xdr:nvSpPr>
        <xdr:cNvPr id="239" name="テキスト ボックス 238"/>
        <xdr:cNvSpPr txBox="1"/>
      </xdr:nvSpPr>
      <xdr:spPr>
        <a:xfrm>
          <a:off x="3530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163970</xdr:rowOff>
    </xdr:from>
    <xdr:to>
      <xdr:col>15</xdr:col>
      <xdr:colOff>50800</xdr:colOff>
      <xdr:row>92</xdr:row>
      <xdr:rowOff>106457</xdr:rowOff>
    </xdr:to>
    <xdr:cxnSp macro="">
      <xdr:nvCxnSpPr>
        <xdr:cNvPr id="240" name="直線コネクタ 239"/>
        <xdr:cNvCxnSpPr/>
      </xdr:nvCxnSpPr>
      <xdr:spPr>
        <a:xfrm flipV="1">
          <a:off x="2019300" y="15765920"/>
          <a:ext cx="889000" cy="11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48906</xdr:rowOff>
    </xdr:from>
    <xdr:ext cx="534377" cy="259045"/>
    <xdr:sp macro="" textlink="">
      <xdr:nvSpPr>
        <xdr:cNvPr id="242" name="テキスト ボックス 241"/>
        <xdr:cNvSpPr txBox="1"/>
      </xdr:nvSpPr>
      <xdr:spPr>
        <a:xfrm>
          <a:off x="2641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106457</xdr:rowOff>
    </xdr:from>
    <xdr:to>
      <xdr:col>10</xdr:col>
      <xdr:colOff>114300</xdr:colOff>
      <xdr:row>93</xdr:row>
      <xdr:rowOff>28372</xdr:rowOff>
    </xdr:to>
    <xdr:cxnSp macro="">
      <xdr:nvCxnSpPr>
        <xdr:cNvPr id="243" name="直線コネクタ 242"/>
        <xdr:cNvCxnSpPr/>
      </xdr:nvCxnSpPr>
      <xdr:spPr>
        <a:xfrm flipV="1">
          <a:off x="1130300" y="15879857"/>
          <a:ext cx="889000" cy="9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47180</xdr:rowOff>
    </xdr:from>
    <xdr:to>
      <xdr:col>10</xdr:col>
      <xdr:colOff>165100</xdr:colOff>
      <xdr:row>93</xdr:row>
      <xdr:rowOff>148780</xdr:rowOff>
    </xdr:to>
    <xdr:sp macro="" textlink="">
      <xdr:nvSpPr>
        <xdr:cNvPr id="244" name="フローチャート: 判断 243"/>
        <xdr:cNvSpPr/>
      </xdr:nvSpPr>
      <xdr:spPr>
        <a:xfrm>
          <a:off x="1968500" y="1599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139907</xdr:rowOff>
    </xdr:from>
    <xdr:ext cx="534377" cy="259045"/>
    <xdr:sp macro="" textlink="">
      <xdr:nvSpPr>
        <xdr:cNvPr id="245" name="テキスト ボックス 244"/>
        <xdr:cNvSpPr txBox="1"/>
      </xdr:nvSpPr>
      <xdr:spPr>
        <a:xfrm>
          <a:off x="1752111" y="1608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58077</xdr:rowOff>
    </xdr:from>
    <xdr:to>
      <xdr:col>6</xdr:col>
      <xdr:colOff>38100</xdr:colOff>
      <xdr:row>94</xdr:row>
      <xdr:rowOff>159677</xdr:rowOff>
    </xdr:to>
    <xdr:sp macro="" textlink="">
      <xdr:nvSpPr>
        <xdr:cNvPr id="246" name="フローチャート: 判断 245"/>
        <xdr:cNvSpPr/>
      </xdr:nvSpPr>
      <xdr:spPr>
        <a:xfrm>
          <a:off x="1079500" y="1617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150804</xdr:rowOff>
    </xdr:from>
    <xdr:ext cx="534377" cy="259045"/>
    <xdr:sp macro="" textlink="">
      <xdr:nvSpPr>
        <xdr:cNvPr id="247" name="テキスト ボックス 246"/>
        <xdr:cNvSpPr txBox="1"/>
      </xdr:nvSpPr>
      <xdr:spPr>
        <a:xfrm>
          <a:off x="863111" y="1626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16490</xdr:rowOff>
    </xdr:from>
    <xdr:to>
      <xdr:col>24</xdr:col>
      <xdr:colOff>114300</xdr:colOff>
      <xdr:row>91</xdr:row>
      <xdr:rowOff>118090</xdr:rowOff>
    </xdr:to>
    <xdr:sp macro="" textlink="">
      <xdr:nvSpPr>
        <xdr:cNvPr id="253" name="楕円 252"/>
        <xdr:cNvSpPr/>
      </xdr:nvSpPr>
      <xdr:spPr>
        <a:xfrm>
          <a:off x="4584700" y="1561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39367</xdr:rowOff>
    </xdr:from>
    <xdr:ext cx="599010" cy="259045"/>
    <xdr:sp macro="" textlink="">
      <xdr:nvSpPr>
        <xdr:cNvPr id="254" name="扶助費該当値テキスト"/>
        <xdr:cNvSpPr txBox="1"/>
      </xdr:nvSpPr>
      <xdr:spPr>
        <a:xfrm>
          <a:off x="4686300" y="1546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10909</xdr:rowOff>
    </xdr:from>
    <xdr:to>
      <xdr:col>20</xdr:col>
      <xdr:colOff>38100</xdr:colOff>
      <xdr:row>91</xdr:row>
      <xdr:rowOff>112509</xdr:rowOff>
    </xdr:to>
    <xdr:sp macro="" textlink="">
      <xdr:nvSpPr>
        <xdr:cNvPr id="255" name="楕円 254"/>
        <xdr:cNvSpPr/>
      </xdr:nvSpPr>
      <xdr:spPr>
        <a:xfrm>
          <a:off x="3746500" y="1561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129036</xdr:rowOff>
    </xdr:from>
    <xdr:ext cx="599010" cy="259045"/>
    <xdr:sp macro="" textlink="">
      <xdr:nvSpPr>
        <xdr:cNvPr id="256" name="テキスト ボックス 255"/>
        <xdr:cNvSpPr txBox="1"/>
      </xdr:nvSpPr>
      <xdr:spPr>
        <a:xfrm>
          <a:off x="3497795" y="15388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113170</xdr:rowOff>
    </xdr:from>
    <xdr:to>
      <xdr:col>15</xdr:col>
      <xdr:colOff>101600</xdr:colOff>
      <xdr:row>92</xdr:row>
      <xdr:rowOff>43320</xdr:rowOff>
    </xdr:to>
    <xdr:sp macro="" textlink="">
      <xdr:nvSpPr>
        <xdr:cNvPr id="257" name="楕円 256"/>
        <xdr:cNvSpPr/>
      </xdr:nvSpPr>
      <xdr:spPr>
        <a:xfrm>
          <a:off x="2857500" y="1571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59847</xdr:rowOff>
    </xdr:from>
    <xdr:ext cx="599010" cy="259045"/>
    <xdr:sp macro="" textlink="">
      <xdr:nvSpPr>
        <xdr:cNvPr id="258" name="テキスト ボックス 257"/>
        <xdr:cNvSpPr txBox="1"/>
      </xdr:nvSpPr>
      <xdr:spPr>
        <a:xfrm>
          <a:off x="2608795" y="1549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55657</xdr:rowOff>
    </xdr:from>
    <xdr:to>
      <xdr:col>10</xdr:col>
      <xdr:colOff>165100</xdr:colOff>
      <xdr:row>92</xdr:row>
      <xdr:rowOff>157257</xdr:rowOff>
    </xdr:to>
    <xdr:sp macro="" textlink="">
      <xdr:nvSpPr>
        <xdr:cNvPr id="259" name="楕円 258"/>
        <xdr:cNvSpPr/>
      </xdr:nvSpPr>
      <xdr:spPr>
        <a:xfrm>
          <a:off x="1968500" y="1582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2334</xdr:rowOff>
    </xdr:from>
    <xdr:ext cx="534377" cy="259045"/>
    <xdr:sp macro="" textlink="">
      <xdr:nvSpPr>
        <xdr:cNvPr id="260" name="テキスト ボックス 259"/>
        <xdr:cNvSpPr txBox="1"/>
      </xdr:nvSpPr>
      <xdr:spPr>
        <a:xfrm>
          <a:off x="1752111" y="1560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149022</xdr:rowOff>
    </xdr:from>
    <xdr:to>
      <xdr:col>6</xdr:col>
      <xdr:colOff>38100</xdr:colOff>
      <xdr:row>93</xdr:row>
      <xdr:rowOff>79172</xdr:rowOff>
    </xdr:to>
    <xdr:sp macro="" textlink="">
      <xdr:nvSpPr>
        <xdr:cNvPr id="261" name="楕円 260"/>
        <xdr:cNvSpPr/>
      </xdr:nvSpPr>
      <xdr:spPr>
        <a:xfrm>
          <a:off x="1079500" y="1592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95699</xdr:rowOff>
    </xdr:from>
    <xdr:ext cx="534377" cy="259045"/>
    <xdr:sp macro="" textlink="">
      <xdr:nvSpPr>
        <xdr:cNvPr id="262" name="テキスト ボックス 261"/>
        <xdr:cNvSpPr txBox="1"/>
      </xdr:nvSpPr>
      <xdr:spPr>
        <a:xfrm>
          <a:off x="863111" y="1569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50112</xdr:rowOff>
    </xdr:from>
    <xdr:to>
      <xdr:col>55</xdr:col>
      <xdr:colOff>0</xdr:colOff>
      <xdr:row>37</xdr:row>
      <xdr:rowOff>59854</xdr:rowOff>
    </xdr:to>
    <xdr:cxnSp macro="">
      <xdr:nvCxnSpPr>
        <xdr:cNvPr id="289" name="直線コネクタ 288"/>
        <xdr:cNvCxnSpPr/>
      </xdr:nvCxnSpPr>
      <xdr:spPr>
        <a:xfrm flipV="1">
          <a:off x="9639300" y="6393762"/>
          <a:ext cx="838200" cy="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385</xdr:rowOff>
    </xdr:from>
    <xdr:ext cx="534377" cy="259045"/>
    <xdr:sp macro="" textlink="">
      <xdr:nvSpPr>
        <xdr:cNvPr id="290" name="補助費等平均値テキスト"/>
        <xdr:cNvSpPr txBox="1"/>
      </xdr:nvSpPr>
      <xdr:spPr>
        <a:xfrm>
          <a:off x="10528300" y="617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59854</xdr:rowOff>
    </xdr:from>
    <xdr:to>
      <xdr:col>50</xdr:col>
      <xdr:colOff>114300</xdr:colOff>
      <xdr:row>37</xdr:row>
      <xdr:rowOff>104747</xdr:rowOff>
    </xdr:to>
    <xdr:cxnSp macro="">
      <xdr:nvCxnSpPr>
        <xdr:cNvPr id="292" name="直線コネクタ 291"/>
        <xdr:cNvCxnSpPr/>
      </xdr:nvCxnSpPr>
      <xdr:spPr>
        <a:xfrm flipV="1">
          <a:off x="8750300" y="6403504"/>
          <a:ext cx="889000" cy="4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109017</xdr:rowOff>
    </xdr:from>
    <xdr:ext cx="534377" cy="259045"/>
    <xdr:sp macro="" textlink="">
      <xdr:nvSpPr>
        <xdr:cNvPr id="294" name="テキスト ボックス 293"/>
        <xdr:cNvSpPr txBox="1"/>
      </xdr:nvSpPr>
      <xdr:spPr>
        <a:xfrm>
          <a:off x="9372111" y="6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58666</xdr:rowOff>
    </xdr:from>
    <xdr:to>
      <xdr:col>45</xdr:col>
      <xdr:colOff>177800</xdr:colOff>
      <xdr:row>37</xdr:row>
      <xdr:rowOff>104747</xdr:rowOff>
    </xdr:to>
    <xdr:cxnSp macro="">
      <xdr:nvCxnSpPr>
        <xdr:cNvPr id="295" name="直線コネクタ 294"/>
        <xdr:cNvCxnSpPr/>
      </xdr:nvCxnSpPr>
      <xdr:spPr>
        <a:xfrm>
          <a:off x="7861300" y="6402316"/>
          <a:ext cx="889000" cy="4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113146</xdr:rowOff>
    </xdr:from>
    <xdr:ext cx="534377" cy="259045"/>
    <xdr:sp macro="" textlink="">
      <xdr:nvSpPr>
        <xdr:cNvPr id="297" name="テキスト ボックス 296"/>
        <xdr:cNvSpPr txBox="1"/>
      </xdr:nvSpPr>
      <xdr:spPr>
        <a:xfrm>
          <a:off x="8483111" y="61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58666</xdr:rowOff>
    </xdr:from>
    <xdr:to>
      <xdr:col>41</xdr:col>
      <xdr:colOff>50800</xdr:colOff>
      <xdr:row>37</xdr:row>
      <xdr:rowOff>87373</xdr:rowOff>
    </xdr:to>
    <xdr:cxnSp macro="">
      <xdr:nvCxnSpPr>
        <xdr:cNvPr id="298" name="直線コネクタ 297"/>
        <xdr:cNvCxnSpPr/>
      </xdr:nvCxnSpPr>
      <xdr:spPr>
        <a:xfrm flipV="1">
          <a:off x="6972300" y="6402316"/>
          <a:ext cx="889000" cy="2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140129</xdr:rowOff>
    </xdr:from>
    <xdr:to>
      <xdr:col>41</xdr:col>
      <xdr:colOff>101600</xdr:colOff>
      <xdr:row>37</xdr:row>
      <xdr:rowOff>70279</xdr:rowOff>
    </xdr:to>
    <xdr:sp macro="" textlink="">
      <xdr:nvSpPr>
        <xdr:cNvPr id="299" name="フローチャート: 判断 298"/>
        <xdr:cNvSpPr/>
      </xdr:nvSpPr>
      <xdr:spPr>
        <a:xfrm>
          <a:off x="7810500" y="631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86806</xdr:rowOff>
    </xdr:from>
    <xdr:ext cx="534377" cy="259045"/>
    <xdr:sp macro="" textlink="">
      <xdr:nvSpPr>
        <xdr:cNvPr id="300" name="テキスト ボックス 299"/>
        <xdr:cNvSpPr txBox="1"/>
      </xdr:nvSpPr>
      <xdr:spPr>
        <a:xfrm>
          <a:off x="7594111" y="608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79925</xdr:rowOff>
    </xdr:from>
    <xdr:to>
      <xdr:col>36</xdr:col>
      <xdr:colOff>165100</xdr:colOff>
      <xdr:row>38</xdr:row>
      <xdr:rowOff>10075</xdr:rowOff>
    </xdr:to>
    <xdr:sp macro="" textlink="">
      <xdr:nvSpPr>
        <xdr:cNvPr id="301" name="フローチャート: 判断 300"/>
        <xdr:cNvSpPr/>
      </xdr:nvSpPr>
      <xdr:spPr>
        <a:xfrm>
          <a:off x="6921500" y="642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1202</xdr:rowOff>
    </xdr:from>
    <xdr:ext cx="534377" cy="259045"/>
    <xdr:sp macro="" textlink="">
      <xdr:nvSpPr>
        <xdr:cNvPr id="302" name="テキスト ボックス 301"/>
        <xdr:cNvSpPr txBox="1"/>
      </xdr:nvSpPr>
      <xdr:spPr>
        <a:xfrm>
          <a:off x="6705111" y="651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170762</xdr:rowOff>
    </xdr:from>
    <xdr:to>
      <xdr:col>55</xdr:col>
      <xdr:colOff>50800</xdr:colOff>
      <xdr:row>37</xdr:row>
      <xdr:rowOff>100912</xdr:rowOff>
    </xdr:to>
    <xdr:sp macro="" textlink="">
      <xdr:nvSpPr>
        <xdr:cNvPr id="308" name="楕円 307"/>
        <xdr:cNvSpPr/>
      </xdr:nvSpPr>
      <xdr:spPr>
        <a:xfrm>
          <a:off x="10426700" y="634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149189</xdr:rowOff>
    </xdr:from>
    <xdr:ext cx="534377" cy="259045"/>
    <xdr:sp macro="" textlink="">
      <xdr:nvSpPr>
        <xdr:cNvPr id="309" name="補助費等該当値テキスト"/>
        <xdr:cNvSpPr txBox="1"/>
      </xdr:nvSpPr>
      <xdr:spPr>
        <a:xfrm>
          <a:off x="10528300" y="632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9054</xdr:rowOff>
    </xdr:from>
    <xdr:to>
      <xdr:col>50</xdr:col>
      <xdr:colOff>165100</xdr:colOff>
      <xdr:row>37</xdr:row>
      <xdr:rowOff>110654</xdr:rowOff>
    </xdr:to>
    <xdr:sp macro="" textlink="">
      <xdr:nvSpPr>
        <xdr:cNvPr id="310" name="楕円 309"/>
        <xdr:cNvSpPr/>
      </xdr:nvSpPr>
      <xdr:spPr>
        <a:xfrm>
          <a:off x="9588500" y="63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101781</xdr:rowOff>
    </xdr:from>
    <xdr:ext cx="534377" cy="259045"/>
    <xdr:sp macro="" textlink="">
      <xdr:nvSpPr>
        <xdr:cNvPr id="311" name="テキスト ボックス 310"/>
        <xdr:cNvSpPr txBox="1"/>
      </xdr:nvSpPr>
      <xdr:spPr>
        <a:xfrm>
          <a:off x="9372111" y="644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53947</xdr:rowOff>
    </xdr:from>
    <xdr:to>
      <xdr:col>46</xdr:col>
      <xdr:colOff>38100</xdr:colOff>
      <xdr:row>37</xdr:row>
      <xdr:rowOff>155547</xdr:rowOff>
    </xdr:to>
    <xdr:sp macro="" textlink="">
      <xdr:nvSpPr>
        <xdr:cNvPr id="312" name="楕円 311"/>
        <xdr:cNvSpPr/>
      </xdr:nvSpPr>
      <xdr:spPr>
        <a:xfrm>
          <a:off x="8699500" y="639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146674</xdr:rowOff>
    </xdr:from>
    <xdr:ext cx="534377" cy="259045"/>
    <xdr:sp macro="" textlink="">
      <xdr:nvSpPr>
        <xdr:cNvPr id="313" name="テキスト ボックス 312"/>
        <xdr:cNvSpPr txBox="1"/>
      </xdr:nvSpPr>
      <xdr:spPr>
        <a:xfrm>
          <a:off x="8483111" y="649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7866</xdr:rowOff>
    </xdr:from>
    <xdr:to>
      <xdr:col>41</xdr:col>
      <xdr:colOff>101600</xdr:colOff>
      <xdr:row>37</xdr:row>
      <xdr:rowOff>109466</xdr:rowOff>
    </xdr:to>
    <xdr:sp macro="" textlink="">
      <xdr:nvSpPr>
        <xdr:cNvPr id="314" name="楕円 313"/>
        <xdr:cNvSpPr/>
      </xdr:nvSpPr>
      <xdr:spPr>
        <a:xfrm>
          <a:off x="7810500" y="635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100593</xdr:rowOff>
    </xdr:from>
    <xdr:ext cx="534377" cy="259045"/>
    <xdr:sp macro="" textlink="">
      <xdr:nvSpPr>
        <xdr:cNvPr id="315" name="テキスト ボックス 314"/>
        <xdr:cNvSpPr txBox="1"/>
      </xdr:nvSpPr>
      <xdr:spPr>
        <a:xfrm>
          <a:off x="7594111" y="644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36573</xdr:rowOff>
    </xdr:from>
    <xdr:to>
      <xdr:col>36</xdr:col>
      <xdr:colOff>165100</xdr:colOff>
      <xdr:row>37</xdr:row>
      <xdr:rowOff>138173</xdr:rowOff>
    </xdr:to>
    <xdr:sp macro="" textlink="">
      <xdr:nvSpPr>
        <xdr:cNvPr id="316" name="楕円 315"/>
        <xdr:cNvSpPr/>
      </xdr:nvSpPr>
      <xdr:spPr>
        <a:xfrm>
          <a:off x="6921500" y="638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154700</xdr:rowOff>
    </xdr:from>
    <xdr:ext cx="534377" cy="259045"/>
    <xdr:sp macro="" textlink="">
      <xdr:nvSpPr>
        <xdr:cNvPr id="317" name="テキスト ボックス 316"/>
        <xdr:cNvSpPr txBox="1"/>
      </xdr:nvSpPr>
      <xdr:spPr>
        <a:xfrm>
          <a:off x="6705111" y="615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3203</xdr:rowOff>
    </xdr:from>
    <xdr:to>
      <xdr:col>55</xdr:col>
      <xdr:colOff>0</xdr:colOff>
      <xdr:row>57</xdr:row>
      <xdr:rowOff>141275</xdr:rowOff>
    </xdr:to>
    <xdr:cxnSp macro="">
      <xdr:nvCxnSpPr>
        <xdr:cNvPr id="344" name="直線コネクタ 343"/>
        <xdr:cNvCxnSpPr/>
      </xdr:nvCxnSpPr>
      <xdr:spPr>
        <a:xfrm>
          <a:off x="9639300" y="9775853"/>
          <a:ext cx="838200" cy="13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79377</xdr:rowOff>
    </xdr:from>
    <xdr:ext cx="534377" cy="259045"/>
    <xdr:sp macro="" textlink="">
      <xdr:nvSpPr>
        <xdr:cNvPr id="345" name="普通建設事業費平均値テキスト"/>
        <xdr:cNvSpPr txBox="1"/>
      </xdr:nvSpPr>
      <xdr:spPr>
        <a:xfrm>
          <a:off x="10528300" y="98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3203</xdr:rowOff>
    </xdr:from>
    <xdr:to>
      <xdr:col>50</xdr:col>
      <xdr:colOff>114300</xdr:colOff>
      <xdr:row>57</xdr:row>
      <xdr:rowOff>133731</xdr:rowOff>
    </xdr:to>
    <xdr:cxnSp macro="">
      <xdr:nvCxnSpPr>
        <xdr:cNvPr id="347" name="直線コネクタ 346"/>
        <xdr:cNvCxnSpPr/>
      </xdr:nvCxnSpPr>
      <xdr:spPr>
        <a:xfrm flipV="1">
          <a:off x="8750300" y="9775853"/>
          <a:ext cx="889000" cy="13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25109</xdr:rowOff>
    </xdr:from>
    <xdr:ext cx="534377" cy="259045"/>
    <xdr:sp macro="" textlink="">
      <xdr:nvSpPr>
        <xdr:cNvPr id="349" name="テキスト ボックス 348"/>
        <xdr:cNvSpPr txBox="1"/>
      </xdr:nvSpPr>
      <xdr:spPr>
        <a:xfrm>
          <a:off x="9372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105918</xdr:rowOff>
    </xdr:from>
    <xdr:to>
      <xdr:col>45</xdr:col>
      <xdr:colOff>177800</xdr:colOff>
      <xdr:row>57</xdr:row>
      <xdr:rowOff>133731</xdr:rowOff>
    </xdr:to>
    <xdr:cxnSp macro="">
      <xdr:nvCxnSpPr>
        <xdr:cNvPr id="350" name="直線コネクタ 349"/>
        <xdr:cNvCxnSpPr/>
      </xdr:nvCxnSpPr>
      <xdr:spPr>
        <a:xfrm>
          <a:off x="7861300" y="9878568"/>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31035</xdr:rowOff>
    </xdr:from>
    <xdr:ext cx="534377" cy="259045"/>
    <xdr:sp macro="" textlink="">
      <xdr:nvSpPr>
        <xdr:cNvPr id="352" name="テキスト ボックス 351"/>
        <xdr:cNvSpPr txBox="1"/>
      </xdr:nvSpPr>
      <xdr:spPr>
        <a:xfrm>
          <a:off x="8483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104692</xdr:rowOff>
    </xdr:from>
    <xdr:to>
      <xdr:col>41</xdr:col>
      <xdr:colOff>50800</xdr:colOff>
      <xdr:row>57</xdr:row>
      <xdr:rowOff>105918</xdr:rowOff>
    </xdr:to>
    <xdr:cxnSp macro="">
      <xdr:nvCxnSpPr>
        <xdr:cNvPr id="353" name="直線コネクタ 352"/>
        <xdr:cNvCxnSpPr/>
      </xdr:nvCxnSpPr>
      <xdr:spPr>
        <a:xfrm>
          <a:off x="6972300" y="9877342"/>
          <a:ext cx="8890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64991</xdr:rowOff>
    </xdr:from>
    <xdr:to>
      <xdr:col>41</xdr:col>
      <xdr:colOff>101600</xdr:colOff>
      <xdr:row>57</xdr:row>
      <xdr:rowOff>166591</xdr:rowOff>
    </xdr:to>
    <xdr:sp macro="" textlink="">
      <xdr:nvSpPr>
        <xdr:cNvPr id="354" name="フローチャート: 判断 353"/>
        <xdr:cNvSpPr/>
      </xdr:nvSpPr>
      <xdr:spPr>
        <a:xfrm>
          <a:off x="7810500" y="983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157718</xdr:rowOff>
    </xdr:from>
    <xdr:ext cx="534377" cy="259045"/>
    <xdr:sp macro="" textlink="">
      <xdr:nvSpPr>
        <xdr:cNvPr id="355" name="テキスト ボックス 354"/>
        <xdr:cNvSpPr txBox="1"/>
      </xdr:nvSpPr>
      <xdr:spPr>
        <a:xfrm>
          <a:off x="7594111" y="993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6" name="フローチャート: 判断 355"/>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30168</xdr:rowOff>
    </xdr:from>
    <xdr:ext cx="534377" cy="259045"/>
    <xdr:sp macro="" textlink="">
      <xdr:nvSpPr>
        <xdr:cNvPr id="357" name="テキスト ボックス 356"/>
        <xdr:cNvSpPr txBox="1"/>
      </xdr:nvSpPr>
      <xdr:spPr>
        <a:xfrm>
          <a:off x="6705111" y="9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90475</xdr:rowOff>
    </xdr:from>
    <xdr:to>
      <xdr:col>55</xdr:col>
      <xdr:colOff>50800</xdr:colOff>
      <xdr:row>58</xdr:row>
      <xdr:rowOff>20625</xdr:rowOff>
    </xdr:to>
    <xdr:sp macro="" textlink="">
      <xdr:nvSpPr>
        <xdr:cNvPr id="363" name="楕円 362"/>
        <xdr:cNvSpPr/>
      </xdr:nvSpPr>
      <xdr:spPr>
        <a:xfrm>
          <a:off x="10426700" y="98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113352</xdr:rowOff>
    </xdr:from>
    <xdr:ext cx="534377" cy="259045"/>
    <xdr:sp macro="" textlink="">
      <xdr:nvSpPr>
        <xdr:cNvPr id="364" name="普通建設事業費該当値テキスト"/>
        <xdr:cNvSpPr txBox="1"/>
      </xdr:nvSpPr>
      <xdr:spPr>
        <a:xfrm>
          <a:off x="10528300" y="971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123853</xdr:rowOff>
    </xdr:from>
    <xdr:to>
      <xdr:col>50</xdr:col>
      <xdr:colOff>165100</xdr:colOff>
      <xdr:row>57</xdr:row>
      <xdr:rowOff>54003</xdr:rowOff>
    </xdr:to>
    <xdr:sp macro="" textlink="">
      <xdr:nvSpPr>
        <xdr:cNvPr id="365" name="楕円 364"/>
        <xdr:cNvSpPr/>
      </xdr:nvSpPr>
      <xdr:spPr>
        <a:xfrm>
          <a:off x="9588500" y="972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70530</xdr:rowOff>
    </xdr:from>
    <xdr:ext cx="599010" cy="259045"/>
    <xdr:sp macro="" textlink="">
      <xdr:nvSpPr>
        <xdr:cNvPr id="366" name="テキスト ボックス 365"/>
        <xdr:cNvSpPr txBox="1"/>
      </xdr:nvSpPr>
      <xdr:spPr>
        <a:xfrm>
          <a:off x="9339795" y="9500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82931</xdr:rowOff>
    </xdr:from>
    <xdr:to>
      <xdr:col>46</xdr:col>
      <xdr:colOff>38100</xdr:colOff>
      <xdr:row>58</xdr:row>
      <xdr:rowOff>13081</xdr:rowOff>
    </xdr:to>
    <xdr:sp macro="" textlink="">
      <xdr:nvSpPr>
        <xdr:cNvPr id="367" name="楕円 366"/>
        <xdr:cNvSpPr/>
      </xdr:nvSpPr>
      <xdr:spPr>
        <a:xfrm>
          <a:off x="8699500" y="985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29608</xdr:rowOff>
    </xdr:from>
    <xdr:ext cx="534377" cy="259045"/>
    <xdr:sp macro="" textlink="">
      <xdr:nvSpPr>
        <xdr:cNvPr id="368" name="テキスト ボックス 367"/>
        <xdr:cNvSpPr txBox="1"/>
      </xdr:nvSpPr>
      <xdr:spPr>
        <a:xfrm>
          <a:off x="8483111" y="96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55118</xdr:rowOff>
    </xdr:from>
    <xdr:to>
      <xdr:col>41</xdr:col>
      <xdr:colOff>101600</xdr:colOff>
      <xdr:row>57</xdr:row>
      <xdr:rowOff>156718</xdr:rowOff>
    </xdr:to>
    <xdr:sp macro="" textlink="">
      <xdr:nvSpPr>
        <xdr:cNvPr id="369" name="楕円 368"/>
        <xdr:cNvSpPr/>
      </xdr:nvSpPr>
      <xdr:spPr>
        <a:xfrm>
          <a:off x="7810500" y="982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1795</xdr:rowOff>
    </xdr:from>
    <xdr:ext cx="534377" cy="259045"/>
    <xdr:sp macro="" textlink="">
      <xdr:nvSpPr>
        <xdr:cNvPr id="370" name="テキスト ボックス 369"/>
        <xdr:cNvSpPr txBox="1"/>
      </xdr:nvSpPr>
      <xdr:spPr>
        <a:xfrm>
          <a:off x="7594111" y="960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53892</xdr:rowOff>
    </xdr:from>
    <xdr:to>
      <xdr:col>36</xdr:col>
      <xdr:colOff>165100</xdr:colOff>
      <xdr:row>57</xdr:row>
      <xdr:rowOff>155492</xdr:rowOff>
    </xdr:to>
    <xdr:sp macro="" textlink="">
      <xdr:nvSpPr>
        <xdr:cNvPr id="371" name="楕円 370"/>
        <xdr:cNvSpPr/>
      </xdr:nvSpPr>
      <xdr:spPr>
        <a:xfrm>
          <a:off x="6921500" y="982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569</xdr:rowOff>
    </xdr:from>
    <xdr:ext cx="534377" cy="259045"/>
    <xdr:sp macro="" textlink="">
      <xdr:nvSpPr>
        <xdr:cNvPr id="372" name="テキスト ボックス 371"/>
        <xdr:cNvSpPr txBox="1"/>
      </xdr:nvSpPr>
      <xdr:spPr>
        <a:xfrm>
          <a:off x="6705111" y="960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142373</xdr:rowOff>
    </xdr:from>
    <xdr:to>
      <xdr:col>55</xdr:col>
      <xdr:colOff>0</xdr:colOff>
      <xdr:row>78</xdr:row>
      <xdr:rowOff>139078</xdr:rowOff>
    </xdr:to>
    <xdr:cxnSp macro="">
      <xdr:nvCxnSpPr>
        <xdr:cNvPr id="399" name="直線コネクタ 398"/>
        <xdr:cNvCxnSpPr/>
      </xdr:nvCxnSpPr>
      <xdr:spPr>
        <a:xfrm>
          <a:off x="9639300" y="13344023"/>
          <a:ext cx="838200" cy="16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142373</xdr:rowOff>
    </xdr:from>
    <xdr:to>
      <xdr:col>50</xdr:col>
      <xdr:colOff>114300</xdr:colOff>
      <xdr:row>78</xdr:row>
      <xdr:rowOff>102157</xdr:rowOff>
    </xdr:to>
    <xdr:cxnSp macro="">
      <xdr:nvCxnSpPr>
        <xdr:cNvPr id="402" name="直線コネクタ 401"/>
        <xdr:cNvCxnSpPr/>
      </xdr:nvCxnSpPr>
      <xdr:spPr>
        <a:xfrm flipV="1">
          <a:off x="8750300" y="13344023"/>
          <a:ext cx="889000" cy="13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126827</xdr:rowOff>
    </xdr:from>
    <xdr:ext cx="534377" cy="259045"/>
    <xdr:sp macro="" textlink="">
      <xdr:nvSpPr>
        <xdr:cNvPr id="404" name="テキスト ボックス 403"/>
        <xdr:cNvSpPr txBox="1"/>
      </xdr:nvSpPr>
      <xdr:spPr>
        <a:xfrm>
          <a:off x="9372111" y="1349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83975</xdr:rowOff>
    </xdr:from>
    <xdr:to>
      <xdr:col>45</xdr:col>
      <xdr:colOff>177800</xdr:colOff>
      <xdr:row>78</xdr:row>
      <xdr:rowOff>102157</xdr:rowOff>
    </xdr:to>
    <xdr:cxnSp macro="">
      <xdr:nvCxnSpPr>
        <xdr:cNvPr id="405" name="直線コネクタ 404"/>
        <xdr:cNvCxnSpPr/>
      </xdr:nvCxnSpPr>
      <xdr:spPr>
        <a:xfrm>
          <a:off x="7861300" y="13457075"/>
          <a:ext cx="889000" cy="1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157388</xdr:rowOff>
    </xdr:from>
    <xdr:ext cx="534377" cy="259045"/>
    <xdr:sp macro="" textlink="">
      <xdr:nvSpPr>
        <xdr:cNvPr id="407" name="テキスト ボックス 406"/>
        <xdr:cNvSpPr txBox="1"/>
      </xdr:nvSpPr>
      <xdr:spPr>
        <a:xfrm>
          <a:off x="8483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75699</xdr:rowOff>
    </xdr:from>
    <xdr:to>
      <xdr:col>41</xdr:col>
      <xdr:colOff>50800</xdr:colOff>
      <xdr:row>78</xdr:row>
      <xdr:rowOff>83975</xdr:rowOff>
    </xdr:to>
    <xdr:cxnSp macro="">
      <xdr:nvCxnSpPr>
        <xdr:cNvPr id="408" name="直線コネクタ 407"/>
        <xdr:cNvCxnSpPr/>
      </xdr:nvCxnSpPr>
      <xdr:spPr>
        <a:xfrm>
          <a:off x="6972300" y="13448799"/>
          <a:ext cx="889000" cy="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167945</xdr:rowOff>
    </xdr:from>
    <xdr:to>
      <xdr:col>41</xdr:col>
      <xdr:colOff>101600</xdr:colOff>
      <xdr:row>78</xdr:row>
      <xdr:rowOff>98095</xdr:rowOff>
    </xdr:to>
    <xdr:sp macro="" textlink="">
      <xdr:nvSpPr>
        <xdr:cNvPr id="409" name="フローチャート: 判断 408"/>
        <xdr:cNvSpPr/>
      </xdr:nvSpPr>
      <xdr:spPr>
        <a:xfrm>
          <a:off x="7810500" y="133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114622</xdr:rowOff>
    </xdr:from>
    <xdr:ext cx="534377" cy="259045"/>
    <xdr:sp macro="" textlink="">
      <xdr:nvSpPr>
        <xdr:cNvPr id="410" name="テキスト ボックス 409"/>
        <xdr:cNvSpPr txBox="1"/>
      </xdr:nvSpPr>
      <xdr:spPr>
        <a:xfrm>
          <a:off x="7594111" y="1314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24823</xdr:rowOff>
    </xdr:from>
    <xdr:to>
      <xdr:col>36</xdr:col>
      <xdr:colOff>165100</xdr:colOff>
      <xdr:row>78</xdr:row>
      <xdr:rowOff>126423</xdr:rowOff>
    </xdr:to>
    <xdr:sp macro="" textlink="">
      <xdr:nvSpPr>
        <xdr:cNvPr id="411" name="フローチャート: 判断 410"/>
        <xdr:cNvSpPr/>
      </xdr:nvSpPr>
      <xdr:spPr>
        <a:xfrm>
          <a:off x="6921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142950</xdr:rowOff>
    </xdr:from>
    <xdr:ext cx="534377" cy="259045"/>
    <xdr:sp macro="" textlink="">
      <xdr:nvSpPr>
        <xdr:cNvPr id="412" name="テキスト ボックス 411"/>
        <xdr:cNvSpPr txBox="1"/>
      </xdr:nvSpPr>
      <xdr:spPr>
        <a:xfrm>
          <a:off x="6705111" y="131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88278</xdr:rowOff>
    </xdr:from>
    <xdr:to>
      <xdr:col>55</xdr:col>
      <xdr:colOff>50800</xdr:colOff>
      <xdr:row>79</xdr:row>
      <xdr:rowOff>18428</xdr:rowOff>
    </xdr:to>
    <xdr:sp macro="" textlink="">
      <xdr:nvSpPr>
        <xdr:cNvPr id="418" name="楕円 417"/>
        <xdr:cNvSpPr/>
      </xdr:nvSpPr>
      <xdr:spPr>
        <a:xfrm>
          <a:off x="10426700" y="1346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20498</xdr:rowOff>
    </xdr:from>
    <xdr:ext cx="378565" cy="259045"/>
    <xdr:sp macro="" textlink="">
      <xdr:nvSpPr>
        <xdr:cNvPr id="419" name="普通建設事業費 （ うち新規整備　）該当値テキスト"/>
        <xdr:cNvSpPr txBox="1"/>
      </xdr:nvSpPr>
      <xdr:spPr>
        <a:xfrm>
          <a:off x="10528300" y="13393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91573</xdr:rowOff>
    </xdr:from>
    <xdr:to>
      <xdr:col>50</xdr:col>
      <xdr:colOff>165100</xdr:colOff>
      <xdr:row>78</xdr:row>
      <xdr:rowOff>21723</xdr:rowOff>
    </xdr:to>
    <xdr:sp macro="" textlink="">
      <xdr:nvSpPr>
        <xdr:cNvPr id="420" name="楕円 419"/>
        <xdr:cNvSpPr/>
      </xdr:nvSpPr>
      <xdr:spPr>
        <a:xfrm>
          <a:off x="9588500" y="132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38250</xdr:rowOff>
    </xdr:from>
    <xdr:ext cx="534377" cy="259045"/>
    <xdr:sp macro="" textlink="">
      <xdr:nvSpPr>
        <xdr:cNvPr id="421" name="テキスト ボックス 420"/>
        <xdr:cNvSpPr txBox="1"/>
      </xdr:nvSpPr>
      <xdr:spPr>
        <a:xfrm>
          <a:off x="9372111" y="1306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51357</xdr:rowOff>
    </xdr:from>
    <xdr:to>
      <xdr:col>46</xdr:col>
      <xdr:colOff>38100</xdr:colOff>
      <xdr:row>78</xdr:row>
      <xdr:rowOff>152957</xdr:rowOff>
    </xdr:to>
    <xdr:sp macro="" textlink="">
      <xdr:nvSpPr>
        <xdr:cNvPr id="422" name="楕円 421"/>
        <xdr:cNvSpPr/>
      </xdr:nvSpPr>
      <xdr:spPr>
        <a:xfrm>
          <a:off x="8699500" y="1342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144084</xdr:rowOff>
    </xdr:from>
    <xdr:ext cx="534377" cy="259045"/>
    <xdr:sp macro="" textlink="">
      <xdr:nvSpPr>
        <xdr:cNvPr id="423" name="テキスト ボックス 422"/>
        <xdr:cNvSpPr txBox="1"/>
      </xdr:nvSpPr>
      <xdr:spPr>
        <a:xfrm>
          <a:off x="8483111" y="1351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33175</xdr:rowOff>
    </xdr:from>
    <xdr:to>
      <xdr:col>41</xdr:col>
      <xdr:colOff>101600</xdr:colOff>
      <xdr:row>78</xdr:row>
      <xdr:rowOff>134775</xdr:rowOff>
    </xdr:to>
    <xdr:sp macro="" textlink="">
      <xdr:nvSpPr>
        <xdr:cNvPr id="424" name="楕円 423"/>
        <xdr:cNvSpPr/>
      </xdr:nvSpPr>
      <xdr:spPr>
        <a:xfrm>
          <a:off x="7810500" y="1340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125902</xdr:rowOff>
    </xdr:from>
    <xdr:ext cx="534377" cy="259045"/>
    <xdr:sp macro="" textlink="">
      <xdr:nvSpPr>
        <xdr:cNvPr id="425" name="テキスト ボックス 424"/>
        <xdr:cNvSpPr txBox="1"/>
      </xdr:nvSpPr>
      <xdr:spPr>
        <a:xfrm>
          <a:off x="7594111" y="1349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24899</xdr:rowOff>
    </xdr:from>
    <xdr:to>
      <xdr:col>36</xdr:col>
      <xdr:colOff>165100</xdr:colOff>
      <xdr:row>78</xdr:row>
      <xdr:rowOff>126499</xdr:rowOff>
    </xdr:to>
    <xdr:sp macro="" textlink="">
      <xdr:nvSpPr>
        <xdr:cNvPr id="426" name="楕円 425"/>
        <xdr:cNvSpPr/>
      </xdr:nvSpPr>
      <xdr:spPr>
        <a:xfrm>
          <a:off x="6921500" y="1339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117626</xdr:rowOff>
    </xdr:from>
    <xdr:ext cx="534377" cy="259045"/>
    <xdr:sp macro="" textlink="">
      <xdr:nvSpPr>
        <xdr:cNvPr id="427" name="テキスト ボックス 426"/>
        <xdr:cNvSpPr txBox="1"/>
      </xdr:nvSpPr>
      <xdr:spPr>
        <a:xfrm>
          <a:off x="6705111" y="134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151191</xdr:rowOff>
    </xdr:from>
    <xdr:to>
      <xdr:col>55</xdr:col>
      <xdr:colOff>0</xdr:colOff>
      <xdr:row>97</xdr:row>
      <xdr:rowOff>87778</xdr:rowOff>
    </xdr:to>
    <xdr:cxnSp macro="">
      <xdr:nvCxnSpPr>
        <xdr:cNvPr id="456" name="直線コネクタ 455"/>
        <xdr:cNvCxnSpPr/>
      </xdr:nvCxnSpPr>
      <xdr:spPr>
        <a:xfrm flipV="1">
          <a:off x="9639300" y="16610391"/>
          <a:ext cx="838200" cy="10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24975</xdr:rowOff>
    </xdr:from>
    <xdr:ext cx="534377" cy="259045"/>
    <xdr:sp macro="" textlink="">
      <xdr:nvSpPr>
        <xdr:cNvPr id="457" name="普通建設事業費 （ うち更新整備　）平均値テキスト"/>
        <xdr:cNvSpPr txBox="1"/>
      </xdr:nvSpPr>
      <xdr:spPr>
        <a:xfrm>
          <a:off x="10528300" y="166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87778</xdr:rowOff>
    </xdr:from>
    <xdr:to>
      <xdr:col>50</xdr:col>
      <xdr:colOff>114300</xdr:colOff>
      <xdr:row>97</xdr:row>
      <xdr:rowOff>120780</xdr:rowOff>
    </xdr:to>
    <xdr:cxnSp macro="">
      <xdr:nvCxnSpPr>
        <xdr:cNvPr id="459" name="直線コネクタ 458"/>
        <xdr:cNvCxnSpPr/>
      </xdr:nvCxnSpPr>
      <xdr:spPr>
        <a:xfrm flipV="1">
          <a:off x="8750300" y="16718428"/>
          <a:ext cx="889000" cy="3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6222</xdr:rowOff>
    </xdr:from>
    <xdr:ext cx="534377" cy="259045"/>
    <xdr:sp macro="" textlink="">
      <xdr:nvSpPr>
        <xdr:cNvPr id="461" name="テキスト ボックス 460"/>
        <xdr:cNvSpPr txBox="1"/>
      </xdr:nvSpPr>
      <xdr:spPr>
        <a:xfrm>
          <a:off x="9372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120780</xdr:rowOff>
    </xdr:from>
    <xdr:to>
      <xdr:col>45</xdr:col>
      <xdr:colOff>177800</xdr:colOff>
      <xdr:row>97</xdr:row>
      <xdr:rowOff>167794</xdr:rowOff>
    </xdr:to>
    <xdr:cxnSp macro="">
      <xdr:nvCxnSpPr>
        <xdr:cNvPr id="462" name="直線コネクタ 461"/>
        <xdr:cNvCxnSpPr/>
      </xdr:nvCxnSpPr>
      <xdr:spPr>
        <a:xfrm flipV="1">
          <a:off x="7861300" y="16751430"/>
          <a:ext cx="889000" cy="4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6177</xdr:rowOff>
    </xdr:from>
    <xdr:ext cx="534377" cy="259045"/>
    <xdr:sp macro="" textlink="">
      <xdr:nvSpPr>
        <xdr:cNvPr id="464" name="テキスト ボックス 463"/>
        <xdr:cNvSpPr txBox="1"/>
      </xdr:nvSpPr>
      <xdr:spPr>
        <a:xfrm>
          <a:off x="8483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104214</xdr:rowOff>
    </xdr:from>
    <xdr:to>
      <xdr:col>41</xdr:col>
      <xdr:colOff>50800</xdr:colOff>
      <xdr:row>97</xdr:row>
      <xdr:rowOff>167794</xdr:rowOff>
    </xdr:to>
    <xdr:cxnSp macro="">
      <xdr:nvCxnSpPr>
        <xdr:cNvPr id="465" name="直線コネクタ 464"/>
        <xdr:cNvCxnSpPr/>
      </xdr:nvCxnSpPr>
      <xdr:spPr>
        <a:xfrm>
          <a:off x="6972300" y="16734864"/>
          <a:ext cx="889000" cy="6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95934</xdr:rowOff>
    </xdr:from>
    <xdr:to>
      <xdr:col>41</xdr:col>
      <xdr:colOff>101600</xdr:colOff>
      <xdr:row>98</xdr:row>
      <xdr:rowOff>26084</xdr:rowOff>
    </xdr:to>
    <xdr:sp macro="" textlink="">
      <xdr:nvSpPr>
        <xdr:cNvPr id="466" name="フローチャート: 判断 465"/>
        <xdr:cNvSpPr/>
      </xdr:nvSpPr>
      <xdr:spPr>
        <a:xfrm>
          <a:off x="7810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42611</xdr:rowOff>
    </xdr:from>
    <xdr:ext cx="534377" cy="259045"/>
    <xdr:sp macro="" textlink="">
      <xdr:nvSpPr>
        <xdr:cNvPr id="467" name="テキスト ボックス 466"/>
        <xdr:cNvSpPr txBox="1"/>
      </xdr:nvSpPr>
      <xdr:spPr>
        <a:xfrm>
          <a:off x="7594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140075</xdr:rowOff>
    </xdr:from>
    <xdr:to>
      <xdr:col>36</xdr:col>
      <xdr:colOff>165100</xdr:colOff>
      <xdr:row>98</xdr:row>
      <xdr:rowOff>70225</xdr:rowOff>
    </xdr:to>
    <xdr:sp macro="" textlink="">
      <xdr:nvSpPr>
        <xdr:cNvPr id="468" name="フローチャート: 判断 467"/>
        <xdr:cNvSpPr/>
      </xdr:nvSpPr>
      <xdr:spPr>
        <a:xfrm>
          <a:off x="6921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61352</xdr:rowOff>
    </xdr:from>
    <xdr:ext cx="534377" cy="259045"/>
    <xdr:sp macro="" textlink="">
      <xdr:nvSpPr>
        <xdr:cNvPr id="469" name="テキスト ボックス 468"/>
        <xdr:cNvSpPr txBox="1"/>
      </xdr:nvSpPr>
      <xdr:spPr>
        <a:xfrm>
          <a:off x="6705111" y="168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100391</xdr:rowOff>
    </xdr:from>
    <xdr:to>
      <xdr:col>55</xdr:col>
      <xdr:colOff>50800</xdr:colOff>
      <xdr:row>97</xdr:row>
      <xdr:rowOff>30541</xdr:rowOff>
    </xdr:to>
    <xdr:sp macro="" textlink="">
      <xdr:nvSpPr>
        <xdr:cNvPr id="475" name="楕円 474"/>
        <xdr:cNvSpPr/>
      </xdr:nvSpPr>
      <xdr:spPr>
        <a:xfrm>
          <a:off x="10426700" y="1655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123268</xdr:rowOff>
    </xdr:from>
    <xdr:ext cx="534377" cy="259045"/>
    <xdr:sp macro="" textlink="">
      <xdr:nvSpPr>
        <xdr:cNvPr id="476" name="普通建設事業費 （ うち更新整備　）該当値テキスト"/>
        <xdr:cNvSpPr txBox="1"/>
      </xdr:nvSpPr>
      <xdr:spPr>
        <a:xfrm>
          <a:off x="10528300" y="164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36978</xdr:rowOff>
    </xdr:from>
    <xdr:to>
      <xdr:col>50</xdr:col>
      <xdr:colOff>165100</xdr:colOff>
      <xdr:row>97</xdr:row>
      <xdr:rowOff>138578</xdr:rowOff>
    </xdr:to>
    <xdr:sp macro="" textlink="">
      <xdr:nvSpPr>
        <xdr:cNvPr id="477" name="楕円 476"/>
        <xdr:cNvSpPr/>
      </xdr:nvSpPr>
      <xdr:spPr>
        <a:xfrm>
          <a:off x="9588500" y="1666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155105</xdr:rowOff>
    </xdr:from>
    <xdr:ext cx="534377" cy="259045"/>
    <xdr:sp macro="" textlink="">
      <xdr:nvSpPr>
        <xdr:cNvPr id="478" name="テキスト ボックス 477"/>
        <xdr:cNvSpPr txBox="1"/>
      </xdr:nvSpPr>
      <xdr:spPr>
        <a:xfrm>
          <a:off x="9372111" y="164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69980</xdr:rowOff>
    </xdr:from>
    <xdr:to>
      <xdr:col>46</xdr:col>
      <xdr:colOff>38100</xdr:colOff>
      <xdr:row>98</xdr:row>
      <xdr:rowOff>130</xdr:rowOff>
    </xdr:to>
    <xdr:sp macro="" textlink="">
      <xdr:nvSpPr>
        <xdr:cNvPr id="479" name="楕円 478"/>
        <xdr:cNvSpPr/>
      </xdr:nvSpPr>
      <xdr:spPr>
        <a:xfrm>
          <a:off x="8699500" y="1670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16657</xdr:rowOff>
    </xdr:from>
    <xdr:ext cx="534377" cy="259045"/>
    <xdr:sp macro="" textlink="">
      <xdr:nvSpPr>
        <xdr:cNvPr id="480" name="テキスト ボックス 479"/>
        <xdr:cNvSpPr txBox="1"/>
      </xdr:nvSpPr>
      <xdr:spPr>
        <a:xfrm>
          <a:off x="8483111" y="1647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116994</xdr:rowOff>
    </xdr:from>
    <xdr:to>
      <xdr:col>41</xdr:col>
      <xdr:colOff>101600</xdr:colOff>
      <xdr:row>98</xdr:row>
      <xdr:rowOff>47144</xdr:rowOff>
    </xdr:to>
    <xdr:sp macro="" textlink="">
      <xdr:nvSpPr>
        <xdr:cNvPr id="481" name="楕円 480"/>
        <xdr:cNvSpPr/>
      </xdr:nvSpPr>
      <xdr:spPr>
        <a:xfrm>
          <a:off x="7810500" y="1674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38271</xdr:rowOff>
    </xdr:from>
    <xdr:ext cx="534377" cy="259045"/>
    <xdr:sp macro="" textlink="">
      <xdr:nvSpPr>
        <xdr:cNvPr id="482" name="テキスト ボックス 481"/>
        <xdr:cNvSpPr txBox="1"/>
      </xdr:nvSpPr>
      <xdr:spPr>
        <a:xfrm>
          <a:off x="7594111" y="1684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53414</xdr:rowOff>
    </xdr:from>
    <xdr:to>
      <xdr:col>36</xdr:col>
      <xdr:colOff>165100</xdr:colOff>
      <xdr:row>97</xdr:row>
      <xdr:rowOff>155014</xdr:rowOff>
    </xdr:to>
    <xdr:sp macro="" textlink="">
      <xdr:nvSpPr>
        <xdr:cNvPr id="483" name="楕円 482"/>
        <xdr:cNvSpPr/>
      </xdr:nvSpPr>
      <xdr:spPr>
        <a:xfrm>
          <a:off x="6921500" y="1668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91</xdr:rowOff>
    </xdr:from>
    <xdr:ext cx="534377" cy="259045"/>
    <xdr:sp macro="" textlink="">
      <xdr:nvSpPr>
        <xdr:cNvPr id="484" name="テキスト ボックス 483"/>
        <xdr:cNvSpPr txBox="1"/>
      </xdr:nvSpPr>
      <xdr:spPr>
        <a:xfrm>
          <a:off x="6705111" y="1645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107277</xdr:rowOff>
    </xdr:from>
    <xdr:to>
      <xdr:col>85</xdr:col>
      <xdr:colOff>127000</xdr:colOff>
      <xdr:row>38</xdr:row>
      <xdr:rowOff>165856</xdr:rowOff>
    </xdr:to>
    <xdr:cxnSp macro="">
      <xdr:nvCxnSpPr>
        <xdr:cNvPr id="513" name="直線コネクタ 512"/>
        <xdr:cNvCxnSpPr/>
      </xdr:nvCxnSpPr>
      <xdr:spPr>
        <a:xfrm>
          <a:off x="15481300" y="6622377"/>
          <a:ext cx="838200" cy="5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4" name="災害復旧事業費平均値テキスト"/>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107277</xdr:rowOff>
    </xdr:from>
    <xdr:to>
      <xdr:col>81</xdr:col>
      <xdr:colOff>50800</xdr:colOff>
      <xdr:row>38</xdr:row>
      <xdr:rowOff>152082</xdr:rowOff>
    </xdr:to>
    <xdr:cxnSp macro="">
      <xdr:nvCxnSpPr>
        <xdr:cNvPr id="516" name="直線コネクタ 515"/>
        <xdr:cNvCxnSpPr/>
      </xdr:nvCxnSpPr>
      <xdr:spPr>
        <a:xfrm flipV="1">
          <a:off x="14592300" y="6622377"/>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170997</xdr:rowOff>
    </xdr:from>
    <xdr:ext cx="469744" cy="259045"/>
    <xdr:sp macro="" textlink="">
      <xdr:nvSpPr>
        <xdr:cNvPr id="518" name="テキスト ボックス 517"/>
        <xdr:cNvSpPr txBox="1"/>
      </xdr:nvSpPr>
      <xdr:spPr>
        <a:xfrm>
          <a:off x="15246428" y="668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152082</xdr:rowOff>
    </xdr:from>
    <xdr:to>
      <xdr:col>76</xdr:col>
      <xdr:colOff>114300</xdr:colOff>
      <xdr:row>38</xdr:row>
      <xdr:rowOff>170523</xdr:rowOff>
    </xdr:to>
    <xdr:cxnSp macro="">
      <xdr:nvCxnSpPr>
        <xdr:cNvPr id="519" name="直線コネクタ 518"/>
        <xdr:cNvCxnSpPr/>
      </xdr:nvCxnSpPr>
      <xdr:spPr>
        <a:xfrm flipV="1">
          <a:off x="13703300" y="6667182"/>
          <a:ext cx="88900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48792</xdr:rowOff>
    </xdr:from>
    <xdr:ext cx="469744" cy="259045"/>
    <xdr:sp macro="" textlink="">
      <xdr:nvSpPr>
        <xdr:cNvPr id="521" name="テキスト ボックス 520"/>
        <xdr:cNvSpPr txBox="1"/>
      </xdr:nvSpPr>
      <xdr:spPr>
        <a:xfrm>
          <a:off x="14357428" y="673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136023</xdr:rowOff>
    </xdr:from>
    <xdr:to>
      <xdr:col>71</xdr:col>
      <xdr:colOff>177800</xdr:colOff>
      <xdr:row>38</xdr:row>
      <xdr:rowOff>170523</xdr:rowOff>
    </xdr:to>
    <xdr:cxnSp macro="">
      <xdr:nvCxnSpPr>
        <xdr:cNvPr id="522" name="直線コネクタ 521"/>
        <xdr:cNvCxnSpPr/>
      </xdr:nvCxnSpPr>
      <xdr:spPr>
        <a:xfrm>
          <a:off x="12814300" y="6651123"/>
          <a:ext cx="889000" cy="3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70479</xdr:rowOff>
    </xdr:from>
    <xdr:to>
      <xdr:col>72</xdr:col>
      <xdr:colOff>38100</xdr:colOff>
      <xdr:row>39</xdr:row>
      <xdr:rowOff>629</xdr:rowOff>
    </xdr:to>
    <xdr:sp macro="" textlink="">
      <xdr:nvSpPr>
        <xdr:cNvPr id="523" name="フローチャート: 判断 522"/>
        <xdr:cNvSpPr/>
      </xdr:nvSpPr>
      <xdr:spPr>
        <a:xfrm>
          <a:off x="13652500" y="658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17156</xdr:rowOff>
    </xdr:from>
    <xdr:ext cx="469744" cy="259045"/>
    <xdr:sp macro="" textlink="">
      <xdr:nvSpPr>
        <xdr:cNvPr id="524" name="テキスト ボックス 523"/>
        <xdr:cNvSpPr txBox="1"/>
      </xdr:nvSpPr>
      <xdr:spPr>
        <a:xfrm>
          <a:off x="13468428" y="63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91015</xdr:rowOff>
    </xdr:from>
    <xdr:to>
      <xdr:col>67</xdr:col>
      <xdr:colOff>101600</xdr:colOff>
      <xdr:row>39</xdr:row>
      <xdr:rowOff>21165</xdr:rowOff>
    </xdr:to>
    <xdr:sp macro="" textlink="">
      <xdr:nvSpPr>
        <xdr:cNvPr id="525" name="フローチャート: 判断 524"/>
        <xdr:cNvSpPr/>
      </xdr:nvSpPr>
      <xdr:spPr>
        <a:xfrm>
          <a:off x="12763500" y="6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12292</xdr:rowOff>
    </xdr:from>
    <xdr:ext cx="469744" cy="259045"/>
    <xdr:sp macro="" textlink="">
      <xdr:nvSpPr>
        <xdr:cNvPr id="526" name="テキスト ボックス 525"/>
        <xdr:cNvSpPr txBox="1"/>
      </xdr:nvSpPr>
      <xdr:spPr>
        <a:xfrm>
          <a:off x="12579428" y="669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115056</xdr:rowOff>
    </xdr:from>
    <xdr:to>
      <xdr:col>85</xdr:col>
      <xdr:colOff>177800</xdr:colOff>
      <xdr:row>39</xdr:row>
      <xdr:rowOff>45206</xdr:rowOff>
    </xdr:to>
    <xdr:sp macro="" textlink="">
      <xdr:nvSpPr>
        <xdr:cNvPr id="532" name="楕円 531"/>
        <xdr:cNvSpPr/>
      </xdr:nvSpPr>
      <xdr:spPr>
        <a:xfrm>
          <a:off x="16268700" y="663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35571</xdr:rowOff>
    </xdr:from>
    <xdr:ext cx="469744" cy="259045"/>
    <xdr:sp macro="" textlink="">
      <xdr:nvSpPr>
        <xdr:cNvPr id="533" name="災害復旧事業費該当値テキスト"/>
        <xdr:cNvSpPr txBox="1"/>
      </xdr:nvSpPr>
      <xdr:spPr>
        <a:xfrm>
          <a:off x="16370300" y="655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56477</xdr:rowOff>
    </xdr:from>
    <xdr:to>
      <xdr:col>81</xdr:col>
      <xdr:colOff>101600</xdr:colOff>
      <xdr:row>38</xdr:row>
      <xdr:rowOff>158077</xdr:rowOff>
    </xdr:to>
    <xdr:sp macro="" textlink="">
      <xdr:nvSpPr>
        <xdr:cNvPr id="534" name="楕円 533"/>
        <xdr:cNvSpPr/>
      </xdr:nvSpPr>
      <xdr:spPr>
        <a:xfrm>
          <a:off x="15430500" y="657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3154</xdr:rowOff>
    </xdr:from>
    <xdr:ext cx="469744" cy="259045"/>
    <xdr:sp macro="" textlink="">
      <xdr:nvSpPr>
        <xdr:cNvPr id="535" name="テキスト ボックス 534"/>
        <xdr:cNvSpPr txBox="1"/>
      </xdr:nvSpPr>
      <xdr:spPr>
        <a:xfrm>
          <a:off x="15246428" y="634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101282</xdr:rowOff>
    </xdr:from>
    <xdr:to>
      <xdr:col>76</xdr:col>
      <xdr:colOff>165100</xdr:colOff>
      <xdr:row>39</xdr:row>
      <xdr:rowOff>31432</xdr:rowOff>
    </xdr:to>
    <xdr:sp macro="" textlink="">
      <xdr:nvSpPr>
        <xdr:cNvPr id="536" name="楕円 535"/>
        <xdr:cNvSpPr/>
      </xdr:nvSpPr>
      <xdr:spPr>
        <a:xfrm>
          <a:off x="14541500" y="661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47960</xdr:rowOff>
    </xdr:from>
    <xdr:ext cx="469744" cy="259045"/>
    <xdr:sp macro="" textlink="">
      <xdr:nvSpPr>
        <xdr:cNvPr id="537" name="テキスト ボックス 536"/>
        <xdr:cNvSpPr txBox="1"/>
      </xdr:nvSpPr>
      <xdr:spPr>
        <a:xfrm>
          <a:off x="14357428" y="639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119723</xdr:rowOff>
    </xdr:from>
    <xdr:to>
      <xdr:col>72</xdr:col>
      <xdr:colOff>38100</xdr:colOff>
      <xdr:row>39</xdr:row>
      <xdr:rowOff>49873</xdr:rowOff>
    </xdr:to>
    <xdr:sp macro="" textlink="">
      <xdr:nvSpPr>
        <xdr:cNvPr id="538" name="楕円 537"/>
        <xdr:cNvSpPr/>
      </xdr:nvSpPr>
      <xdr:spPr>
        <a:xfrm>
          <a:off x="13652500" y="663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41000</xdr:rowOff>
    </xdr:from>
    <xdr:ext cx="469744" cy="259045"/>
    <xdr:sp macro="" textlink="">
      <xdr:nvSpPr>
        <xdr:cNvPr id="539" name="テキスト ボックス 538"/>
        <xdr:cNvSpPr txBox="1"/>
      </xdr:nvSpPr>
      <xdr:spPr>
        <a:xfrm>
          <a:off x="13468428" y="67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85223</xdr:rowOff>
    </xdr:from>
    <xdr:to>
      <xdr:col>67</xdr:col>
      <xdr:colOff>101600</xdr:colOff>
      <xdr:row>39</xdr:row>
      <xdr:rowOff>15373</xdr:rowOff>
    </xdr:to>
    <xdr:sp macro="" textlink="">
      <xdr:nvSpPr>
        <xdr:cNvPr id="540" name="楕円 539"/>
        <xdr:cNvSpPr/>
      </xdr:nvSpPr>
      <xdr:spPr>
        <a:xfrm>
          <a:off x="12763500" y="66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31900</xdr:rowOff>
    </xdr:from>
    <xdr:ext cx="469744" cy="259045"/>
    <xdr:sp macro="" textlink="">
      <xdr:nvSpPr>
        <xdr:cNvPr id="541" name="テキスト ボックス 540"/>
        <xdr:cNvSpPr txBox="1"/>
      </xdr:nvSpPr>
      <xdr:spPr>
        <a:xfrm>
          <a:off x="12579428" y="637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16" name="直線コネクタ 615"/>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17"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18" name="直線コネクタ 617"/>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19"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0" name="直線コネクタ 619"/>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31311</xdr:rowOff>
    </xdr:from>
    <xdr:to>
      <xdr:col>85</xdr:col>
      <xdr:colOff>127000</xdr:colOff>
      <xdr:row>76</xdr:row>
      <xdr:rowOff>35610</xdr:rowOff>
    </xdr:to>
    <xdr:cxnSp macro="">
      <xdr:nvCxnSpPr>
        <xdr:cNvPr id="621" name="直線コネクタ 620"/>
        <xdr:cNvCxnSpPr/>
      </xdr:nvCxnSpPr>
      <xdr:spPr>
        <a:xfrm>
          <a:off x="15481300" y="13061511"/>
          <a:ext cx="838200" cy="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164090</xdr:rowOff>
    </xdr:from>
    <xdr:ext cx="534377" cy="259045"/>
    <xdr:sp macro="" textlink="">
      <xdr:nvSpPr>
        <xdr:cNvPr id="622" name="公債費平均値テキスト"/>
        <xdr:cNvSpPr txBox="1"/>
      </xdr:nvSpPr>
      <xdr:spPr>
        <a:xfrm>
          <a:off x="16370300" y="130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3" name="フローチャート: 判断 622"/>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24736</xdr:rowOff>
    </xdr:from>
    <xdr:to>
      <xdr:col>81</xdr:col>
      <xdr:colOff>50800</xdr:colOff>
      <xdr:row>76</xdr:row>
      <xdr:rowOff>31311</xdr:rowOff>
    </xdr:to>
    <xdr:cxnSp macro="">
      <xdr:nvCxnSpPr>
        <xdr:cNvPr id="624" name="直線コネクタ 623"/>
        <xdr:cNvCxnSpPr/>
      </xdr:nvCxnSpPr>
      <xdr:spPr>
        <a:xfrm>
          <a:off x="14592300" y="13054936"/>
          <a:ext cx="889000" cy="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25" name="フローチャート: 判断 624"/>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100833</xdr:rowOff>
    </xdr:from>
    <xdr:ext cx="534377" cy="259045"/>
    <xdr:sp macro="" textlink="">
      <xdr:nvSpPr>
        <xdr:cNvPr id="626" name="テキスト ボックス 625"/>
        <xdr:cNvSpPr txBox="1"/>
      </xdr:nvSpPr>
      <xdr:spPr>
        <a:xfrm>
          <a:off x="15214111" y="1313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24736</xdr:rowOff>
    </xdr:from>
    <xdr:to>
      <xdr:col>76</xdr:col>
      <xdr:colOff>114300</xdr:colOff>
      <xdr:row>76</xdr:row>
      <xdr:rowOff>42501</xdr:rowOff>
    </xdr:to>
    <xdr:cxnSp macro="">
      <xdr:nvCxnSpPr>
        <xdr:cNvPr id="627" name="直線コネクタ 626"/>
        <xdr:cNvCxnSpPr/>
      </xdr:nvCxnSpPr>
      <xdr:spPr>
        <a:xfrm flipV="1">
          <a:off x="13703300" y="13054936"/>
          <a:ext cx="889000" cy="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28" name="フローチャート: 判断 627"/>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82263</xdr:rowOff>
    </xdr:from>
    <xdr:ext cx="534377" cy="259045"/>
    <xdr:sp macro="" textlink="">
      <xdr:nvSpPr>
        <xdr:cNvPr id="629" name="テキスト ボックス 628"/>
        <xdr:cNvSpPr txBox="1"/>
      </xdr:nvSpPr>
      <xdr:spPr>
        <a:xfrm>
          <a:off x="14325111" y="1311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42501</xdr:rowOff>
    </xdr:from>
    <xdr:to>
      <xdr:col>71</xdr:col>
      <xdr:colOff>177800</xdr:colOff>
      <xdr:row>76</xdr:row>
      <xdr:rowOff>45690</xdr:rowOff>
    </xdr:to>
    <xdr:cxnSp macro="">
      <xdr:nvCxnSpPr>
        <xdr:cNvPr id="630" name="直線コネクタ 629"/>
        <xdr:cNvCxnSpPr/>
      </xdr:nvCxnSpPr>
      <xdr:spPr>
        <a:xfrm flipV="1">
          <a:off x="12814300" y="13072701"/>
          <a:ext cx="889000" cy="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136383</xdr:rowOff>
    </xdr:from>
    <xdr:to>
      <xdr:col>72</xdr:col>
      <xdr:colOff>38100</xdr:colOff>
      <xdr:row>75</xdr:row>
      <xdr:rowOff>66533</xdr:rowOff>
    </xdr:to>
    <xdr:sp macro="" textlink="">
      <xdr:nvSpPr>
        <xdr:cNvPr id="631" name="フローチャート: 判断 630"/>
        <xdr:cNvSpPr/>
      </xdr:nvSpPr>
      <xdr:spPr>
        <a:xfrm>
          <a:off x="13652500" y="1282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83060</xdr:rowOff>
    </xdr:from>
    <xdr:ext cx="534377" cy="259045"/>
    <xdr:sp macro="" textlink="">
      <xdr:nvSpPr>
        <xdr:cNvPr id="632" name="テキスト ボックス 631"/>
        <xdr:cNvSpPr txBox="1"/>
      </xdr:nvSpPr>
      <xdr:spPr>
        <a:xfrm>
          <a:off x="13436111" y="1259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72713</xdr:rowOff>
    </xdr:from>
    <xdr:to>
      <xdr:col>67</xdr:col>
      <xdr:colOff>101600</xdr:colOff>
      <xdr:row>77</xdr:row>
      <xdr:rowOff>2863</xdr:rowOff>
    </xdr:to>
    <xdr:sp macro="" textlink="">
      <xdr:nvSpPr>
        <xdr:cNvPr id="633" name="フローチャート: 判断 632"/>
        <xdr:cNvSpPr/>
      </xdr:nvSpPr>
      <xdr:spPr>
        <a:xfrm>
          <a:off x="12763500" y="1310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165440</xdr:rowOff>
    </xdr:from>
    <xdr:ext cx="534377" cy="259045"/>
    <xdr:sp macro="" textlink="">
      <xdr:nvSpPr>
        <xdr:cNvPr id="634" name="テキスト ボックス 633"/>
        <xdr:cNvSpPr txBox="1"/>
      </xdr:nvSpPr>
      <xdr:spPr>
        <a:xfrm>
          <a:off x="12547111" y="131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156260</xdr:rowOff>
    </xdr:from>
    <xdr:to>
      <xdr:col>85</xdr:col>
      <xdr:colOff>177800</xdr:colOff>
      <xdr:row>76</xdr:row>
      <xdr:rowOff>86410</xdr:rowOff>
    </xdr:to>
    <xdr:sp macro="" textlink="">
      <xdr:nvSpPr>
        <xdr:cNvPr id="640" name="楕円 639"/>
        <xdr:cNvSpPr/>
      </xdr:nvSpPr>
      <xdr:spPr>
        <a:xfrm>
          <a:off x="16268700" y="130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7688</xdr:rowOff>
    </xdr:from>
    <xdr:ext cx="534377" cy="259045"/>
    <xdr:sp macro="" textlink="">
      <xdr:nvSpPr>
        <xdr:cNvPr id="641" name="公債費該当値テキスト"/>
        <xdr:cNvSpPr txBox="1"/>
      </xdr:nvSpPr>
      <xdr:spPr>
        <a:xfrm>
          <a:off x="16370300" y="1286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151961</xdr:rowOff>
    </xdr:from>
    <xdr:to>
      <xdr:col>81</xdr:col>
      <xdr:colOff>101600</xdr:colOff>
      <xdr:row>76</xdr:row>
      <xdr:rowOff>82111</xdr:rowOff>
    </xdr:to>
    <xdr:sp macro="" textlink="">
      <xdr:nvSpPr>
        <xdr:cNvPr id="642" name="楕円 641"/>
        <xdr:cNvSpPr/>
      </xdr:nvSpPr>
      <xdr:spPr>
        <a:xfrm>
          <a:off x="15430500" y="1301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98638</xdr:rowOff>
    </xdr:from>
    <xdr:ext cx="534377" cy="259045"/>
    <xdr:sp macro="" textlink="">
      <xdr:nvSpPr>
        <xdr:cNvPr id="643" name="テキスト ボックス 642"/>
        <xdr:cNvSpPr txBox="1"/>
      </xdr:nvSpPr>
      <xdr:spPr>
        <a:xfrm>
          <a:off x="15214111" y="1278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145386</xdr:rowOff>
    </xdr:from>
    <xdr:to>
      <xdr:col>76</xdr:col>
      <xdr:colOff>165100</xdr:colOff>
      <xdr:row>76</xdr:row>
      <xdr:rowOff>75536</xdr:rowOff>
    </xdr:to>
    <xdr:sp macro="" textlink="">
      <xdr:nvSpPr>
        <xdr:cNvPr id="644" name="楕円 643"/>
        <xdr:cNvSpPr/>
      </xdr:nvSpPr>
      <xdr:spPr>
        <a:xfrm>
          <a:off x="14541500" y="1300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92063</xdr:rowOff>
    </xdr:from>
    <xdr:ext cx="534377" cy="259045"/>
    <xdr:sp macro="" textlink="">
      <xdr:nvSpPr>
        <xdr:cNvPr id="645" name="テキスト ボックス 644"/>
        <xdr:cNvSpPr txBox="1"/>
      </xdr:nvSpPr>
      <xdr:spPr>
        <a:xfrm>
          <a:off x="14325111" y="1277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163151</xdr:rowOff>
    </xdr:from>
    <xdr:to>
      <xdr:col>72</xdr:col>
      <xdr:colOff>38100</xdr:colOff>
      <xdr:row>76</xdr:row>
      <xdr:rowOff>93301</xdr:rowOff>
    </xdr:to>
    <xdr:sp macro="" textlink="">
      <xdr:nvSpPr>
        <xdr:cNvPr id="646" name="楕円 645"/>
        <xdr:cNvSpPr/>
      </xdr:nvSpPr>
      <xdr:spPr>
        <a:xfrm>
          <a:off x="13652500" y="1302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84428</xdr:rowOff>
    </xdr:from>
    <xdr:ext cx="534377" cy="259045"/>
    <xdr:sp macro="" textlink="">
      <xdr:nvSpPr>
        <xdr:cNvPr id="647" name="テキスト ボックス 646"/>
        <xdr:cNvSpPr txBox="1"/>
      </xdr:nvSpPr>
      <xdr:spPr>
        <a:xfrm>
          <a:off x="13436111" y="1311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166340</xdr:rowOff>
    </xdr:from>
    <xdr:to>
      <xdr:col>67</xdr:col>
      <xdr:colOff>101600</xdr:colOff>
      <xdr:row>76</xdr:row>
      <xdr:rowOff>96490</xdr:rowOff>
    </xdr:to>
    <xdr:sp macro="" textlink="">
      <xdr:nvSpPr>
        <xdr:cNvPr id="648" name="楕円 647"/>
        <xdr:cNvSpPr/>
      </xdr:nvSpPr>
      <xdr:spPr>
        <a:xfrm>
          <a:off x="12763500" y="130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113018</xdr:rowOff>
    </xdr:from>
    <xdr:ext cx="534377" cy="259045"/>
    <xdr:sp macro="" textlink="">
      <xdr:nvSpPr>
        <xdr:cNvPr id="649" name="テキスト ボックス 648"/>
        <xdr:cNvSpPr txBox="1"/>
      </xdr:nvSpPr>
      <xdr:spPr>
        <a:xfrm>
          <a:off x="12547111" y="1280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0" name="直線コネクタ 65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1" name="テキスト ボックス 66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4" name="直線コネクタ 66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5" name="テキスト ボックス 66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69" name="直線コネクタ 668"/>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0"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1" name="直線コネクタ 670"/>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2"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3" name="直線コネクタ 672"/>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28006</xdr:rowOff>
    </xdr:from>
    <xdr:to>
      <xdr:col>85</xdr:col>
      <xdr:colOff>127000</xdr:colOff>
      <xdr:row>97</xdr:row>
      <xdr:rowOff>87762</xdr:rowOff>
    </xdr:to>
    <xdr:cxnSp macro="">
      <xdr:nvCxnSpPr>
        <xdr:cNvPr id="674" name="直線コネクタ 673"/>
        <xdr:cNvCxnSpPr/>
      </xdr:nvCxnSpPr>
      <xdr:spPr>
        <a:xfrm flipV="1">
          <a:off x="15481300" y="16658656"/>
          <a:ext cx="838200" cy="5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49365</xdr:rowOff>
    </xdr:from>
    <xdr:ext cx="534377" cy="259045"/>
    <xdr:sp macro="" textlink="">
      <xdr:nvSpPr>
        <xdr:cNvPr id="675" name="積立金平均値テキスト"/>
        <xdr:cNvSpPr txBox="1"/>
      </xdr:nvSpPr>
      <xdr:spPr>
        <a:xfrm>
          <a:off x="16370300" y="16680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76" name="フローチャート: 判断 675"/>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87762</xdr:rowOff>
    </xdr:from>
    <xdr:to>
      <xdr:col>81</xdr:col>
      <xdr:colOff>50800</xdr:colOff>
      <xdr:row>97</xdr:row>
      <xdr:rowOff>129487</xdr:rowOff>
    </xdr:to>
    <xdr:cxnSp macro="">
      <xdr:nvCxnSpPr>
        <xdr:cNvPr id="677" name="直線コネクタ 676"/>
        <xdr:cNvCxnSpPr/>
      </xdr:nvCxnSpPr>
      <xdr:spPr>
        <a:xfrm flipV="1">
          <a:off x="14592300" y="16718412"/>
          <a:ext cx="889000" cy="4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78" name="フローチャート: 判断 677"/>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161287</xdr:rowOff>
    </xdr:from>
    <xdr:ext cx="534377" cy="259045"/>
    <xdr:sp macro="" textlink="">
      <xdr:nvSpPr>
        <xdr:cNvPr id="679" name="テキスト ボックス 678"/>
        <xdr:cNvSpPr txBox="1"/>
      </xdr:nvSpPr>
      <xdr:spPr>
        <a:xfrm>
          <a:off x="15214111" y="1679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33750</xdr:rowOff>
    </xdr:from>
    <xdr:to>
      <xdr:col>76</xdr:col>
      <xdr:colOff>114300</xdr:colOff>
      <xdr:row>97</xdr:row>
      <xdr:rowOff>129487</xdr:rowOff>
    </xdr:to>
    <xdr:cxnSp macro="">
      <xdr:nvCxnSpPr>
        <xdr:cNvPr id="680" name="直線コネクタ 679"/>
        <xdr:cNvCxnSpPr/>
      </xdr:nvCxnSpPr>
      <xdr:spPr>
        <a:xfrm>
          <a:off x="13703300" y="16664400"/>
          <a:ext cx="889000" cy="9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1" name="フローチャート: 判断 680"/>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22747</xdr:rowOff>
    </xdr:from>
    <xdr:ext cx="534377" cy="259045"/>
    <xdr:sp macro="" textlink="">
      <xdr:nvSpPr>
        <xdr:cNvPr id="682" name="テキスト ボックス 681"/>
        <xdr:cNvSpPr txBox="1"/>
      </xdr:nvSpPr>
      <xdr:spPr>
        <a:xfrm>
          <a:off x="14325111" y="1648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33750</xdr:rowOff>
    </xdr:from>
    <xdr:to>
      <xdr:col>71</xdr:col>
      <xdr:colOff>177800</xdr:colOff>
      <xdr:row>97</xdr:row>
      <xdr:rowOff>88322</xdr:rowOff>
    </xdr:to>
    <xdr:cxnSp macro="">
      <xdr:nvCxnSpPr>
        <xdr:cNvPr id="683" name="直線コネクタ 682"/>
        <xdr:cNvCxnSpPr/>
      </xdr:nvCxnSpPr>
      <xdr:spPr>
        <a:xfrm flipV="1">
          <a:off x="12814300" y="16664400"/>
          <a:ext cx="889000" cy="5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84" name="フローチャート: 判断 68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123517</xdr:rowOff>
    </xdr:from>
    <xdr:ext cx="534377" cy="259045"/>
    <xdr:sp macro="" textlink="">
      <xdr:nvSpPr>
        <xdr:cNvPr id="685" name="テキスト ボックス 684"/>
        <xdr:cNvSpPr txBox="1"/>
      </xdr:nvSpPr>
      <xdr:spPr>
        <a:xfrm>
          <a:off x="13436111" y="167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47301</xdr:rowOff>
    </xdr:from>
    <xdr:to>
      <xdr:col>67</xdr:col>
      <xdr:colOff>101600</xdr:colOff>
      <xdr:row>97</xdr:row>
      <xdr:rowOff>148901</xdr:rowOff>
    </xdr:to>
    <xdr:sp macro="" textlink="">
      <xdr:nvSpPr>
        <xdr:cNvPr id="686" name="フローチャート: 判断 685"/>
        <xdr:cNvSpPr/>
      </xdr:nvSpPr>
      <xdr:spPr>
        <a:xfrm>
          <a:off x="12763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140028</xdr:rowOff>
    </xdr:from>
    <xdr:ext cx="534377" cy="259045"/>
    <xdr:sp macro="" textlink="">
      <xdr:nvSpPr>
        <xdr:cNvPr id="687" name="テキスト ボックス 686"/>
        <xdr:cNvSpPr txBox="1"/>
      </xdr:nvSpPr>
      <xdr:spPr>
        <a:xfrm>
          <a:off x="12547111" y="1677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148656</xdr:rowOff>
    </xdr:from>
    <xdr:to>
      <xdr:col>85</xdr:col>
      <xdr:colOff>177800</xdr:colOff>
      <xdr:row>97</xdr:row>
      <xdr:rowOff>78806</xdr:rowOff>
    </xdr:to>
    <xdr:sp macro="" textlink="">
      <xdr:nvSpPr>
        <xdr:cNvPr id="693" name="楕円 692"/>
        <xdr:cNvSpPr/>
      </xdr:nvSpPr>
      <xdr:spPr>
        <a:xfrm>
          <a:off x="16268700" y="1660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83</xdr:rowOff>
    </xdr:from>
    <xdr:ext cx="534377" cy="259045"/>
    <xdr:sp macro="" textlink="">
      <xdr:nvSpPr>
        <xdr:cNvPr id="694" name="積立金該当値テキスト"/>
        <xdr:cNvSpPr txBox="1"/>
      </xdr:nvSpPr>
      <xdr:spPr>
        <a:xfrm>
          <a:off x="16370300" y="1645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36962</xdr:rowOff>
    </xdr:from>
    <xdr:to>
      <xdr:col>81</xdr:col>
      <xdr:colOff>101600</xdr:colOff>
      <xdr:row>97</xdr:row>
      <xdr:rowOff>138562</xdr:rowOff>
    </xdr:to>
    <xdr:sp macro="" textlink="">
      <xdr:nvSpPr>
        <xdr:cNvPr id="695" name="楕円 694"/>
        <xdr:cNvSpPr/>
      </xdr:nvSpPr>
      <xdr:spPr>
        <a:xfrm>
          <a:off x="15430500" y="1666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155089</xdr:rowOff>
    </xdr:from>
    <xdr:ext cx="534377" cy="259045"/>
    <xdr:sp macro="" textlink="">
      <xdr:nvSpPr>
        <xdr:cNvPr id="696" name="テキスト ボックス 695"/>
        <xdr:cNvSpPr txBox="1"/>
      </xdr:nvSpPr>
      <xdr:spPr>
        <a:xfrm>
          <a:off x="15214111" y="164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78687</xdr:rowOff>
    </xdr:from>
    <xdr:to>
      <xdr:col>76</xdr:col>
      <xdr:colOff>165100</xdr:colOff>
      <xdr:row>98</xdr:row>
      <xdr:rowOff>8837</xdr:rowOff>
    </xdr:to>
    <xdr:sp macro="" textlink="">
      <xdr:nvSpPr>
        <xdr:cNvPr id="697" name="楕円 696"/>
        <xdr:cNvSpPr/>
      </xdr:nvSpPr>
      <xdr:spPr>
        <a:xfrm>
          <a:off x="14541500" y="1670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171414</xdr:rowOff>
    </xdr:from>
    <xdr:ext cx="534377" cy="259045"/>
    <xdr:sp macro="" textlink="">
      <xdr:nvSpPr>
        <xdr:cNvPr id="698" name="テキスト ボックス 697"/>
        <xdr:cNvSpPr txBox="1"/>
      </xdr:nvSpPr>
      <xdr:spPr>
        <a:xfrm>
          <a:off x="14325111" y="1680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154400</xdr:rowOff>
    </xdr:from>
    <xdr:to>
      <xdr:col>72</xdr:col>
      <xdr:colOff>38100</xdr:colOff>
      <xdr:row>97</xdr:row>
      <xdr:rowOff>84550</xdr:rowOff>
    </xdr:to>
    <xdr:sp macro="" textlink="">
      <xdr:nvSpPr>
        <xdr:cNvPr id="699" name="楕円 698"/>
        <xdr:cNvSpPr/>
      </xdr:nvSpPr>
      <xdr:spPr>
        <a:xfrm>
          <a:off x="13652500" y="1661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101077</xdr:rowOff>
    </xdr:from>
    <xdr:ext cx="534377" cy="259045"/>
    <xdr:sp macro="" textlink="">
      <xdr:nvSpPr>
        <xdr:cNvPr id="700" name="テキスト ボックス 699"/>
        <xdr:cNvSpPr txBox="1"/>
      </xdr:nvSpPr>
      <xdr:spPr>
        <a:xfrm>
          <a:off x="13436111" y="1638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37522</xdr:rowOff>
    </xdr:from>
    <xdr:to>
      <xdr:col>67</xdr:col>
      <xdr:colOff>101600</xdr:colOff>
      <xdr:row>97</xdr:row>
      <xdr:rowOff>139122</xdr:rowOff>
    </xdr:to>
    <xdr:sp macro="" textlink="">
      <xdr:nvSpPr>
        <xdr:cNvPr id="701" name="楕円 700"/>
        <xdr:cNvSpPr/>
      </xdr:nvSpPr>
      <xdr:spPr>
        <a:xfrm>
          <a:off x="12763500" y="166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155649</xdr:rowOff>
    </xdr:from>
    <xdr:ext cx="534377" cy="259045"/>
    <xdr:sp macro="" textlink="">
      <xdr:nvSpPr>
        <xdr:cNvPr id="702" name="テキスト ボックス 701"/>
        <xdr:cNvSpPr txBox="1"/>
      </xdr:nvSpPr>
      <xdr:spPr>
        <a:xfrm>
          <a:off x="12547111" y="1644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6" name="テキスト ボックス 71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8" name="テキスト ボックス 71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0" name="テキスト ボックス 71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24" name="直線コネクタ 723"/>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27"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28" name="直線コネクタ 727"/>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33401</xdr:rowOff>
    </xdr:from>
    <xdr:to>
      <xdr:col>116</xdr:col>
      <xdr:colOff>63500</xdr:colOff>
      <xdr:row>38</xdr:row>
      <xdr:rowOff>89362</xdr:rowOff>
    </xdr:to>
    <xdr:cxnSp macro="">
      <xdr:nvCxnSpPr>
        <xdr:cNvPr id="729" name="直線コネクタ 728"/>
        <xdr:cNvCxnSpPr/>
      </xdr:nvCxnSpPr>
      <xdr:spPr>
        <a:xfrm>
          <a:off x="21323300" y="6548501"/>
          <a:ext cx="838200" cy="5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0" name="投資及び出資金平均値テキスト"/>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1" name="フローチャート: 判断 730"/>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17582</xdr:rowOff>
    </xdr:from>
    <xdr:to>
      <xdr:col>111</xdr:col>
      <xdr:colOff>177800</xdr:colOff>
      <xdr:row>38</xdr:row>
      <xdr:rowOff>33401</xdr:rowOff>
    </xdr:to>
    <xdr:cxnSp macro="">
      <xdr:nvCxnSpPr>
        <xdr:cNvPr id="732" name="直線コネクタ 731"/>
        <xdr:cNvCxnSpPr/>
      </xdr:nvCxnSpPr>
      <xdr:spPr>
        <a:xfrm>
          <a:off x="20434300" y="6532682"/>
          <a:ext cx="8890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3" name="フローチャート: 判断 732"/>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34" name="テキスト ボックス 733"/>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10770</xdr:rowOff>
    </xdr:from>
    <xdr:to>
      <xdr:col>107</xdr:col>
      <xdr:colOff>50800</xdr:colOff>
      <xdr:row>38</xdr:row>
      <xdr:rowOff>17582</xdr:rowOff>
    </xdr:to>
    <xdr:cxnSp macro="">
      <xdr:nvCxnSpPr>
        <xdr:cNvPr id="735" name="直線コネクタ 734"/>
        <xdr:cNvCxnSpPr/>
      </xdr:nvCxnSpPr>
      <xdr:spPr>
        <a:xfrm>
          <a:off x="19545300" y="6525870"/>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36" name="フローチャート: 判断 735"/>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60515</xdr:rowOff>
    </xdr:from>
    <xdr:ext cx="469744" cy="259045"/>
    <xdr:sp macro="" textlink="">
      <xdr:nvSpPr>
        <xdr:cNvPr id="737" name="テキスト ボックス 736"/>
        <xdr:cNvSpPr txBox="1"/>
      </xdr:nvSpPr>
      <xdr:spPr>
        <a:xfrm>
          <a:off x="20199428" y="657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10770</xdr:rowOff>
    </xdr:from>
    <xdr:to>
      <xdr:col>102</xdr:col>
      <xdr:colOff>114300</xdr:colOff>
      <xdr:row>38</xdr:row>
      <xdr:rowOff>17628</xdr:rowOff>
    </xdr:to>
    <xdr:cxnSp macro="">
      <xdr:nvCxnSpPr>
        <xdr:cNvPr id="738" name="直線コネクタ 737"/>
        <xdr:cNvCxnSpPr/>
      </xdr:nvCxnSpPr>
      <xdr:spPr>
        <a:xfrm flipV="1">
          <a:off x="18656300" y="652587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10993</xdr:rowOff>
    </xdr:from>
    <xdr:to>
      <xdr:col>102</xdr:col>
      <xdr:colOff>165100</xdr:colOff>
      <xdr:row>38</xdr:row>
      <xdr:rowOff>112593</xdr:rowOff>
    </xdr:to>
    <xdr:sp macro="" textlink="">
      <xdr:nvSpPr>
        <xdr:cNvPr id="739" name="フローチャート: 判断 738"/>
        <xdr:cNvSpPr/>
      </xdr:nvSpPr>
      <xdr:spPr>
        <a:xfrm>
          <a:off x="19494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103720</xdr:rowOff>
    </xdr:from>
    <xdr:ext cx="469744" cy="259045"/>
    <xdr:sp macro="" textlink="">
      <xdr:nvSpPr>
        <xdr:cNvPr id="740" name="テキスト ボックス 739"/>
        <xdr:cNvSpPr txBox="1"/>
      </xdr:nvSpPr>
      <xdr:spPr>
        <a:xfrm>
          <a:off x="19310428" y="661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41" name="フローチャート: 判断 740"/>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124706</xdr:rowOff>
    </xdr:from>
    <xdr:ext cx="469744" cy="259045"/>
    <xdr:sp macro="" textlink="">
      <xdr:nvSpPr>
        <xdr:cNvPr id="742" name="テキスト ボックス 741"/>
        <xdr:cNvSpPr txBox="1"/>
      </xdr:nvSpPr>
      <xdr:spPr>
        <a:xfrm>
          <a:off x="18421428" y="663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38562</xdr:rowOff>
    </xdr:from>
    <xdr:to>
      <xdr:col>116</xdr:col>
      <xdr:colOff>114300</xdr:colOff>
      <xdr:row>38</xdr:row>
      <xdr:rowOff>140162</xdr:rowOff>
    </xdr:to>
    <xdr:sp macro="" textlink="">
      <xdr:nvSpPr>
        <xdr:cNvPr id="748" name="楕円 747"/>
        <xdr:cNvSpPr/>
      </xdr:nvSpPr>
      <xdr:spPr>
        <a:xfrm>
          <a:off x="22110700" y="655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124939</xdr:rowOff>
    </xdr:from>
    <xdr:ext cx="469744" cy="259045"/>
    <xdr:sp macro="" textlink="">
      <xdr:nvSpPr>
        <xdr:cNvPr id="749" name="投資及び出資金該当値テキスト"/>
        <xdr:cNvSpPr txBox="1"/>
      </xdr:nvSpPr>
      <xdr:spPr>
        <a:xfrm>
          <a:off x="22212300" y="6468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154051</xdr:rowOff>
    </xdr:from>
    <xdr:to>
      <xdr:col>112</xdr:col>
      <xdr:colOff>38100</xdr:colOff>
      <xdr:row>38</xdr:row>
      <xdr:rowOff>84201</xdr:rowOff>
    </xdr:to>
    <xdr:sp macro="" textlink="">
      <xdr:nvSpPr>
        <xdr:cNvPr id="750" name="楕円 749"/>
        <xdr:cNvSpPr/>
      </xdr:nvSpPr>
      <xdr:spPr>
        <a:xfrm>
          <a:off x="21272500" y="649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75328</xdr:rowOff>
    </xdr:from>
    <xdr:ext cx="469744" cy="259045"/>
    <xdr:sp macro="" textlink="">
      <xdr:nvSpPr>
        <xdr:cNvPr id="751" name="テキスト ボックス 750"/>
        <xdr:cNvSpPr txBox="1"/>
      </xdr:nvSpPr>
      <xdr:spPr>
        <a:xfrm>
          <a:off x="21088428" y="659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138232</xdr:rowOff>
    </xdr:from>
    <xdr:to>
      <xdr:col>107</xdr:col>
      <xdr:colOff>101600</xdr:colOff>
      <xdr:row>38</xdr:row>
      <xdr:rowOff>68382</xdr:rowOff>
    </xdr:to>
    <xdr:sp macro="" textlink="">
      <xdr:nvSpPr>
        <xdr:cNvPr id="752" name="楕円 751"/>
        <xdr:cNvSpPr/>
      </xdr:nvSpPr>
      <xdr:spPr>
        <a:xfrm>
          <a:off x="20383500" y="648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84909</xdr:rowOff>
    </xdr:from>
    <xdr:ext cx="469744" cy="259045"/>
    <xdr:sp macro="" textlink="">
      <xdr:nvSpPr>
        <xdr:cNvPr id="753" name="テキスト ボックス 752"/>
        <xdr:cNvSpPr txBox="1"/>
      </xdr:nvSpPr>
      <xdr:spPr>
        <a:xfrm>
          <a:off x="20199428" y="625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131419</xdr:rowOff>
    </xdr:from>
    <xdr:to>
      <xdr:col>102</xdr:col>
      <xdr:colOff>165100</xdr:colOff>
      <xdr:row>38</xdr:row>
      <xdr:rowOff>61570</xdr:rowOff>
    </xdr:to>
    <xdr:sp macro="" textlink="">
      <xdr:nvSpPr>
        <xdr:cNvPr id="754" name="楕円 753"/>
        <xdr:cNvSpPr/>
      </xdr:nvSpPr>
      <xdr:spPr>
        <a:xfrm>
          <a:off x="19494500" y="64750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78096</xdr:rowOff>
    </xdr:from>
    <xdr:ext cx="469744" cy="259045"/>
    <xdr:sp macro="" textlink="">
      <xdr:nvSpPr>
        <xdr:cNvPr id="755" name="テキスト ボックス 754"/>
        <xdr:cNvSpPr txBox="1"/>
      </xdr:nvSpPr>
      <xdr:spPr>
        <a:xfrm>
          <a:off x="19310428" y="625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138278</xdr:rowOff>
    </xdr:from>
    <xdr:to>
      <xdr:col>98</xdr:col>
      <xdr:colOff>38100</xdr:colOff>
      <xdr:row>38</xdr:row>
      <xdr:rowOff>68428</xdr:rowOff>
    </xdr:to>
    <xdr:sp macro="" textlink="">
      <xdr:nvSpPr>
        <xdr:cNvPr id="756" name="楕円 755"/>
        <xdr:cNvSpPr/>
      </xdr:nvSpPr>
      <xdr:spPr>
        <a:xfrm>
          <a:off x="18605500" y="648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84955</xdr:rowOff>
    </xdr:from>
    <xdr:ext cx="469744" cy="259045"/>
    <xdr:sp macro="" textlink="">
      <xdr:nvSpPr>
        <xdr:cNvPr id="757" name="テキスト ボックス 756"/>
        <xdr:cNvSpPr txBox="1"/>
      </xdr:nvSpPr>
      <xdr:spPr>
        <a:xfrm>
          <a:off x="18421428" y="6257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79" name="直線コネクタ 778"/>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2"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3" name="直線コネクタ 782"/>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124978</xdr:rowOff>
    </xdr:from>
    <xdr:to>
      <xdr:col>116</xdr:col>
      <xdr:colOff>63500</xdr:colOff>
      <xdr:row>57</xdr:row>
      <xdr:rowOff>125709</xdr:rowOff>
    </xdr:to>
    <xdr:cxnSp macro="">
      <xdr:nvCxnSpPr>
        <xdr:cNvPr id="784" name="直線コネクタ 783"/>
        <xdr:cNvCxnSpPr/>
      </xdr:nvCxnSpPr>
      <xdr:spPr>
        <a:xfrm flipV="1">
          <a:off x="21323300" y="9897628"/>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54901</xdr:rowOff>
    </xdr:from>
    <xdr:ext cx="469744" cy="259045"/>
    <xdr:sp macro="" textlink="">
      <xdr:nvSpPr>
        <xdr:cNvPr id="785" name="貸付金平均値テキスト"/>
        <xdr:cNvSpPr txBox="1"/>
      </xdr:nvSpPr>
      <xdr:spPr>
        <a:xfrm>
          <a:off x="22212300" y="965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86" name="フローチャート: 判断 785"/>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125709</xdr:rowOff>
    </xdr:from>
    <xdr:to>
      <xdr:col>111</xdr:col>
      <xdr:colOff>177800</xdr:colOff>
      <xdr:row>57</xdr:row>
      <xdr:rowOff>127081</xdr:rowOff>
    </xdr:to>
    <xdr:cxnSp macro="">
      <xdr:nvCxnSpPr>
        <xdr:cNvPr id="787" name="直線コネクタ 786"/>
        <xdr:cNvCxnSpPr/>
      </xdr:nvCxnSpPr>
      <xdr:spPr>
        <a:xfrm flipV="1">
          <a:off x="20434300" y="989835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88" name="フローチャート: 判断 787"/>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126514</xdr:rowOff>
    </xdr:from>
    <xdr:ext cx="469744" cy="259045"/>
    <xdr:sp macro="" textlink="">
      <xdr:nvSpPr>
        <xdr:cNvPr id="789" name="テキスト ボックス 788"/>
        <xdr:cNvSpPr txBox="1"/>
      </xdr:nvSpPr>
      <xdr:spPr>
        <a:xfrm>
          <a:off x="21088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124475</xdr:rowOff>
    </xdr:from>
    <xdr:to>
      <xdr:col>107</xdr:col>
      <xdr:colOff>50800</xdr:colOff>
      <xdr:row>57</xdr:row>
      <xdr:rowOff>127081</xdr:rowOff>
    </xdr:to>
    <xdr:cxnSp macro="">
      <xdr:nvCxnSpPr>
        <xdr:cNvPr id="790" name="直線コネクタ 789"/>
        <xdr:cNvCxnSpPr/>
      </xdr:nvCxnSpPr>
      <xdr:spPr>
        <a:xfrm>
          <a:off x="19545300" y="9897125"/>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1" name="フローチャート: 判断 790"/>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70416</xdr:rowOff>
    </xdr:from>
    <xdr:ext cx="469744" cy="259045"/>
    <xdr:sp macro="" textlink="">
      <xdr:nvSpPr>
        <xdr:cNvPr id="792" name="テキスト ボックス 791"/>
        <xdr:cNvSpPr txBox="1"/>
      </xdr:nvSpPr>
      <xdr:spPr>
        <a:xfrm>
          <a:off x="20199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124475</xdr:rowOff>
    </xdr:from>
    <xdr:to>
      <xdr:col>102</xdr:col>
      <xdr:colOff>114300</xdr:colOff>
      <xdr:row>57</xdr:row>
      <xdr:rowOff>125938</xdr:rowOff>
    </xdr:to>
    <xdr:cxnSp macro="">
      <xdr:nvCxnSpPr>
        <xdr:cNvPr id="793" name="直線コネクタ 792"/>
        <xdr:cNvCxnSpPr/>
      </xdr:nvCxnSpPr>
      <xdr:spPr>
        <a:xfrm flipV="1">
          <a:off x="18656300" y="9897125"/>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130277</xdr:rowOff>
    </xdr:from>
    <xdr:to>
      <xdr:col>102</xdr:col>
      <xdr:colOff>165100</xdr:colOff>
      <xdr:row>57</xdr:row>
      <xdr:rowOff>60427</xdr:rowOff>
    </xdr:to>
    <xdr:sp macro="" textlink="">
      <xdr:nvSpPr>
        <xdr:cNvPr id="794" name="フローチャート: 判断 793"/>
        <xdr:cNvSpPr/>
      </xdr:nvSpPr>
      <xdr:spPr>
        <a:xfrm>
          <a:off x="19494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76954</xdr:rowOff>
    </xdr:from>
    <xdr:ext cx="469744" cy="259045"/>
    <xdr:sp macro="" textlink="">
      <xdr:nvSpPr>
        <xdr:cNvPr id="795" name="テキスト ボックス 794"/>
        <xdr:cNvSpPr txBox="1"/>
      </xdr:nvSpPr>
      <xdr:spPr>
        <a:xfrm>
          <a:off x="19310428" y="95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50998</xdr:rowOff>
    </xdr:from>
    <xdr:to>
      <xdr:col>98</xdr:col>
      <xdr:colOff>38100</xdr:colOff>
      <xdr:row>57</xdr:row>
      <xdr:rowOff>152598</xdr:rowOff>
    </xdr:to>
    <xdr:sp macro="" textlink="">
      <xdr:nvSpPr>
        <xdr:cNvPr id="796" name="フローチャート: 判断 795"/>
        <xdr:cNvSpPr/>
      </xdr:nvSpPr>
      <xdr:spPr>
        <a:xfrm>
          <a:off x="18605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169125</xdr:rowOff>
    </xdr:from>
    <xdr:ext cx="469744" cy="259045"/>
    <xdr:sp macro="" textlink="">
      <xdr:nvSpPr>
        <xdr:cNvPr id="797" name="テキスト ボックス 796"/>
        <xdr:cNvSpPr txBox="1"/>
      </xdr:nvSpPr>
      <xdr:spPr>
        <a:xfrm>
          <a:off x="18421428"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74178</xdr:rowOff>
    </xdr:from>
    <xdr:to>
      <xdr:col>116</xdr:col>
      <xdr:colOff>114300</xdr:colOff>
      <xdr:row>58</xdr:row>
      <xdr:rowOff>4328</xdr:rowOff>
    </xdr:to>
    <xdr:sp macro="" textlink="">
      <xdr:nvSpPr>
        <xdr:cNvPr id="803" name="楕円 802"/>
        <xdr:cNvSpPr/>
      </xdr:nvSpPr>
      <xdr:spPr>
        <a:xfrm>
          <a:off x="22110700" y="984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52605</xdr:rowOff>
    </xdr:from>
    <xdr:ext cx="469744" cy="259045"/>
    <xdr:sp macro="" textlink="">
      <xdr:nvSpPr>
        <xdr:cNvPr id="804" name="貸付金該当値テキスト"/>
        <xdr:cNvSpPr txBox="1"/>
      </xdr:nvSpPr>
      <xdr:spPr>
        <a:xfrm>
          <a:off x="22212300" y="982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74909</xdr:rowOff>
    </xdr:from>
    <xdr:to>
      <xdr:col>112</xdr:col>
      <xdr:colOff>38100</xdr:colOff>
      <xdr:row>58</xdr:row>
      <xdr:rowOff>5059</xdr:rowOff>
    </xdr:to>
    <xdr:sp macro="" textlink="">
      <xdr:nvSpPr>
        <xdr:cNvPr id="805" name="楕円 804"/>
        <xdr:cNvSpPr/>
      </xdr:nvSpPr>
      <xdr:spPr>
        <a:xfrm>
          <a:off x="21272500" y="984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167636</xdr:rowOff>
    </xdr:from>
    <xdr:ext cx="469744" cy="259045"/>
    <xdr:sp macro="" textlink="">
      <xdr:nvSpPr>
        <xdr:cNvPr id="806" name="テキスト ボックス 805"/>
        <xdr:cNvSpPr txBox="1"/>
      </xdr:nvSpPr>
      <xdr:spPr>
        <a:xfrm>
          <a:off x="21088428" y="9940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76281</xdr:rowOff>
    </xdr:from>
    <xdr:to>
      <xdr:col>107</xdr:col>
      <xdr:colOff>101600</xdr:colOff>
      <xdr:row>58</xdr:row>
      <xdr:rowOff>6431</xdr:rowOff>
    </xdr:to>
    <xdr:sp macro="" textlink="">
      <xdr:nvSpPr>
        <xdr:cNvPr id="807" name="楕円 806"/>
        <xdr:cNvSpPr/>
      </xdr:nvSpPr>
      <xdr:spPr>
        <a:xfrm>
          <a:off x="20383500" y="984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169008</xdr:rowOff>
    </xdr:from>
    <xdr:ext cx="469744" cy="259045"/>
    <xdr:sp macro="" textlink="">
      <xdr:nvSpPr>
        <xdr:cNvPr id="808" name="テキスト ボックス 807"/>
        <xdr:cNvSpPr txBox="1"/>
      </xdr:nvSpPr>
      <xdr:spPr>
        <a:xfrm>
          <a:off x="20199428" y="9941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73675</xdr:rowOff>
    </xdr:from>
    <xdr:to>
      <xdr:col>102</xdr:col>
      <xdr:colOff>165100</xdr:colOff>
      <xdr:row>58</xdr:row>
      <xdr:rowOff>3825</xdr:rowOff>
    </xdr:to>
    <xdr:sp macro="" textlink="">
      <xdr:nvSpPr>
        <xdr:cNvPr id="809" name="楕円 808"/>
        <xdr:cNvSpPr/>
      </xdr:nvSpPr>
      <xdr:spPr>
        <a:xfrm>
          <a:off x="19494500" y="984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166402</xdr:rowOff>
    </xdr:from>
    <xdr:ext cx="469744" cy="259045"/>
    <xdr:sp macro="" textlink="">
      <xdr:nvSpPr>
        <xdr:cNvPr id="810" name="テキスト ボックス 809"/>
        <xdr:cNvSpPr txBox="1"/>
      </xdr:nvSpPr>
      <xdr:spPr>
        <a:xfrm>
          <a:off x="19310428" y="993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75138</xdr:rowOff>
    </xdr:from>
    <xdr:to>
      <xdr:col>98</xdr:col>
      <xdr:colOff>38100</xdr:colOff>
      <xdr:row>58</xdr:row>
      <xdr:rowOff>5288</xdr:rowOff>
    </xdr:to>
    <xdr:sp macro="" textlink="">
      <xdr:nvSpPr>
        <xdr:cNvPr id="811" name="楕円 810"/>
        <xdr:cNvSpPr/>
      </xdr:nvSpPr>
      <xdr:spPr>
        <a:xfrm>
          <a:off x="18605500" y="984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167865</xdr:rowOff>
    </xdr:from>
    <xdr:ext cx="469744" cy="259045"/>
    <xdr:sp macro="" textlink="">
      <xdr:nvSpPr>
        <xdr:cNvPr id="812" name="テキスト ボックス 811"/>
        <xdr:cNvSpPr txBox="1"/>
      </xdr:nvSpPr>
      <xdr:spPr>
        <a:xfrm>
          <a:off x="18421428" y="994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4" name="直線コネクタ 82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5" name="テキスト ボックス 82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6" name="直線コネクタ 82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7" name="テキスト ボックス 82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8" name="直線コネクタ 82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9" name="テキスト ボックス 82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0" name="直線コネクタ 82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1" name="テキスト ボックス 83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2" name="直線コネクタ 83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3" name="テキスト ボックス 83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37" name="直線コネクタ 836"/>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38"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39" name="直線コネクタ 838"/>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0"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1" name="直線コネクタ 840"/>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83922</xdr:rowOff>
    </xdr:from>
    <xdr:to>
      <xdr:col>116</xdr:col>
      <xdr:colOff>63500</xdr:colOff>
      <xdr:row>76</xdr:row>
      <xdr:rowOff>84931</xdr:rowOff>
    </xdr:to>
    <xdr:cxnSp macro="">
      <xdr:nvCxnSpPr>
        <xdr:cNvPr id="842" name="直線コネクタ 841"/>
        <xdr:cNvCxnSpPr/>
      </xdr:nvCxnSpPr>
      <xdr:spPr>
        <a:xfrm flipV="1">
          <a:off x="21323300" y="13114122"/>
          <a:ext cx="8382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133704</xdr:rowOff>
    </xdr:from>
    <xdr:ext cx="534377" cy="259045"/>
    <xdr:sp macro="" textlink="">
      <xdr:nvSpPr>
        <xdr:cNvPr id="843" name="繰出金平均値テキスト"/>
        <xdr:cNvSpPr txBox="1"/>
      </xdr:nvSpPr>
      <xdr:spPr>
        <a:xfrm>
          <a:off x="22212300" y="12821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44" name="フローチャート: 判断 843"/>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10788</xdr:rowOff>
    </xdr:from>
    <xdr:to>
      <xdr:col>111</xdr:col>
      <xdr:colOff>177800</xdr:colOff>
      <xdr:row>76</xdr:row>
      <xdr:rowOff>84931</xdr:rowOff>
    </xdr:to>
    <xdr:cxnSp macro="">
      <xdr:nvCxnSpPr>
        <xdr:cNvPr id="845" name="直線コネクタ 844"/>
        <xdr:cNvCxnSpPr/>
      </xdr:nvCxnSpPr>
      <xdr:spPr>
        <a:xfrm>
          <a:off x="20434300" y="12698088"/>
          <a:ext cx="889000" cy="41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46" name="フローチャート: 判断 845"/>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13060</xdr:rowOff>
    </xdr:from>
    <xdr:ext cx="534377" cy="259045"/>
    <xdr:sp macro="" textlink="">
      <xdr:nvSpPr>
        <xdr:cNvPr id="847" name="テキスト ボックス 846"/>
        <xdr:cNvSpPr txBox="1"/>
      </xdr:nvSpPr>
      <xdr:spPr>
        <a:xfrm>
          <a:off x="21056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10788</xdr:rowOff>
    </xdr:from>
    <xdr:to>
      <xdr:col>107</xdr:col>
      <xdr:colOff>50800</xdr:colOff>
      <xdr:row>75</xdr:row>
      <xdr:rowOff>34296</xdr:rowOff>
    </xdr:to>
    <xdr:cxnSp macro="">
      <xdr:nvCxnSpPr>
        <xdr:cNvPr id="848" name="直線コネクタ 847"/>
        <xdr:cNvCxnSpPr/>
      </xdr:nvCxnSpPr>
      <xdr:spPr>
        <a:xfrm flipV="1">
          <a:off x="19545300" y="12698088"/>
          <a:ext cx="889000" cy="19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49" name="フローチャート: 判断 848"/>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135469</xdr:rowOff>
    </xdr:from>
    <xdr:ext cx="534377" cy="259045"/>
    <xdr:sp macro="" textlink="">
      <xdr:nvSpPr>
        <xdr:cNvPr id="850" name="テキスト ボックス 849"/>
        <xdr:cNvSpPr txBox="1"/>
      </xdr:nvSpPr>
      <xdr:spPr>
        <a:xfrm>
          <a:off x="20167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34296</xdr:rowOff>
    </xdr:from>
    <xdr:to>
      <xdr:col>102</xdr:col>
      <xdr:colOff>114300</xdr:colOff>
      <xdr:row>75</xdr:row>
      <xdr:rowOff>98133</xdr:rowOff>
    </xdr:to>
    <xdr:cxnSp macro="">
      <xdr:nvCxnSpPr>
        <xdr:cNvPr id="851" name="直線コネクタ 850"/>
        <xdr:cNvCxnSpPr/>
      </xdr:nvCxnSpPr>
      <xdr:spPr>
        <a:xfrm flipV="1">
          <a:off x="18656300" y="12893046"/>
          <a:ext cx="889000" cy="6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36265</xdr:rowOff>
    </xdr:from>
    <xdr:to>
      <xdr:col>102</xdr:col>
      <xdr:colOff>165100</xdr:colOff>
      <xdr:row>74</xdr:row>
      <xdr:rowOff>137865</xdr:rowOff>
    </xdr:to>
    <xdr:sp macro="" textlink="">
      <xdr:nvSpPr>
        <xdr:cNvPr id="852" name="フローチャート: 判断 851"/>
        <xdr:cNvSpPr/>
      </xdr:nvSpPr>
      <xdr:spPr>
        <a:xfrm>
          <a:off x="194945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154392</xdr:rowOff>
    </xdr:from>
    <xdr:ext cx="534377" cy="259045"/>
    <xdr:sp macro="" textlink="">
      <xdr:nvSpPr>
        <xdr:cNvPr id="853" name="テキスト ボックス 852"/>
        <xdr:cNvSpPr txBox="1"/>
      </xdr:nvSpPr>
      <xdr:spPr>
        <a:xfrm>
          <a:off x="19278111" y="1249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54" name="フローチャート: 判断 853"/>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55" name="テキスト ボックス 854"/>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33122</xdr:rowOff>
    </xdr:from>
    <xdr:to>
      <xdr:col>116</xdr:col>
      <xdr:colOff>114300</xdr:colOff>
      <xdr:row>76</xdr:row>
      <xdr:rowOff>134722</xdr:rowOff>
    </xdr:to>
    <xdr:sp macro="" textlink="">
      <xdr:nvSpPr>
        <xdr:cNvPr id="861" name="楕円 860"/>
        <xdr:cNvSpPr/>
      </xdr:nvSpPr>
      <xdr:spPr>
        <a:xfrm>
          <a:off x="22110700" y="130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11549</xdr:rowOff>
    </xdr:from>
    <xdr:ext cx="534377" cy="259045"/>
    <xdr:sp macro="" textlink="">
      <xdr:nvSpPr>
        <xdr:cNvPr id="862" name="繰出金該当値テキスト"/>
        <xdr:cNvSpPr txBox="1"/>
      </xdr:nvSpPr>
      <xdr:spPr>
        <a:xfrm>
          <a:off x="22212300" y="130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34131</xdr:rowOff>
    </xdr:from>
    <xdr:to>
      <xdr:col>112</xdr:col>
      <xdr:colOff>38100</xdr:colOff>
      <xdr:row>76</xdr:row>
      <xdr:rowOff>135731</xdr:rowOff>
    </xdr:to>
    <xdr:sp macro="" textlink="">
      <xdr:nvSpPr>
        <xdr:cNvPr id="863" name="楕円 862"/>
        <xdr:cNvSpPr/>
      </xdr:nvSpPr>
      <xdr:spPr>
        <a:xfrm>
          <a:off x="21272500" y="1306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126858</xdr:rowOff>
    </xdr:from>
    <xdr:ext cx="534377" cy="259045"/>
    <xdr:sp macro="" textlink="">
      <xdr:nvSpPr>
        <xdr:cNvPr id="864" name="テキスト ボックス 863"/>
        <xdr:cNvSpPr txBox="1"/>
      </xdr:nvSpPr>
      <xdr:spPr>
        <a:xfrm>
          <a:off x="21056111" y="1315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131438</xdr:rowOff>
    </xdr:from>
    <xdr:to>
      <xdr:col>107</xdr:col>
      <xdr:colOff>101600</xdr:colOff>
      <xdr:row>74</xdr:row>
      <xdr:rowOff>61588</xdr:rowOff>
    </xdr:to>
    <xdr:sp macro="" textlink="">
      <xdr:nvSpPr>
        <xdr:cNvPr id="865" name="楕円 864"/>
        <xdr:cNvSpPr/>
      </xdr:nvSpPr>
      <xdr:spPr>
        <a:xfrm>
          <a:off x="20383500" y="1264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78115</xdr:rowOff>
    </xdr:from>
    <xdr:ext cx="534377" cy="259045"/>
    <xdr:sp macro="" textlink="">
      <xdr:nvSpPr>
        <xdr:cNvPr id="866" name="テキスト ボックス 865"/>
        <xdr:cNvSpPr txBox="1"/>
      </xdr:nvSpPr>
      <xdr:spPr>
        <a:xfrm>
          <a:off x="20167111" y="1242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154946</xdr:rowOff>
    </xdr:from>
    <xdr:to>
      <xdr:col>102</xdr:col>
      <xdr:colOff>165100</xdr:colOff>
      <xdr:row>75</xdr:row>
      <xdr:rowOff>85096</xdr:rowOff>
    </xdr:to>
    <xdr:sp macro="" textlink="">
      <xdr:nvSpPr>
        <xdr:cNvPr id="867" name="楕円 866"/>
        <xdr:cNvSpPr/>
      </xdr:nvSpPr>
      <xdr:spPr>
        <a:xfrm>
          <a:off x="19494500" y="1284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76223</xdr:rowOff>
    </xdr:from>
    <xdr:ext cx="534377" cy="259045"/>
    <xdr:sp macro="" textlink="">
      <xdr:nvSpPr>
        <xdr:cNvPr id="868" name="テキスト ボックス 867"/>
        <xdr:cNvSpPr txBox="1"/>
      </xdr:nvSpPr>
      <xdr:spPr>
        <a:xfrm>
          <a:off x="19278111" y="1293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47333</xdr:rowOff>
    </xdr:from>
    <xdr:to>
      <xdr:col>98</xdr:col>
      <xdr:colOff>38100</xdr:colOff>
      <xdr:row>75</xdr:row>
      <xdr:rowOff>148934</xdr:rowOff>
    </xdr:to>
    <xdr:sp macro="" textlink="">
      <xdr:nvSpPr>
        <xdr:cNvPr id="869" name="楕円 868"/>
        <xdr:cNvSpPr/>
      </xdr:nvSpPr>
      <xdr:spPr>
        <a:xfrm>
          <a:off x="18605500" y="129060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165460</xdr:rowOff>
    </xdr:from>
    <xdr:ext cx="534377" cy="259045"/>
    <xdr:sp macro="" textlink="">
      <xdr:nvSpPr>
        <xdr:cNvPr id="870" name="テキスト ボックス 869"/>
        <xdr:cNvSpPr txBox="1"/>
      </xdr:nvSpPr>
      <xdr:spPr>
        <a:xfrm>
          <a:off x="18389111" y="1268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1" name="直線コネクタ 880"/>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2" name="テキスト ボックス 881"/>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3" name="直線コネクタ 882"/>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4" name="テキスト ボックス 883"/>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5" name="直線コネクタ 884"/>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86" name="テキスト ボックス 885"/>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87" name="直線コネクタ 886"/>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88" name="テキスト ボックス 887"/>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0" name="テキスト ボックス 88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2" name="直線コネクタ 891"/>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3"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4" name="直線コネクタ 89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5"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6" name="直線コネクタ 89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897" name="直線コネクタ 896"/>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898"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899" name="フローチャート: 判断 898"/>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0" name="直線コネクタ 899"/>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43180</xdr:rowOff>
    </xdr:from>
    <xdr:to>
      <xdr:col>112</xdr:col>
      <xdr:colOff>38100</xdr:colOff>
      <xdr:row>98</xdr:row>
      <xdr:rowOff>144780</xdr:rowOff>
    </xdr:to>
    <xdr:sp macro="" textlink="">
      <xdr:nvSpPr>
        <xdr:cNvPr id="901" name="フローチャート: 判断 900"/>
        <xdr:cNvSpPr/>
      </xdr:nvSpPr>
      <xdr:spPr>
        <a:xfrm>
          <a:off x="21272500" y="1684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161307</xdr:rowOff>
    </xdr:from>
    <xdr:ext cx="249299" cy="259045"/>
    <xdr:sp macro="" textlink="">
      <xdr:nvSpPr>
        <xdr:cNvPr id="902" name="テキスト ボックス 901"/>
        <xdr:cNvSpPr txBox="1"/>
      </xdr:nvSpPr>
      <xdr:spPr>
        <a:xfrm>
          <a:off x="21198650" y="1662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3" name="直線コネクタ 902"/>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100330</xdr:rowOff>
    </xdr:from>
    <xdr:to>
      <xdr:col>107</xdr:col>
      <xdr:colOff>101600</xdr:colOff>
      <xdr:row>98</xdr:row>
      <xdr:rowOff>30480</xdr:rowOff>
    </xdr:to>
    <xdr:sp macro="" textlink="">
      <xdr:nvSpPr>
        <xdr:cNvPr id="904" name="フローチャート: 判断 903"/>
        <xdr:cNvSpPr/>
      </xdr:nvSpPr>
      <xdr:spPr>
        <a:xfrm>
          <a:off x="20383500" y="1673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47007</xdr:rowOff>
    </xdr:from>
    <xdr:ext cx="249299" cy="259045"/>
    <xdr:sp macro="" textlink="">
      <xdr:nvSpPr>
        <xdr:cNvPr id="905" name="テキスト ボックス 904"/>
        <xdr:cNvSpPr txBox="1"/>
      </xdr:nvSpPr>
      <xdr:spPr>
        <a:xfrm>
          <a:off x="20309650" y="16506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06" name="直線コネクタ 905"/>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157480</xdr:rowOff>
    </xdr:from>
    <xdr:to>
      <xdr:col>102</xdr:col>
      <xdr:colOff>165100</xdr:colOff>
      <xdr:row>91</xdr:row>
      <xdr:rowOff>87630</xdr:rowOff>
    </xdr:to>
    <xdr:sp macro="" textlink="">
      <xdr:nvSpPr>
        <xdr:cNvPr id="907" name="フローチャート: 判断 906"/>
        <xdr:cNvSpPr/>
      </xdr:nvSpPr>
      <xdr:spPr>
        <a:xfrm>
          <a:off x="19494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89</xdr:row>
      <xdr:rowOff>104157</xdr:rowOff>
    </xdr:from>
    <xdr:ext cx="313932" cy="259045"/>
    <xdr:sp macro="" textlink="">
      <xdr:nvSpPr>
        <xdr:cNvPr id="908" name="テキスト ボックス 907"/>
        <xdr:cNvSpPr txBox="1"/>
      </xdr:nvSpPr>
      <xdr:spPr>
        <a:xfrm>
          <a:off x="19388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09" name="フローチャート: 判断 908"/>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0" name="テキスト ボックス 909"/>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6" name="楕円 915"/>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17"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18" name="楕円 917"/>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9" name="テキスト ボックス 918"/>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0" name="楕円 919"/>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2" name="楕円 921"/>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3" name="テキスト ボックス 922"/>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4" name="楕円 923"/>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25" name="テキスト ボックス 924"/>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人件費は住民一人当たり</a:t>
          </a:r>
          <a:r>
            <a:rPr kumimoji="1" lang="en-US" altLang="ja-JP" sz="1100">
              <a:solidFill>
                <a:schemeClr val="dk1"/>
              </a:solidFill>
              <a:effectLst/>
              <a:latin typeface="+mn-lt"/>
              <a:ea typeface="+mn-ea"/>
              <a:cs typeface="+mn-cs"/>
            </a:rPr>
            <a:t>60,853</a:t>
          </a:r>
          <a:r>
            <a:rPr kumimoji="1" lang="ja-JP" altLang="ja-JP" sz="1100">
              <a:solidFill>
                <a:schemeClr val="dk1"/>
              </a:solidFill>
              <a:effectLst/>
              <a:latin typeface="+mn-lt"/>
              <a:ea typeface="+mn-ea"/>
              <a:cs typeface="+mn-cs"/>
            </a:rPr>
            <a:t>円であり、</a:t>
          </a:r>
          <a:r>
            <a:rPr kumimoji="1" lang="ja-JP" altLang="en-US" sz="1100">
              <a:solidFill>
                <a:schemeClr val="dk1"/>
              </a:solidFill>
              <a:effectLst/>
              <a:latin typeface="+mn-lt"/>
              <a:ea typeface="+mn-ea"/>
              <a:cs typeface="+mn-cs"/>
            </a:rPr>
            <a:t>前年度</a:t>
          </a:r>
          <a:r>
            <a:rPr kumimoji="1" lang="ja-JP" altLang="ja-JP" sz="1100">
              <a:solidFill>
                <a:schemeClr val="dk1"/>
              </a:solidFill>
              <a:effectLst/>
              <a:latin typeface="+mn-lt"/>
              <a:ea typeface="+mn-ea"/>
              <a:cs typeface="+mn-cs"/>
            </a:rPr>
            <a:t>比較で</a:t>
          </a:r>
          <a:r>
            <a:rPr kumimoji="1" lang="en-US" altLang="ja-JP" sz="1100">
              <a:solidFill>
                <a:schemeClr val="dk1"/>
              </a:solidFill>
              <a:effectLst/>
              <a:latin typeface="+mn-lt"/>
              <a:ea typeface="+mn-ea"/>
              <a:cs typeface="+mn-cs"/>
            </a:rPr>
            <a:t>354</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、全国平均</a:t>
          </a:r>
          <a:r>
            <a:rPr kumimoji="1" lang="en-US" altLang="ja-JP" sz="1100">
              <a:solidFill>
                <a:schemeClr val="dk1"/>
              </a:solidFill>
              <a:effectLst/>
              <a:latin typeface="+mn-lt"/>
              <a:ea typeface="+mn-ea"/>
              <a:cs typeface="+mn-cs"/>
            </a:rPr>
            <a:t>73,217</a:t>
          </a:r>
          <a:r>
            <a:rPr kumimoji="1" lang="ja-JP" altLang="ja-JP" sz="1100">
              <a:solidFill>
                <a:schemeClr val="dk1"/>
              </a:solidFill>
              <a:effectLst/>
              <a:latin typeface="+mn-lt"/>
              <a:ea typeface="+mn-ea"/>
              <a:cs typeface="+mn-cs"/>
            </a:rPr>
            <a:t>円、佐賀県平均</a:t>
          </a:r>
          <a:r>
            <a:rPr kumimoji="1" lang="en-US" altLang="ja-JP" sz="1100">
              <a:solidFill>
                <a:schemeClr val="dk1"/>
              </a:solidFill>
              <a:effectLst/>
              <a:latin typeface="+mn-lt"/>
              <a:ea typeface="+mn-ea"/>
              <a:cs typeface="+mn-cs"/>
            </a:rPr>
            <a:t>70,276</a:t>
          </a:r>
          <a:r>
            <a:rPr kumimoji="1" lang="ja-JP" altLang="ja-JP" sz="1100">
              <a:solidFill>
                <a:schemeClr val="dk1"/>
              </a:solidFill>
              <a:effectLst/>
              <a:latin typeface="+mn-lt"/>
              <a:ea typeface="+mn-ea"/>
              <a:cs typeface="+mn-cs"/>
            </a:rPr>
            <a:t>円、類似団体平均</a:t>
          </a:r>
          <a:r>
            <a:rPr kumimoji="1" lang="en-US" altLang="ja-JP" sz="1100">
              <a:solidFill>
                <a:schemeClr val="dk1"/>
              </a:solidFill>
              <a:effectLst/>
              <a:latin typeface="+mn-lt"/>
              <a:ea typeface="+mn-ea"/>
              <a:cs typeface="+mn-cs"/>
            </a:rPr>
            <a:t>69,548</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と比較して低い状況である。今後も定員適正化に努める。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物件費は住民一人当たり</a:t>
          </a:r>
          <a:r>
            <a:rPr kumimoji="1" lang="en-US" altLang="ja-JP" sz="1100">
              <a:solidFill>
                <a:schemeClr val="dk1"/>
              </a:solidFill>
              <a:effectLst/>
              <a:latin typeface="+mn-lt"/>
              <a:ea typeface="+mn-ea"/>
              <a:cs typeface="+mn-cs"/>
            </a:rPr>
            <a:t>88,481</a:t>
          </a:r>
          <a:r>
            <a:rPr kumimoji="1" lang="ja-JP" altLang="ja-JP" sz="1100">
              <a:solidFill>
                <a:schemeClr val="dk1"/>
              </a:solidFill>
              <a:effectLst/>
              <a:latin typeface="+mn-lt"/>
              <a:ea typeface="+mn-ea"/>
              <a:cs typeface="+mn-cs"/>
            </a:rPr>
            <a:t>円であり、前年度比較で</a:t>
          </a:r>
          <a:r>
            <a:rPr kumimoji="1" lang="en-US" altLang="ja-JP" sz="1100">
              <a:solidFill>
                <a:schemeClr val="dk1"/>
              </a:solidFill>
              <a:effectLst/>
              <a:latin typeface="+mn-lt"/>
              <a:ea typeface="+mn-ea"/>
              <a:cs typeface="+mn-cs"/>
            </a:rPr>
            <a:t>22,780</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となり、全国平均</a:t>
          </a:r>
          <a:r>
            <a:rPr kumimoji="1" lang="en-US" altLang="ja-JP" sz="1100">
              <a:solidFill>
                <a:schemeClr val="dk1"/>
              </a:solidFill>
              <a:effectLst/>
              <a:latin typeface="+mn-lt"/>
              <a:ea typeface="+mn-ea"/>
              <a:cs typeface="+mn-cs"/>
            </a:rPr>
            <a:t>58,643</a:t>
          </a:r>
          <a:r>
            <a:rPr kumimoji="1" lang="ja-JP" altLang="ja-JP" sz="1100">
              <a:solidFill>
                <a:schemeClr val="dk1"/>
              </a:solidFill>
              <a:effectLst/>
              <a:latin typeface="+mn-lt"/>
              <a:ea typeface="+mn-ea"/>
              <a:cs typeface="+mn-cs"/>
            </a:rPr>
            <a:t>円、佐賀県平均</a:t>
          </a:r>
          <a:r>
            <a:rPr kumimoji="1" lang="en-US" altLang="ja-JP" sz="1100">
              <a:solidFill>
                <a:schemeClr val="dk1"/>
              </a:solidFill>
              <a:effectLst/>
              <a:latin typeface="+mn-lt"/>
              <a:ea typeface="+mn-ea"/>
              <a:cs typeface="+mn-cs"/>
            </a:rPr>
            <a:t>82,435</a:t>
          </a:r>
          <a:r>
            <a:rPr kumimoji="1" lang="ja-JP" altLang="ja-JP" sz="1100">
              <a:solidFill>
                <a:schemeClr val="dk1"/>
              </a:solidFill>
              <a:effectLst/>
              <a:latin typeface="+mn-lt"/>
              <a:ea typeface="+mn-ea"/>
              <a:cs typeface="+mn-cs"/>
            </a:rPr>
            <a:t>円、類似団体平均</a:t>
          </a:r>
          <a:r>
            <a:rPr kumimoji="1" lang="en-US" altLang="ja-JP" sz="1100">
              <a:solidFill>
                <a:schemeClr val="dk1"/>
              </a:solidFill>
              <a:effectLst/>
              <a:latin typeface="+mn-lt"/>
              <a:ea typeface="+mn-ea"/>
              <a:cs typeface="+mn-cs"/>
            </a:rPr>
            <a:t>68,785</a:t>
          </a:r>
          <a:r>
            <a:rPr kumimoji="1" lang="ja-JP" altLang="ja-JP" sz="1100">
              <a:solidFill>
                <a:schemeClr val="dk1"/>
              </a:solidFill>
              <a:effectLst/>
              <a:latin typeface="+mn-lt"/>
              <a:ea typeface="+mn-ea"/>
              <a:cs typeface="+mn-cs"/>
            </a:rPr>
            <a:t>円と比較して高い状況となっている。</a:t>
          </a:r>
          <a:r>
            <a:rPr kumimoji="1" lang="ja-JP" altLang="en-US" sz="1100">
              <a:solidFill>
                <a:schemeClr val="dk1"/>
              </a:solidFill>
              <a:effectLst/>
              <a:latin typeface="+mn-lt"/>
              <a:ea typeface="+mn-ea"/>
              <a:cs typeface="+mn-cs"/>
            </a:rPr>
            <a:t>これはふるさと納税に係る返礼品等の</a:t>
          </a:r>
          <a:r>
            <a:rPr kumimoji="1" lang="ja-JP" altLang="ja-JP" sz="1100">
              <a:solidFill>
                <a:schemeClr val="dk1"/>
              </a:solidFill>
              <a:effectLst/>
              <a:latin typeface="+mn-lt"/>
              <a:ea typeface="+mn-ea"/>
              <a:cs typeface="+mn-cs"/>
            </a:rPr>
            <a:t>増加が主な要因である。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扶助費は住民一人当たり</a:t>
          </a:r>
          <a:r>
            <a:rPr kumimoji="1" lang="en-US" altLang="ja-JP" sz="1100">
              <a:solidFill>
                <a:schemeClr val="dk1"/>
              </a:solidFill>
              <a:effectLst/>
              <a:latin typeface="+mn-lt"/>
              <a:ea typeface="+mn-ea"/>
              <a:cs typeface="+mn-cs"/>
            </a:rPr>
            <a:t>110,801</a:t>
          </a:r>
          <a:r>
            <a:rPr kumimoji="1" lang="ja-JP" altLang="ja-JP" sz="1100">
              <a:solidFill>
                <a:schemeClr val="dk1"/>
              </a:solidFill>
              <a:effectLst/>
              <a:latin typeface="+mn-lt"/>
              <a:ea typeface="+mn-ea"/>
              <a:cs typeface="+mn-cs"/>
            </a:rPr>
            <a:t>円であり、</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年度比較で</a:t>
          </a:r>
          <a:r>
            <a:rPr kumimoji="1" lang="en-US" altLang="ja-JP" sz="1100">
              <a:solidFill>
                <a:schemeClr val="dk1"/>
              </a:solidFill>
              <a:effectLst/>
              <a:latin typeface="+mn-lt"/>
              <a:ea typeface="+mn-ea"/>
              <a:cs typeface="+mn-cs"/>
            </a:rPr>
            <a:t>293</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となり、全国平均</a:t>
          </a:r>
          <a:r>
            <a:rPr kumimoji="1" lang="en-US" altLang="ja-JP" sz="1100">
              <a:solidFill>
                <a:schemeClr val="dk1"/>
              </a:solidFill>
              <a:effectLst/>
              <a:latin typeface="+mn-lt"/>
              <a:ea typeface="+mn-ea"/>
              <a:cs typeface="+mn-cs"/>
            </a:rPr>
            <a:t>103,700</a:t>
          </a:r>
          <a:r>
            <a:rPr kumimoji="1" lang="ja-JP" altLang="ja-JP" sz="1100">
              <a:solidFill>
                <a:schemeClr val="dk1"/>
              </a:solidFill>
              <a:effectLst/>
              <a:latin typeface="+mn-lt"/>
              <a:ea typeface="+mn-ea"/>
              <a:cs typeface="+mn-cs"/>
            </a:rPr>
            <a:t>円、佐賀県平均</a:t>
          </a:r>
          <a:r>
            <a:rPr kumimoji="1" lang="en-US" altLang="ja-JP" sz="1100">
              <a:solidFill>
                <a:schemeClr val="dk1"/>
              </a:solidFill>
              <a:effectLst/>
              <a:latin typeface="+mn-lt"/>
              <a:ea typeface="+mn-ea"/>
              <a:cs typeface="+mn-cs"/>
            </a:rPr>
            <a:t>105,977</a:t>
          </a:r>
          <a:r>
            <a:rPr kumimoji="1" lang="ja-JP" altLang="ja-JP" sz="1100">
              <a:solidFill>
                <a:schemeClr val="dk1"/>
              </a:solidFill>
              <a:effectLst/>
              <a:latin typeface="+mn-lt"/>
              <a:ea typeface="+mn-ea"/>
              <a:cs typeface="+mn-cs"/>
            </a:rPr>
            <a:t>円、類似団体平均</a:t>
          </a:r>
          <a:r>
            <a:rPr kumimoji="1" lang="en-US" altLang="ja-JP" sz="1100">
              <a:solidFill>
                <a:schemeClr val="dk1"/>
              </a:solidFill>
              <a:effectLst/>
              <a:latin typeface="+mn-lt"/>
              <a:ea typeface="+mn-ea"/>
              <a:cs typeface="+mn-cs"/>
            </a:rPr>
            <a:t>78,204</a:t>
          </a:r>
          <a:r>
            <a:rPr kumimoji="1" lang="ja-JP" altLang="ja-JP" sz="1100">
              <a:solidFill>
                <a:schemeClr val="dk1"/>
              </a:solidFill>
              <a:effectLst/>
              <a:latin typeface="+mn-lt"/>
              <a:ea typeface="+mn-ea"/>
              <a:cs typeface="+mn-cs"/>
            </a:rPr>
            <a:t>円と比較して高い状況となっている。これは私立保育所運営費、障がい者介護給付費の増加が主な要因である。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補助費等は住民一人当たり</a:t>
          </a:r>
          <a:r>
            <a:rPr kumimoji="1" lang="en-US" altLang="ja-JP" sz="1100">
              <a:solidFill>
                <a:schemeClr val="dk1"/>
              </a:solidFill>
              <a:effectLst/>
              <a:latin typeface="+mn-lt"/>
              <a:ea typeface="+mn-ea"/>
              <a:cs typeface="+mn-cs"/>
            </a:rPr>
            <a:t>57,095</a:t>
          </a:r>
          <a:r>
            <a:rPr kumimoji="1" lang="ja-JP" altLang="ja-JP" sz="1100">
              <a:solidFill>
                <a:schemeClr val="dk1"/>
              </a:solidFill>
              <a:effectLst/>
              <a:latin typeface="+mn-lt"/>
              <a:ea typeface="+mn-ea"/>
              <a:cs typeface="+mn-cs"/>
            </a:rPr>
            <a:t>円であり、</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年度比較で</a:t>
          </a:r>
          <a:r>
            <a:rPr kumimoji="1" lang="en-US" altLang="ja-JP" sz="1100">
              <a:solidFill>
                <a:schemeClr val="dk1"/>
              </a:solidFill>
              <a:effectLst/>
              <a:latin typeface="+mn-lt"/>
              <a:ea typeface="+mn-ea"/>
              <a:cs typeface="+mn-cs"/>
            </a:rPr>
            <a:t>2,131</a:t>
          </a:r>
          <a:r>
            <a:rPr kumimoji="1" lang="ja-JP" altLang="ja-JP" sz="1100">
              <a:solidFill>
                <a:schemeClr val="dk1"/>
              </a:solidFill>
              <a:effectLst/>
              <a:latin typeface="+mn-lt"/>
              <a:ea typeface="+mn-ea"/>
              <a:cs typeface="+mn-cs"/>
            </a:rPr>
            <a:t>円の増となり、類似団体平均</a:t>
          </a:r>
          <a:r>
            <a:rPr kumimoji="1" lang="en-US" altLang="ja-JP" sz="1100">
              <a:solidFill>
                <a:schemeClr val="dk1"/>
              </a:solidFill>
              <a:effectLst/>
              <a:latin typeface="+mn-lt"/>
              <a:ea typeface="+mn-ea"/>
              <a:cs typeface="+mn-cs"/>
            </a:rPr>
            <a:t>61,864</a:t>
          </a:r>
          <a:r>
            <a:rPr kumimoji="1" lang="ja-JP" altLang="ja-JP" sz="1100">
              <a:solidFill>
                <a:schemeClr val="dk1"/>
              </a:solidFill>
              <a:effectLst/>
              <a:latin typeface="+mn-lt"/>
              <a:ea typeface="+mn-ea"/>
              <a:cs typeface="+mn-cs"/>
            </a:rPr>
            <a:t>円と比較して低い状況であるが、全国平均</a:t>
          </a:r>
          <a:r>
            <a:rPr kumimoji="1" lang="en-US" altLang="ja-JP" sz="1100">
              <a:solidFill>
                <a:schemeClr val="dk1"/>
              </a:solidFill>
              <a:effectLst/>
              <a:latin typeface="+mn-lt"/>
              <a:ea typeface="+mn-ea"/>
              <a:cs typeface="+mn-cs"/>
            </a:rPr>
            <a:t>41,571</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佐賀県平均</a:t>
          </a:r>
          <a:r>
            <a:rPr kumimoji="1" lang="en-US" altLang="ja-JP" sz="1100">
              <a:solidFill>
                <a:schemeClr val="dk1"/>
              </a:solidFill>
              <a:effectLst/>
              <a:latin typeface="+mn-lt"/>
              <a:ea typeface="+mn-ea"/>
              <a:cs typeface="+mn-cs"/>
            </a:rPr>
            <a:t>56,958</a:t>
          </a:r>
          <a:r>
            <a:rPr kumimoji="1" lang="ja-JP" altLang="ja-JP" sz="1100">
              <a:solidFill>
                <a:schemeClr val="dk1"/>
              </a:solidFill>
              <a:effectLst/>
              <a:latin typeface="+mn-lt"/>
              <a:ea typeface="+mn-ea"/>
              <a:cs typeface="+mn-cs"/>
            </a:rPr>
            <a:t>円と比較すると高い状況である。これは</a:t>
          </a:r>
          <a:r>
            <a:rPr kumimoji="1" lang="ja-JP" altLang="en-US" sz="1100">
              <a:solidFill>
                <a:schemeClr val="dk1"/>
              </a:solidFill>
              <a:effectLst/>
              <a:latin typeface="+mn-lt"/>
              <a:ea typeface="+mn-ea"/>
              <a:cs typeface="+mn-cs"/>
            </a:rPr>
            <a:t>高齢者福祉パッケージ事業、佐賀県西部広域環境組合負担金の増加などが主な要因である。</a:t>
          </a:r>
          <a:endParaRPr lang="ja-JP" altLang="ja-JP" sz="1400">
            <a:effectLst/>
          </a:endParaRPr>
        </a:p>
        <a:p>
          <a:r>
            <a:rPr kumimoji="1" lang="ja-JP" altLang="ja-JP" sz="1100">
              <a:solidFill>
                <a:schemeClr val="dk1"/>
              </a:solidFill>
              <a:effectLst/>
              <a:latin typeface="+mn-lt"/>
              <a:ea typeface="+mn-ea"/>
              <a:cs typeface="+mn-cs"/>
            </a:rPr>
            <a:t>　普通建設事業費は住民一人当たり</a:t>
          </a:r>
          <a:r>
            <a:rPr kumimoji="1" lang="en-US" altLang="ja-JP" sz="1100">
              <a:solidFill>
                <a:schemeClr val="dk1"/>
              </a:solidFill>
              <a:effectLst/>
              <a:latin typeface="+mn-lt"/>
              <a:ea typeface="+mn-ea"/>
              <a:cs typeface="+mn-cs"/>
            </a:rPr>
            <a:t>74,311</a:t>
          </a:r>
          <a:r>
            <a:rPr kumimoji="1" lang="ja-JP" altLang="ja-JP" sz="1100">
              <a:solidFill>
                <a:schemeClr val="dk1"/>
              </a:solidFill>
              <a:effectLst/>
              <a:latin typeface="+mn-lt"/>
              <a:ea typeface="+mn-ea"/>
              <a:cs typeface="+mn-cs"/>
            </a:rPr>
            <a:t>円であり、新庁舎建設などの大型事業費の完了</a:t>
          </a:r>
          <a:r>
            <a:rPr kumimoji="1" lang="ja-JP" altLang="en-US" sz="1100">
              <a:solidFill>
                <a:schemeClr val="dk1"/>
              </a:solidFill>
              <a:effectLst/>
              <a:latin typeface="+mn-lt"/>
              <a:ea typeface="+mn-ea"/>
              <a:cs typeface="+mn-cs"/>
            </a:rPr>
            <a:t>に伴い</a:t>
          </a:r>
          <a:r>
            <a:rPr kumimoji="1" lang="ja-JP" altLang="ja-JP" sz="1100">
              <a:solidFill>
                <a:schemeClr val="dk1"/>
              </a:solidFill>
              <a:effectLst/>
              <a:latin typeface="+mn-lt"/>
              <a:ea typeface="+mn-ea"/>
              <a:cs typeface="+mn-cs"/>
            </a:rPr>
            <a:t>前年度比較で</a:t>
          </a:r>
          <a:r>
            <a:rPr kumimoji="1" lang="en-US" altLang="ja-JP" sz="1100">
              <a:solidFill>
                <a:schemeClr val="dk1"/>
              </a:solidFill>
              <a:effectLst/>
              <a:latin typeface="+mn-lt"/>
              <a:ea typeface="+mn-ea"/>
              <a:cs typeface="+mn-cs"/>
            </a:rPr>
            <a:t>60,399</a:t>
          </a:r>
          <a:r>
            <a:rPr kumimoji="1" lang="ja-JP" altLang="ja-JP" sz="1100">
              <a:solidFill>
                <a:schemeClr val="dk1"/>
              </a:solidFill>
              <a:effectLst/>
              <a:latin typeface="+mn-lt"/>
              <a:ea typeface="+mn-ea"/>
              <a:cs typeface="+mn-cs"/>
            </a:rPr>
            <a:t>円の減とな</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、全国平均、佐賀県平均、類似団体平均と比較して高い状況である。</a:t>
          </a:r>
          <a:r>
            <a:rPr kumimoji="1" lang="ja-JP" altLang="en-US" sz="1100">
              <a:solidFill>
                <a:schemeClr val="dk1"/>
              </a:solidFill>
              <a:effectLst/>
              <a:latin typeface="+mn-lt"/>
              <a:ea typeface="+mn-ea"/>
              <a:cs typeface="+mn-cs"/>
            </a:rPr>
            <a:t>今後も大型事業等が見込まれることから、引き続き高い水準で推移するものと見込まれる。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佐賀県武雄市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49,119
48,903
195.40
27,116,899
25,955,065
813,197
12,989,038
29,407,745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49566</xdr:rowOff>
    </xdr:from>
    <xdr:to>
      <xdr:col>24</xdr:col>
      <xdr:colOff>63500</xdr:colOff>
      <xdr:row>36</xdr:row>
      <xdr:rowOff>22134</xdr:rowOff>
    </xdr:to>
    <xdr:cxnSp macro="">
      <xdr:nvCxnSpPr>
        <xdr:cNvPr id="63" name="直線コネクタ 62"/>
        <xdr:cNvCxnSpPr/>
      </xdr:nvCxnSpPr>
      <xdr:spPr>
        <a:xfrm>
          <a:off x="3797300" y="6050316"/>
          <a:ext cx="8382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169870</xdr:rowOff>
    </xdr:from>
    <xdr:ext cx="469744" cy="259045"/>
    <xdr:sp macro="" textlink="">
      <xdr:nvSpPr>
        <xdr:cNvPr id="64" name="議会費平均値テキスト"/>
        <xdr:cNvSpPr txBox="1"/>
      </xdr:nvSpPr>
      <xdr:spPr>
        <a:xfrm>
          <a:off x="4686300" y="6170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38463</xdr:rowOff>
    </xdr:from>
    <xdr:to>
      <xdr:col>19</xdr:col>
      <xdr:colOff>177800</xdr:colOff>
      <xdr:row>35</xdr:row>
      <xdr:rowOff>49566</xdr:rowOff>
    </xdr:to>
    <xdr:cxnSp macro="">
      <xdr:nvCxnSpPr>
        <xdr:cNvPr id="66" name="直線コネクタ 65"/>
        <xdr:cNvCxnSpPr/>
      </xdr:nvCxnSpPr>
      <xdr:spPr>
        <a:xfrm>
          <a:off x="2908300" y="6039213"/>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100637</xdr:rowOff>
    </xdr:from>
    <xdr:ext cx="469744" cy="259045"/>
    <xdr:sp macro="" textlink="">
      <xdr:nvSpPr>
        <xdr:cNvPr id="68" name="テキスト ボックス 67"/>
        <xdr:cNvSpPr txBox="1"/>
      </xdr:nvSpPr>
      <xdr:spPr>
        <a:xfrm>
          <a:off x="3562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75039</xdr:rowOff>
    </xdr:from>
    <xdr:to>
      <xdr:col>15</xdr:col>
      <xdr:colOff>50800</xdr:colOff>
      <xdr:row>35</xdr:row>
      <xdr:rowOff>38463</xdr:rowOff>
    </xdr:to>
    <xdr:cxnSp macro="">
      <xdr:nvCxnSpPr>
        <xdr:cNvPr id="69" name="直線コネクタ 68"/>
        <xdr:cNvCxnSpPr/>
      </xdr:nvCxnSpPr>
      <xdr:spPr>
        <a:xfrm>
          <a:off x="2019300" y="5904339"/>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88228</xdr:rowOff>
    </xdr:from>
    <xdr:ext cx="469744" cy="259045"/>
    <xdr:sp macro="" textlink="">
      <xdr:nvSpPr>
        <xdr:cNvPr id="71" name="テキスト ボックス 70"/>
        <xdr:cNvSpPr txBox="1"/>
      </xdr:nvSpPr>
      <xdr:spPr>
        <a:xfrm>
          <a:off x="2673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75039</xdr:rowOff>
    </xdr:from>
    <xdr:to>
      <xdr:col>10</xdr:col>
      <xdr:colOff>114300</xdr:colOff>
      <xdr:row>35</xdr:row>
      <xdr:rowOff>91367</xdr:rowOff>
    </xdr:to>
    <xdr:cxnSp macro="">
      <xdr:nvCxnSpPr>
        <xdr:cNvPr id="72" name="直線コネクタ 71"/>
        <xdr:cNvCxnSpPr/>
      </xdr:nvCxnSpPr>
      <xdr:spPr>
        <a:xfrm flipV="1">
          <a:off x="1130300" y="5904339"/>
          <a:ext cx="889000" cy="18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79103</xdr:rowOff>
    </xdr:from>
    <xdr:to>
      <xdr:col>10</xdr:col>
      <xdr:colOff>165100</xdr:colOff>
      <xdr:row>35</xdr:row>
      <xdr:rowOff>9253</xdr:rowOff>
    </xdr:to>
    <xdr:sp macro="" textlink="">
      <xdr:nvSpPr>
        <xdr:cNvPr id="73" name="フローチャート: 判断 72"/>
        <xdr:cNvSpPr/>
      </xdr:nvSpPr>
      <xdr:spPr>
        <a:xfrm>
          <a:off x="1968500" y="5908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380</xdr:rowOff>
    </xdr:from>
    <xdr:ext cx="469744" cy="259045"/>
    <xdr:sp macro="" textlink="">
      <xdr:nvSpPr>
        <xdr:cNvPr id="74" name="テキスト ボックス 73"/>
        <xdr:cNvSpPr txBox="1"/>
      </xdr:nvSpPr>
      <xdr:spPr>
        <a:xfrm>
          <a:off x="1784428" y="600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9543</xdr:rowOff>
    </xdr:from>
    <xdr:to>
      <xdr:col>6</xdr:col>
      <xdr:colOff>38100</xdr:colOff>
      <xdr:row>38</xdr:row>
      <xdr:rowOff>111143</xdr:rowOff>
    </xdr:to>
    <xdr:sp macro="" textlink="">
      <xdr:nvSpPr>
        <xdr:cNvPr id="75" name="フローチャート: 判断 74"/>
        <xdr:cNvSpPr/>
      </xdr:nvSpPr>
      <xdr:spPr>
        <a:xfrm>
          <a:off x="1079500" y="652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102270</xdr:rowOff>
    </xdr:from>
    <xdr:ext cx="469744" cy="259045"/>
    <xdr:sp macro="" textlink="">
      <xdr:nvSpPr>
        <xdr:cNvPr id="76" name="テキスト ボックス 75"/>
        <xdr:cNvSpPr txBox="1"/>
      </xdr:nvSpPr>
      <xdr:spPr>
        <a:xfrm>
          <a:off x="895428" y="66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82" name="楕円 81"/>
        <xdr:cNvSpPr/>
      </xdr:nvSpPr>
      <xdr:spPr>
        <a:xfrm>
          <a:off x="4584700" y="614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165661</xdr:rowOff>
    </xdr:from>
    <xdr:ext cx="469744" cy="259045"/>
    <xdr:sp macro="" textlink="">
      <xdr:nvSpPr>
        <xdr:cNvPr id="83" name="議会費該当値テキスト"/>
        <xdr:cNvSpPr txBox="1"/>
      </xdr:nvSpPr>
      <xdr:spPr>
        <a:xfrm>
          <a:off x="4686300" y="599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170216</xdr:rowOff>
    </xdr:from>
    <xdr:to>
      <xdr:col>20</xdr:col>
      <xdr:colOff>38100</xdr:colOff>
      <xdr:row>35</xdr:row>
      <xdr:rowOff>100366</xdr:rowOff>
    </xdr:to>
    <xdr:sp macro="" textlink="">
      <xdr:nvSpPr>
        <xdr:cNvPr id="84" name="楕円 83"/>
        <xdr:cNvSpPr/>
      </xdr:nvSpPr>
      <xdr:spPr>
        <a:xfrm>
          <a:off x="3746500" y="599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116893</xdr:rowOff>
    </xdr:from>
    <xdr:ext cx="469744" cy="259045"/>
    <xdr:sp macro="" textlink="">
      <xdr:nvSpPr>
        <xdr:cNvPr id="85" name="テキスト ボックス 84"/>
        <xdr:cNvSpPr txBox="1"/>
      </xdr:nvSpPr>
      <xdr:spPr>
        <a:xfrm>
          <a:off x="3562428" y="577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159113</xdr:rowOff>
    </xdr:from>
    <xdr:to>
      <xdr:col>15</xdr:col>
      <xdr:colOff>101600</xdr:colOff>
      <xdr:row>35</xdr:row>
      <xdr:rowOff>89263</xdr:rowOff>
    </xdr:to>
    <xdr:sp macro="" textlink="">
      <xdr:nvSpPr>
        <xdr:cNvPr id="86" name="楕円 85"/>
        <xdr:cNvSpPr/>
      </xdr:nvSpPr>
      <xdr:spPr>
        <a:xfrm>
          <a:off x="2857500" y="598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105790</xdr:rowOff>
    </xdr:from>
    <xdr:ext cx="469744" cy="259045"/>
    <xdr:sp macro="" textlink="">
      <xdr:nvSpPr>
        <xdr:cNvPr id="87" name="テキスト ボックス 86"/>
        <xdr:cNvSpPr txBox="1"/>
      </xdr:nvSpPr>
      <xdr:spPr>
        <a:xfrm>
          <a:off x="2673428" y="576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24239</xdr:rowOff>
    </xdr:from>
    <xdr:to>
      <xdr:col>10</xdr:col>
      <xdr:colOff>165100</xdr:colOff>
      <xdr:row>34</xdr:row>
      <xdr:rowOff>125839</xdr:rowOff>
    </xdr:to>
    <xdr:sp macro="" textlink="">
      <xdr:nvSpPr>
        <xdr:cNvPr id="88" name="楕円 87"/>
        <xdr:cNvSpPr/>
      </xdr:nvSpPr>
      <xdr:spPr>
        <a:xfrm>
          <a:off x="1968500" y="585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142366</xdr:rowOff>
    </xdr:from>
    <xdr:ext cx="469744" cy="259045"/>
    <xdr:sp macro="" textlink="">
      <xdr:nvSpPr>
        <xdr:cNvPr id="89" name="テキスト ボックス 88"/>
        <xdr:cNvSpPr txBox="1"/>
      </xdr:nvSpPr>
      <xdr:spPr>
        <a:xfrm>
          <a:off x="1784428" y="562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40567</xdr:rowOff>
    </xdr:from>
    <xdr:to>
      <xdr:col>6</xdr:col>
      <xdr:colOff>38100</xdr:colOff>
      <xdr:row>35</xdr:row>
      <xdr:rowOff>142167</xdr:rowOff>
    </xdr:to>
    <xdr:sp macro="" textlink="">
      <xdr:nvSpPr>
        <xdr:cNvPr id="90" name="楕円 89"/>
        <xdr:cNvSpPr/>
      </xdr:nvSpPr>
      <xdr:spPr>
        <a:xfrm>
          <a:off x="1079500" y="604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158694</xdr:rowOff>
    </xdr:from>
    <xdr:ext cx="469744" cy="259045"/>
    <xdr:sp macro="" textlink="">
      <xdr:nvSpPr>
        <xdr:cNvPr id="91" name="テキスト ボックス 90"/>
        <xdr:cNvSpPr txBox="1"/>
      </xdr:nvSpPr>
      <xdr:spPr>
        <a:xfrm>
          <a:off x="895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68849</xdr:rowOff>
    </xdr:from>
    <xdr:to>
      <xdr:col>24</xdr:col>
      <xdr:colOff>63500</xdr:colOff>
      <xdr:row>56</xdr:row>
      <xdr:rowOff>116882</xdr:rowOff>
    </xdr:to>
    <xdr:cxnSp macro="">
      <xdr:nvCxnSpPr>
        <xdr:cNvPr id="120" name="直線コネクタ 119"/>
        <xdr:cNvCxnSpPr/>
      </xdr:nvCxnSpPr>
      <xdr:spPr>
        <a:xfrm>
          <a:off x="3797300" y="9670049"/>
          <a:ext cx="838200" cy="4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56743</xdr:rowOff>
    </xdr:from>
    <xdr:ext cx="534377" cy="259045"/>
    <xdr:sp macro="" textlink="">
      <xdr:nvSpPr>
        <xdr:cNvPr id="121" name="総務費平均値テキスト"/>
        <xdr:cNvSpPr txBox="1"/>
      </xdr:nvSpPr>
      <xdr:spPr>
        <a:xfrm>
          <a:off x="4686300" y="982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68849</xdr:rowOff>
    </xdr:from>
    <xdr:to>
      <xdr:col>19</xdr:col>
      <xdr:colOff>177800</xdr:colOff>
      <xdr:row>57</xdr:row>
      <xdr:rowOff>134488</xdr:rowOff>
    </xdr:to>
    <xdr:cxnSp macro="">
      <xdr:nvCxnSpPr>
        <xdr:cNvPr id="123" name="直線コネクタ 122"/>
        <xdr:cNvCxnSpPr/>
      </xdr:nvCxnSpPr>
      <xdr:spPr>
        <a:xfrm flipV="1">
          <a:off x="2908300" y="9670049"/>
          <a:ext cx="889000" cy="23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13750</xdr:rowOff>
    </xdr:from>
    <xdr:ext cx="534377" cy="259045"/>
    <xdr:sp macro="" textlink="">
      <xdr:nvSpPr>
        <xdr:cNvPr id="125" name="テキスト ボックス 124"/>
        <xdr:cNvSpPr txBox="1"/>
      </xdr:nvSpPr>
      <xdr:spPr>
        <a:xfrm>
          <a:off x="3530111" y="99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61321</xdr:rowOff>
    </xdr:from>
    <xdr:to>
      <xdr:col>15</xdr:col>
      <xdr:colOff>50800</xdr:colOff>
      <xdr:row>57</xdr:row>
      <xdr:rowOff>134488</xdr:rowOff>
    </xdr:to>
    <xdr:cxnSp macro="">
      <xdr:nvCxnSpPr>
        <xdr:cNvPr id="126" name="直線コネクタ 125"/>
        <xdr:cNvCxnSpPr/>
      </xdr:nvCxnSpPr>
      <xdr:spPr>
        <a:xfrm>
          <a:off x="2019300" y="9833971"/>
          <a:ext cx="889000" cy="7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6695</xdr:rowOff>
    </xdr:from>
    <xdr:ext cx="534377" cy="259045"/>
    <xdr:sp macro="" textlink="">
      <xdr:nvSpPr>
        <xdr:cNvPr id="128" name="テキスト ボックス 127"/>
        <xdr:cNvSpPr txBox="1"/>
      </xdr:nvSpPr>
      <xdr:spPr>
        <a:xfrm>
          <a:off x="2641111" y="995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61321</xdr:rowOff>
    </xdr:from>
    <xdr:to>
      <xdr:col>10</xdr:col>
      <xdr:colOff>114300</xdr:colOff>
      <xdr:row>57</xdr:row>
      <xdr:rowOff>142378</xdr:rowOff>
    </xdr:to>
    <xdr:cxnSp macro="">
      <xdr:nvCxnSpPr>
        <xdr:cNvPr id="129" name="直線コネクタ 128"/>
        <xdr:cNvCxnSpPr/>
      </xdr:nvCxnSpPr>
      <xdr:spPr>
        <a:xfrm flipV="1">
          <a:off x="1130300" y="9833971"/>
          <a:ext cx="889000" cy="8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30" name="フローチャート: 判断 129"/>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114849</xdr:rowOff>
    </xdr:from>
    <xdr:ext cx="534377" cy="259045"/>
    <xdr:sp macro="" textlink="">
      <xdr:nvSpPr>
        <xdr:cNvPr id="131" name="テキスト ボックス 130"/>
        <xdr:cNvSpPr txBox="1"/>
      </xdr:nvSpPr>
      <xdr:spPr>
        <a:xfrm>
          <a:off x="1752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109062</xdr:rowOff>
    </xdr:from>
    <xdr:to>
      <xdr:col>6</xdr:col>
      <xdr:colOff>38100</xdr:colOff>
      <xdr:row>58</xdr:row>
      <xdr:rowOff>39212</xdr:rowOff>
    </xdr:to>
    <xdr:sp macro="" textlink="">
      <xdr:nvSpPr>
        <xdr:cNvPr id="132" name="フローチャート: 判断 131"/>
        <xdr:cNvSpPr/>
      </xdr:nvSpPr>
      <xdr:spPr>
        <a:xfrm>
          <a:off x="1079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30339</xdr:rowOff>
    </xdr:from>
    <xdr:ext cx="534377" cy="259045"/>
    <xdr:sp macro="" textlink="">
      <xdr:nvSpPr>
        <xdr:cNvPr id="133" name="テキスト ボックス 132"/>
        <xdr:cNvSpPr txBox="1"/>
      </xdr:nvSpPr>
      <xdr:spPr>
        <a:xfrm>
          <a:off x="863111" y="997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66082</xdr:rowOff>
    </xdr:from>
    <xdr:to>
      <xdr:col>24</xdr:col>
      <xdr:colOff>114300</xdr:colOff>
      <xdr:row>56</xdr:row>
      <xdr:rowOff>167682</xdr:rowOff>
    </xdr:to>
    <xdr:sp macro="" textlink="">
      <xdr:nvSpPr>
        <xdr:cNvPr id="139" name="楕円 138"/>
        <xdr:cNvSpPr/>
      </xdr:nvSpPr>
      <xdr:spPr>
        <a:xfrm>
          <a:off x="4584700" y="966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88959</xdr:rowOff>
    </xdr:from>
    <xdr:ext cx="599010" cy="259045"/>
    <xdr:sp macro="" textlink="">
      <xdr:nvSpPr>
        <xdr:cNvPr id="140" name="総務費該当値テキスト"/>
        <xdr:cNvSpPr txBox="1"/>
      </xdr:nvSpPr>
      <xdr:spPr>
        <a:xfrm>
          <a:off x="4686300" y="951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18049</xdr:rowOff>
    </xdr:from>
    <xdr:to>
      <xdr:col>20</xdr:col>
      <xdr:colOff>38100</xdr:colOff>
      <xdr:row>56</xdr:row>
      <xdr:rowOff>119649</xdr:rowOff>
    </xdr:to>
    <xdr:sp macro="" textlink="">
      <xdr:nvSpPr>
        <xdr:cNvPr id="141" name="楕円 140"/>
        <xdr:cNvSpPr/>
      </xdr:nvSpPr>
      <xdr:spPr>
        <a:xfrm>
          <a:off x="3746500" y="961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136176</xdr:rowOff>
    </xdr:from>
    <xdr:ext cx="599010" cy="259045"/>
    <xdr:sp macro="" textlink="">
      <xdr:nvSpPr>
        <xdr:cNvPr id="142" name="テキスト ボックス 141"/>
        <xdr:cNvSpPr txBox="1"/>
      </xdr:nvSpPr>
      <xdr:spPr>
        <a:xfrm>
          <a:off x="3497795" y="9394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83688</xdr:rowOff>
    </xdr:from>
    <xdr:to>
      <xdr:col>15</xdr:col>
      <xdr:colOff>101600</xdr:colOff>
      <xdr:row>58</xdr:row>
      <xdr:rowOff>13838</xdr:rowOff>
    </xdr:to>
    <xdr:sp macro="" textlink="">
      <xdr:nvSpPr>
        <xdr:cNvPr id="143" name="楕円 142"/>
        <xdr:cNvSpPr/>
      </xdr:nvSpPr>
      <xdr:spPr>
        <a:xfrm>
          <a:off x="2857500" y="985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30365</xdr:rowOff>
    </xdr:from>
    <xdr:ext cx="534377" cy="259045"/>
    <xdr:sp macro="" textlink="">
      <xdr:nvSpPr>
        <xdr:cNvPr id="144" name="テキスト ボックス 143"/>
        <xdr:cNvSpPr txBox="1"/>
      </xdr:nvSpPr>
      <xdr:spPr>
        <a:xfrm>
          <a:off x="2641111" y="963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10521</xdr:rowOff>
    </xdr:from>
    <xdr:to>
      <xdr:col>10</xdr:col>
      <xdr:colOff>165100</xdr:colOff>
      <xdr:row>57</xdr:row>
      <xdr:rowOff>112121</xdr:rowOff>
    </xdr:to>
    <xdr:sp macro="" textlink="">
      <xdr:nvSpPr>
        <xdr:cNvPr id="145" name="楕円 144"/>
        <xdr:cNvSpPr/>
      </xdr:nvSpPr>
      <xdr:spPr>
        <a:xfrm>
          <a:off x="1968500" y="978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128648</xdr:rowOff>
    </xdr:from>
    <xdr:ext cx="534377" cy="259045"/>
    <xdr:sp macro="" textlink="">
      <xdr:nvSpPr>
        <xdr:cNvPr id="146" name="テキスト ボックス 145"/>
        <xdr:cNvSpPr txBox="1"/>
      </xdr:nvSpPr>
      <xdr:spPr>
        <a:xfrm>
          <a:off x="1752111" y="955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91578</xdr:rowOff>
    </xdr:from>
    <xdr:to>
      <xdr:col>6</xdr:col>
      <xdr:colOff>38100</xdr:colOff>
      <xdr:row>58</xdr:row>
      <xdr:rowOff>21728</xdr:rowOff>
    </xdr:to>
    <xdr:sp macro="" textlink="">
      <xdr:nvSpPr>
        <xdr:cNvPr id="147" name="楕円 146"/>
        <xdr:cNvSpPr/>
      </xdr:nvSpPr>
      <xdr:spPr>
        <a:xfrm>
          <a:off x="1079500" y="986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38255</xdr:rowOff>
    </xdr:from>
    <xdr:ext cx="534377" cy="259045"/>
    <xdr:sp macro="" textlink="">
      <xdr:nvSpPr>
        <xdr:cNvPr id="148" name="テキスト ボックス 147"/>
        <xdr:cNvSpPr txBox="1"/>
      </xdr:nvSpPr>
      <xdr:spPr>
        <a:xfrm>
          <a:off x="863111" y="963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160068</xdr:rowOff>
    </xdr:from>
    <xdr:to>
      <xdr:col>24</xdr:col>
      <xdr:colOff>63500</xdr:colOff>
      <xdr:row>76</xdr:row>
      <xdr:rowOff>36091</xdr:rowOff>
    </xdr:to>
    <xdr:cxnSp macro="">
      <xdr:nvCxnSpPr>
        <xdr:cNvPr id="178" name="直線コネクタ 177"/>
        <xdr:cNvCxnSpPr/>
      </xdr:nvCxnSpPr>
      <xdr:spPr>
        <a:xfrm flipV="1">
          <a:off x="3797300" y="13018818"/>
          <a:ext cx="838200" cy="4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130047</xdr:rowOff>
    </xdr:from>
    <xdr:ext cx="599010" cy="259045"/>
    <xdr:sp macro="" textlink="">
      <xdr:nvSpPr>
        <xdr:cNvPr id="179" name="民生費平均値テキスト"/>
        <xdr:cNvSpPr txBox="1"/>
      </xdr:nvSpPr>
      <xdr:spPr>
        <a:xfrm>
          <a:off x="4686300" y="13160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161798</xdr:rowOff>
    </xdr:from>
    <xdr:to>
      <xdr:col>19</xdr:col>
      <xdr:colOff>177800</xdr:colOff>
      <xdr:row>76</xdr:row>
      <xdr:rowOff>36091</xdr:rowOff>
    </xdr:to>
    <xdr:cxnSp macro="">
      <xdr:nvCxnSpPr>
        <xdr:cNvPr id="181" name="直線コネクタ 180"/>
        <xdr:cNvCxnSpPr/>
      </xdr:nvCxnSpPr>
      <xdr:spPr>
        <a:xfrm>
          <a:off x="2908300" y="13020548"/>
          <a:ext cx="889000" cy="4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55379</xdr:rowOff>
    </xdr:from>
    <xdr:ext cx="599010" cy="259045"/>
    <xdr:sp macro="" textlink="">
      <xdr:nvSpPr>
        <xdr:cNvPr id="183" name="テキスト ボックス 182"/>
        <xdr:cNvSpPr txBox="1"/>
      </xdr:nvSpPr>
      <xdr:spPr>
        <a:xfrm>
          <a:off x="3497795" y="1325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161798</xdr:rowOff>
    </xdr:from>
    <xdr:to>
      <xdr:col>15</xdr:col>
      <xdr:colOff>50800</xdr:colOff>
      <xdr:row>76</xdr:row>
      <xdr:rowOff>38553</xdr:rowOff>
    </xdr:to>
    <xdr:cxnSp macro="">
      <xdr:nvCxnSpPr>
        <xdr:cNvPr id="184" name="直線コネクタ 183"/>
        <xdr:cNvCxnSpPr/>
      </xdr:nvCxnSpPr>
      <xdr:spPr>
        <a:xfrm flipV="1">
          <a:off x="2019300" y="13020548"/>
          <a:ext cx="889000" cy="4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56903</xdr:rowOff>
    </xdr:from>
    <xdr:ext cx="599010" cy="259045"/>
    <xdr:sp macro="" textlink="">
      <xdr:nvSpPr>
        <xdr:cNvPr id="186" name="テキスト ボックス 185"/>
        <xdr:cNvSpPr txBox="1"/>
      </xdr:nvSpPr>
      <xdr:spPr>
        <a:xfrm>
          <a:off x="2608795" y="132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38553</xdr:rowOff>
    </xdr:from>
    <xdr:to>
      <xdr:col>10</xdr:col>
      <xdr:colOff>114300</xdr:colOff>
      <xdr:row>76</xdr:row>
      <xdr:rowOff>125154</xdr:rowOff>
    </xdr:to>
    <xdr:cxnSp macro="">
      <xdr:nvCxnSpPr>
        <xdr:cNvPr id="187" name="直線コネクタ 186"/>
        <xdr:cNvCxnSpPr/>
      </xdr:nvCxnSpPr>
      <xdr:spPr>
        <a:xfrm flipV="1">
          <a:off x="1130300" y="13068753"/>
          <a:ext cx="889000" cy="8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8" name="フローチャート: 判断 187"/>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104522</xdr:rowOff>
    </xdr:from>
    <xdr:ext cx="599010" cy="259045"/>
    <xdr:sp macro="" textlink="">
      <xdr:nvSpPr>
        <xdr:cNvPr id="189" name="テキスト ボックス 188"/>
        <xdr:cNvSpPr txBox="1"/>
      </xdr:nvSpPr>
      <xdr:spPr>
        <a:xfrm>
          <a:off x="1719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171028</xdr:rowOff>
    </xdr:from>
    <xdr:to>
      <xdr:col>6</xdr:col>
      <xdr:colOff>38100</xdr:colOff>
      <xdr:row>77</xdr:row>
      <xdr:rowOff>101178</xdr:rowOff>
    </xdr:to>
    <xdr:sp macro="" textlink="">
      <xdr:nvSpPr>
        <xdr:cNvPr id="190" name="フローチャート: 判断 189"/>
        <xdr:cNvSpPr/>
      </xdr:nvSpPr>
      <xdr:spPr>
        <a:xfrm>
          <a:off x="1079500" y="132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92305</xdr:rowOff>
    </xdr:from>
    <xdr:ext cx="599010" cy="259045"/>
    <xdr:sp macro="" textlink="">
      <xdr:nvSpPr>
        <xdr:cNvPr id="191" name="テキスト ボックス 190"/>
        <xdr:cNvSpPr txBox="1"/>
      </xdr:nvSpPr>
      <xdr:spPr>
        <a:xfrm>
          <a:off x="830795" y="1329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109269</xdr:rowOff>
    </xdr:from>
    <xdr:to>
      <xdr:col>24</xdr:col>
      <xdr:colOff>114300</xdr:colOff>
      <xdr:row>76</xdr:row>
      <xdr:rowOff>39418</xdr:rowOff>
    </xdr:to>
    <xdr:sp macro="" textlink="">
      <xdr:nvSpPr>
        <xdr:cNvPr id="197" name="楕円 196"/>
        <xdr:cNvSpPr/>
      </xdr:nvSpPr>
      <xdr:spPr>
        <a:xfrm>
          <a:off x="4584700" y="129680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132146</xdr:rowOff>
    </xdr:from>
    <xdr:ext cx="599010" cy="259045"/>
    <xdr:sp macro="" textlink="">
      <xdr:nvSpPr>
        <xdr:cNvPr id="198" name="民生費該当値テキスト"/>
        <xdr:cNvSpPr txBox="1"/>
      </xdr:nvSpPr>
      <xdr:spPr>
        <a:xfrm>
          <a:off x="4686300" y="1281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156741</xdr:rowOff>
    </xdr:from>
    <xdr:to>
      <xdr:col>20</xdr:col>
      <xdr:colOff>38100</xdr:colOff>
      <xdr:row>76</xdr:row>
      <xdr:rowOff>86891</xdr:rowOff>
    </xdr:to>
    <xdr:sp macro="" textlink="">
      <xdr:nvSpPr>
        <xdr:cNvPr id="199" name="楕円 198"/>
        <xdr:cNvSpPr/>
      </xdr:nvSpPr>
      <xdr:spPr>
        <a:xfrm>
          <a:off x="3746500" y="1301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103418</xdr:rowOff>
    </xdr:from>
    <xdr:ext cx="599010" cy="259045"/>
    <xdr:sp macro="" textlink="">
      <xdr:nvSpPr>
        <xdr:cNvPr id="200" name="テキスト ボックス 199"/>
        <xdr:cNvSpPr txBox="1"/>
      </xdr:nvSpPr>
      <xdr:spPr>
        <a:xfrm>
          <a:off x="3497795" y="1279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110998</xdr:rowOff>
    </xdr:from>
    <xdr:to>
      <xdr:col>15</xdr:col>
      <xdr:colOff>101600</xdr:colOff>
      <xdr:row>76</xdr:row>
      <xdr:rowOff>41148</xdr:rowOff>
    </xdr:to>
    <xdr:sp macro="" textlink="">
      <xdr:nvSpPr>
        <xdr:cNvPr id="201" name="楕円 200"/>
        <xdr:cNvSpPr/>
      </xdr:nvSpPr>
      <xdr:spPr>
        <a:xfrm>
          <a:off x="2857500" y="1296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57675</xdr:rowOff>
    </xdr:from>
    <xdr:ext cx="599010" cy="259045"/>
    <xdr:sp macro="" textlink="">
      <xdr:nvSpPr>
        <xdr:cNvPr id="202" name="テキスト ボックス 201"/>
        <xdr:cNvSpPr txBox="1"/>
      </xdr:nvSpPr>
      <xdr:spPr>
        <a:xfrm>
          <a:off x="2608795" y="12744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159203</xdr:rowOff>
    </xdr:from>
    <xdr:to>
      <xdr:col>10</xdr:col>
      <xdr:colOff>165100</xdr:colOff>
      <xdr:row>76</xdr:row>
      <xdr:rowOff>89353</xdr:rowOff>
    </xdr:to>
    <xdr:sp macro="" textlink="">
      <xdr:nvSpPr>
        <xdr:cNvPr id="203" name="楕円 202"/>
        <xdr:cNvSpPr/>
      </xdr:nvSpPr>
      <xdr:spPr>
        <a:xfrm>
          <a:off x="1968500" y="1301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80480</xdr:rowOff>
    </xdr:from>
    <xdr:ext cx="599010" cy="259045"/>
    <xdr:sp macro="" textlink="">
      <xdr:nvSpPr>
        <xdr:cNvPr id="204" name="テキスト ボックス 203"/>
        <xdr:cNvSpPr txBox="1"/>
      </xdr:nvSpPr>
      <xdr:spPr>
        <a:xfrm>
          <a:off x="1719795" y="13110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74354</xdr:rowOff>
    </xdr:from>
    <xdr:to>
      <xdr:col>6</xdr:col>
      <xdr:colOff>38100</xdr:colOff>
      <xdr:row>77</xdr:row>
      <xdr:rowOff>4504</xdr:rowOff>
    </xdr:to>
    <xdr:sp macro="" textlink="">
      <xdr:nvSpPr>
        <xdr:cNvPr id="205" name="楕円 204"/>
        <xdr:cNvSpPr/>
      </xdr:nvSpPr>
      <xdr:spPr>
        <a:xfrm>
          <a:off x="1079500" y="1310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21031</xdr:rowOff>
    </xdr:from>
    <xdr:ext cx="599010" cy="259045"/>
    <xdr:sp macro="" textlink="">
      <xdr:nvSpPr>
        <xdr:cNvPr id="206" name="テキスト ボックス 205"/>
        <xdr:cNvSpPr txBox="1"/>
      </xdr:nvSpPr>
      <xdr:spPr>
        <a:xfrm>
          <a:off x="830795" y="1287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112540</xdr:rowOff>
    </xdr:from>
    <xdr:to>
      <xdr:col>24</xdr:col>
      <xdr:colOff>63500</xdr:colOff>
      <xdr:row>97</xdr:row>
      <xdr:rowOff>120106</xdr:rowOff>
    </xdr:to>
    <xdr:cxnSp macro="">
      <xdr:nvCxnSpPr>
        <xdr:cNvPr id="237" name="直線コネクタ 236"/>
        <xdr:cNvCxnSpPr/>
      </xdr:nvCxnSpPr>
      <xdr:spPr>
        <a:xfrm>
          <a:off x="3797300" y="16743190"/>
          <a:ext cx="838200" cy="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105072</xdr:rowOff>
    </xdr:from>
    <xdr:ext cx="534377" cy="259045"/>
    <xdr:sp macro="" textlink="">
      <xdr:nvSpPr>
        <xdr:cNvPr id="238" name="衛生費平均値テキスト"/>
        <xdr:cNvSpPr txBox="1"/>
      </xdr:nvSpPr>
      <xdr:spPr>
        <a:xfrm>
          <a:off x="4686300" y="1639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90801</xdr:rowOff>
    </xdr:from>
    <xdr:to>
      <xdr:col>19</xdr:col>
      <xdr:colOff>177800</xdr:colOff>
      <xdr:row>97</xdr:row>
      <xdr:rowOff>112540</xdr:rowOff>
    </xdr:to>
    <xdr:cxnSp macro="">
      <xdr:nvCxnSpPr>
        <xdr:cNvPr id="240" name="直線コネクタ 239"/>
        <xdr:cNvCxnSpPr/>
      </xdr:nvCxnSpPr>
      <xdr:spPr>
        <a:xfrm>
          <a:off x="2908300" y="16721451"/>
          <a:ext cx="889000" cy="2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71848</xdr:rowOff>
    </xdr:from>
    <xdr:ext cx="534377" cy="259045"/>
    <xdr:sp macro="" textlink="">
      <xdr:nvSpPr>
        <xdr:cNvPr id="242" name="テキスト ボックス 241"/>
        <xdr:cNvSpPr txBox="1"/>
      </xdr:nvSpPr>
      <xdr:spPr>
        <a:xfrm>
          <a:off x="3530111" y="163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73363</xdr:rowOff>
    </xdr:from>
    <xdr:to>
      <xdr:col>15</xdr:col>
      <xdr:colOff>50800</xdr:colOff>
      <xdr:row>97</xdr:row>
      <xdr:rowOff>90801</xdr:rowOff>
    </xdr:to>
    <xdr:cxnSp macro="">
      <xdr:nvCxnSpPr>
        <xdr:cNvPr id="243" name="直線コネクタ 242"/>
        <xdr:cNvCxnSpPr/>
      </xdr:nvCxnSpPr>
      <xdr:spPr>
        <a:xfrm>
          <a:off x="2019300" y="16704013"/>
          <a:ext cx="889000" cy="1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63042</xdr:rowOff>
    </xdr:from>
    <xdr:ext cx="534377" cy="259045"/>
    <xdr:sp macro="" textlink="">
      <xdr:nvSpPr>
        <xdr:cNvPr id="245" name="テキスト ボックス 244"/>
        <xdr:cNvSpPr txBox="1"/>
      </xdr:nvSpPr>
      <xdr:spPr>
        <a:xfrm>
          <a:off x="2641111" y="163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73363</xdr:rowOff>
    </xdr:from>
    <xdr:to>
      <xdr:col>10</xdr:col>
      <xdr:colOff>114300</xdr:colOff>
      <xdr:row>97</xdr:row>
      <xdr:rowOff>76639</xdr:rowOff>
    </xdr:to>
    <xdr:cxnSp macro="">
      <xdr:nvCxnSpPr>
        <xdr:cNvPr id="246" name="直線コネクタ 245"/>
        <xdr:cNvCxnSpPr/>
      </xdr:nvCxnSpPr>
      <xdr:spPr>
        <a:xfrm flipV="1">
          <a:off x="1130300" y="16704013"/>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7" name="フローチャート: 判断 246"/>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8" name="テキスト ボックス 247"/>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162347</xdr:rowOff>
    </xdr:from>
    <xdr:to>
      <xdr:col>6</xdr:col>
      <xdr:colOff>38100</xdr:colOff>
      <xdr:row>97</xdr:row>
      <xdr:rowOff>92497</xdr:rowOff>
    </xdr:to>
    <xdr:sp macro="" textlink="">
      <xdr:nvSpPr>
        <xdr:cNvPr id="249" name="フローチャート: 判断 248"/>
        <xdr:cNvSpPr/>
      </xdr:nvSpPr>
      <xdr:spPr>
        <a:xfrm>
          <a:off x="1079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109024</xdr:rowOff>
    </xdr:from>
    <xdr:ext cx="534377" cy="259045"/>
    <xdr:sp macro="" textlink="">
      <xdr:nvSpPr>
        <xdr:cNvPr id="250" name="テキスト ボックス 249"/>
        <xdr:cNvSpPr txBox="1"/>
      </xdr:nvSpPr>
      <xdr:spPr>
        <a:xfrm>
          <a:off x="863111" y="1639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69306</xdr:rowOff>
    </xdr:from>
    <xdr:to>
      <xdr:col>24</xdr:col>
      <xdr:colOff>114300</xdr:colOff>
      <xdr:row>97</xdr:row>
      <xdr:rowOff>170906</xdr:rowOff>
    </xdr:to>
    <xdr:sp macro="" textlink="">
      <xdr:nvSpPr>
        <xdr:cNvPr id="256" name="楕円 255"/>
        <xdr:cNvSpPr/>
      </xdr:nvSpPr>
      <xdr:spPr>
        <a:xfrm>
          <a:off x="4584700" y="1669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155683</xdr:rowOff>
    </xdr:from>
    <xdr:ext cx="534377" cy="259045"/>
    <xdr:sp macro="" textlink="">
      <xdr:nvSpPr>
        <xdr:cNvPr id="257" name="衛生費該当値テキスト"/>
        <xdr:cNvSpPr txBox="1"/>
      </xdr:nvSpPr>
      <xdr:spPr>
        <a:xfrm>
          <a:off x="4686300" y="1661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61740</xdr:rowOff>
    </xdr:from>
    <xdr:to>
      <xdr:col>20</xdr:col>
      <xdr:colOff>38100</xdr:colOff>
      <xdr:row>97</xdr:row>
      <xdr:rowOff>163340</xdr:rowOff>
    </xdr:to>
    <xdr:sp macro="" textlink="">
      <xdr:nvSpPr>
        <xdr:cNvPr id="258" name="楕円 257"/>
        <xdr:cNvSpPr/>
      </xdr:nvSpPr>
      <xdr:spPr>
        <a:xfrm>
          <a:off x="3746500" y="1669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154467</xdr:rowOff>
    </xdr:from>
    <xdr:ext cx="534377" cy="259045"/>
    <xdr:sp macro="" textlink="">
      <xdr:nvSpPr>
        <xdr:cNvPr id="259" name="テキスト ボックス 258"/>
        <xdr:cNvSpPr txBox="1"/>
      </xdr:nvSpPr>
      <xdr:spPr>
        <a:xfrm>
          <a:off x="3530111" y="1678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40001</xdr:rowOff>
    </xdr:from>
    <xdr:to>
      <xdr:col>15</xdr:col>
      <xdr:colOff>101600</xdr:colOff>
      <xdr:row>97</xdr:row>
      <xdr:rowOff>141601</xdr:rowOff>
    </xdr:to>
    <xdr:sp macro="" textlink="">
      <xdr:nvSpPr>
        <xdr:cNvPr id="260" name="楕円 259"/>
        <xdr:cNvSpPr/>
      </xdr:nvSpPr>
      <xdr:spPr>
        <a:xfrm>
          <a:off x="2857500" y="1667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132728</xdr:rowOff>
    </xdr:from>
    <xdr:ext cx="534377" cy="259045"/>
    <xdr:sp macro="" textlink="">
      <xdr:nvSpPr>
        <xdr:cNvPr id="261" name="テキスト ボックス 260"/>
        <xdr:cNvSpPr txBox="1"/>
      </xdr:nvSpPr>
      <xdr:spPr>
        <a:xfrm>
          <a:off x="2641111" y="1676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22563</xdr:rowOff>
    </xdr:from>
    <xdr:to>
      <xdr:col>10</xdr:col>
      <xdr:colOff>165100</xdr:colOff>
      <xdr:row>97</xdr:row>
      <xdr:rowOff>124163</xdr:rowOff>
    </xdr:to>
    <xdr:sp macro="" textlink="">
      <xdr:nvSpPr>
        <xdr:cNvPr id="262" name="楕円 261"/>
        <xdr:cNvSpPr/>
      </xdr:nvSpPr>
      <xdr:spPr>
        <a:xfrm>
          <a:off x="1968500" y="1665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115290</xdr:rowOff>
    </xdr:from>
    <xdr:ext cx="534377" cy="259045"/>
    <xdr:sp macro="" textlink="">
      <xdr:nvSpPr>
        <xdr:cNvPr id="263" name="テキスト ボックス 262"/>
        <xdr:cNvSpPr txBox="1"/>
      </xdr:nvSpPr>
      <xdr:spPr>
        <a:xfrm>
          <a:off x="1752111" y="1674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25839</xdr:rowOff>
    </xdr:from>
    <xdr:to>
      <xdr:col>6</xdr:col>
      <xdr:colOff>38100</xdr:colOff>
      <xdr:row>97</xdr:row>
      <xdr:rowOff>127439</xdr:rowOff>
    </xdr:to>
    <xdr:sp macro="" textlink="">
      <xdr:nvSpPr>
        <xdr:cNvPr id="264" name="楕円 263"/>
        <xdr:cNvSpPr/>
      </xdr:nvSpPr>
      <xdr:spPr>
        <a:xfrm>
          <a:off x="1079500" y="1665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118566</xdr:rowOff>
    </xdr:from>
    <xdr:ext cx="534377" cy="259045"/>
    <xdr:sp macro="" textlink="">
      <xdr:nvSpPr>
        <xdr:cNvPr id="265" name="テキスト ボックス 264"/>
        <xdr:cNvSpPr txBox="1"/>
      </xdr:nvSpPr>
      <xdr:spPr>
        <a:xfrm>
          <a:off x="863111" y="1674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147701</xdr:rowOff>
    </xdr:from>
    <xdr:to>
      <xdr:col>55</xdr:col>
      <xdr:colOff>0</xdr:colOff>
      <xdr:row>37</xdr:row>
      <xdr:rowOff>157531</xdr:rowOff>
    </xdr:to>
    <xdr:cxnSp macro="">
      <xdr:nvCxnSpPr>
        <xdr:cNvPr id="292" name="直線コネクタ 291"/>
        <xdr:cNvCxnSpPr/>
      </xdr:nvCxnSpPr>
      <xdr:spPr>
        <a:xfrm flipV="1">
          <a:off x="9639300" y="6491351"/>
          <a:ext cx="8382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93" name="労働費平均値テキスト"/>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157531</xdr:rowOff>
    </xdr:from>
    <xdr:to>
      <xdr:col>50</xdr:col>
      <xdr:colOff>114300</xdr:colOff>
      <xdr:row>38</xdr:row>
      <xdr:rowOff>1397</xdr:rowOff>
    </xdr:to>
    <xdr:cxnSp macro="">
      <xdr:nvCxnSpPr>
        <xdr:cNvPr id="295" name="直線コネクタ 294"/>
        <xdr:cNvCxnSpPr/>
      </xdr:nvCxnSpPr>
      <xdr:spPr>
        <a:xfrm flipV="1">
          <a:off x="8750300" y="6501181"/>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7" name="テキスト ボックス 296"/>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148844</xdr:rowOff>
    </xdr:from>
    <xdr:to>
      <xdr:col>45</xdr:col>
      <xdr:colOff>177800</xdr:colOff>
      <xdr:row>38</xdr:row>
      <xdr:rowOff>1397</xdr:rowOff>
    </xdr:to>
    <xdr:cxnSp macro="">
      <xdr:nvCxnSpPr>
        <xdr:cNvPr id="298" name="直線コネクタ 297"/>
        <xdr:cNvCxnSpPr/>
      </xdr:nvCxnSpPr>
      <xdr:spPr>
        <a:xfrm>
          <a:off x="7861300" y="6492494"/>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54661</xdr:rowOff>
    </xdr:from>
    <xdr:to>
      <xdr:col>41</xdr:col>
      <xdr:colOff>50800</xdr:colOff>
      <xdr:row>37</xdr:row>
      <xdr:rowOff>148844</xdr:rowOff>
    </xdr:to>
    <xdr:cxnSp macro="">
      <xdr:nvCxnSpPr>
        <xdr:cNvPr id="301" name="直線コネクタ 300"/>
        <xdr:cNvCxnSpPr/>
      </xdr:nvCxnSpPr>
      <xdr:spPr>
        <a:xfrm>
          <a:off x="6972300" y="6226861"/>
          <a:ext cx="889000" cy="26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61697</xdr:rowOff>
    </xdr:from>
    <xdr:to>
      <xdr:col>41</xdr:col>
      <xdr:colOff>101600</xdr:colOff>
      <xdr:row>37</xdr:row>
      <xdr:rowOff>163297</xdr:rowOff>
    </xdr:to>
    <xdr:sp macro="" textlink="">
      <xdr:nvSpPr>
        <xdr:cNvPr id="302" name="フローチャート: 判断 301"/>
        <xdr:cNvSpPr/>
      </xdr:nvSpPr>
      <xdr:spPr>
        <a:xfrm>
          <a:off x="7810500" y="640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8374</xdr:rowOff>
    </xdr:from>
    <xdr:ext cx="378565" cy="259045"/>
    <xdr:sp macro="" textlink="">
      <xdr:nvSpPr>
        <xdr:cNvPr id="303" name="テキスト ボックス 302"/>
        <xdr:cNvSpPr txBox="1"/>
      </xdr:nvSpPr>
      <xdr:spPr>
        <a:xfrm>
          <a:off x="7672017" y="6180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148793</xdr:rowOff>
    </xdr:from>
    <xdr:to>
      <xdr:col>36</xdr:col>
      <xdr:colOff>165100</xdr:colOff>
      <xdr:row>37</xdr:row>
      <xdr:rowOff>78943</xdr:rowOff>
    </xdr:to>
    <xdr:sp macro="" textlink="">
      <xdr:nvSpPr>
        <xdr:cNvPr id="304" name="フローチャート: 判断 303"/>
        <xdr:cNvSpPr/>
      </xdr:nvSpPr>
      <xdr:spPr>
        <a:xfrm>
          <a:off x="6921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70070</xdr:rowOff>
    </xdr:from>
    <xdr:ext cx="469744" cy="259045"/>
    <xdr:sp macro="" textlink="">
      <xdr:nvSpPr>
        <xdr:cNvPr id="305" name="テキスト ボックス 304"/>
        <xdr:cNvSpPr txBox="1"/>
      </xdr:nvSpPr>
      <xdr:spPr>
        <a:xfrm>
          <a:off x="6737428" y="641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311" name="楕円 310"/>
        <xdr:cNvSpPr/>
      </xdr:nvSpPr>
      <xdr:spPr>
        <a:xfrm>
          <a:off x="10426700" y="644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75328</xdr:rowOff>
    </xdr:from>
    <xdr:ext cx="378565" cy="259045"/>
    <xdr:sp macro="" textlink="">
      <xdr:nvSpPr>
        <xdr:cNvPr id="312" name="労働費該当値テキスト"/>
        <xdr:cNvSpPr txBox="1"/>
      </xdr:nvSpPr>
      <xdr:spPr>
        <a:xfrm>
          <a:off x="10528300" y="6418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106731</xdr:rowOff>
    </xdr:from>
    <xdr:to>
      <xdr:col>50</xdr:col>
      <xdr:colOff>165100</xdr:colOff>
      <xdr:row>38</xdr:row>
      <xdr:rowOff>36881</xdr:rowOff>
    </xdr:to>
    <xdr:sp macro="" textlink="">
      <xdr:nvSpPr>
        <xdr:cNvPr id="313" name="楕円 312"/>
        <xdr:cNvSpPr/>
      </xdr:nvSpPr>
      <xdr:spPr>
        <a:xfrm>
          <a:off x="9588500" y="645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28008</xdr:rowOff>
    </xdr:from>
    <xdr:ext cx="378565" cy="259045"/>
    <xdr:sp macro="" textlink="">
      <xdr:nvSpPr>
        <xdr:cNvPr id="314" name="テキスト ボックス 313"/>
        <xdr:cNvSpPr txBox="1"/>
      </xdr:nvSpPr>
      <xdr:spPr>
        <a:xfrm>
          <a:off x="9450017" y="654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122047</xdr:rowOff>
    </xdr:from>
    <xdr:to>
      <xdr:col>46</xdr:col>
      <xdr:colOff>38100</xdr:colOff>
      <xdr:row>38</xdr:row>
      <xdr:rowOff>52197</xdr:rowOff>
    </xdr:to>
    <xdr:sp macro="" textlink="">
      <xdr:nvSpPr>
        <xdr:cNvPr id="315" name="楕円 314"/>
        <xdr:cNvSpPr/>
      </xdr:nvSpPr>
      <xdr:spPr>
        <a:xfrm>
          <a:off x="8699500" y="646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43324</xdr:rowOff>
    </xdr:from>
    <xdr:ext cx="378565" cy="259045"/>
    <xdr:sp macro="" textlink="">
      <xdr:nvSpPr>
        <xdr:cNvPr id="316" name="テキスト ボックス 315"/>
        <xdr:cNvSpPr txBox="1"/>
      </xdr:nvSpPr>
      <xdr:spPr>
        <a:xfrm>
          <a:off x="8561017" y="6558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98044</xdr:rowOff>
    </xdr:from>
    <xdr:to>
      <xdr:col>41</xdr:col>
      <xdr:colOff>101600</xdr:colOff>
      <xdr:row>38</xdr:row>
      <xdr:rowOff>28194</xdr:rowOff>
    </xdr:to>
    <xdr:sp macro="" textlink="">
      <xdr:nvSpPr>
        <xdr:cNvPr id="317" name="楕円 316"/>
        <xdr:cNvSpPr/>
      </xdr:nvSpPr>
      <xdr:spPr>
        <a:xfrm>
          <a:off x="78105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19321</xdr:rowOff>
    </xdr:from>
    <xdr:ext cx="378565" cy="259045"/>
    <xdr:sp macro="" textlink="">
      <xdr:nvSpPr>
        <xdr:cNvPr id="318" name="テキスト ボックス 317"/>
        <xdr:cNvSpPr txBox="1"/>
      </xdr:nvSpPr>
      <xdr:spPr>
        <a:xfrm>
          <a:off x="7672017" y="6534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3861</xdr:rowOff>
    </xdr:from>
    <xdr:to>
      <xdr:col>36</xdr:col>
      <xdr:colOff>165100</xdr:colOff>
      <xdr:row>36</xdr:row>
      <xdr:rowOff>105461</xdr:rowOff>
    </xdr:to>
    <xdr:sp macro="" textlink="">
      <xdr:nvSpPr>
        <xdr:cNvPr id="319" name="楕円 318"/>
        <xdr:cNvSpPr/>
      </xdr:nvSpPr>
      <xdr:spPr>
        <a:xfrm>
          <a:off x="6921500" y="617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121988</xdr:rowOff>
    </xdr:from>
    <xdr:ext cx="469744" cy="259045"/>
    <xdr:sp macro="" textlink="">
      <xdr:nvSpPr>
        <xdr:cNvPr id="320" name="テキスト ボックス 319"/>
        <xdr:cNvSpPr txBox="1"/>
      </xdr:nvSpPr>
      <xdr:spPr>
        <a:xfrm>
          <a:off x="6737428" y="595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68788</xdr:rowOff>
    </xdr:from>
    <xdr:to>
      <xdr:col>55</xdr:col>
      <xdr:colOff>0</xdr:colOff>
      <xdr:row>56</xdr:row>
      <xdr:rowOff>74800</xdr:rowOff>
    </xdr:to>
    <xdr:cxnSp macro="">
      <xdr:nvCxnSpPr>
        <xdr:cNvPr id="347" name="直線コネクタ 346"/>
        <xdr:cNvCxnSpPr/>
      </xdr:nvCxnSpPr>
      <xdr:spPr>
        <a:xfrm flipV="1">
          <a:off x="9639300" y="9669988"/>
          <a:ext cx="8382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1957</xdr:rowOff>
    </xdr:from>
    <xdr:ext cx="534377" cy="259045"/>
    <xdr:sp macro="" textlink="">
      <xdr:nvSpPr>
        <xdr:cNvPr id="348" name="農林水産業費平均値テキスト"/>
        <xdr:cNvSpPr txBox="1"/>
      </xdr:nvSpPr>
      <xdr:spPr>
        <a:xfrm>
          <a:off x="10528300" y="9431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86962</xdr:rowOff>
    </xdr:from>
    <xdr:to>
      <xdr:col>50</xdr:col>
      <xdr:colOff>114300</xdr:colOff>
      <xdr:row>56</xdr:row>
      <xdr:rowOff>74800</xdr:rowOff>
    </xdr:to>
    <xdr:cxnSp macro="">
      <xdr:nvCxnSpPr>
        <xdr:cNvPr id="350" name="直線コネクタ 349"/>
        <xdr:cNvCxnSpPr/>
      </xdr:nvCxnSpPr>
      <xdr:spPr>
        <a:xfrm>
          <a:off x="8750300" y="9516712"/>
          <a:ext cx="889000" cy="15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90738</xdr:rowOff>
    </xdr:from>
    <xdr:ext cx="534377" cy="259045"/>
    <xdr:sp macro="" textlink="">
      <xdr:nvSpPr>
        <xdr:cNvPr id="352" name="テキスト ボックス 351"/>
        <xdr:cNvSpPr txBox="1"/>
      </xdr:nvSpPr>
      <xdr:spPr>
        <a:xfrm>
          <a:off x="9372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33058</xdr:rowOff>
    </xdr:from>
    <xdr:to>
      <xdr:col>45</xdr:col>
      <xdr:colOff>177800</xdr:colOff>
      <xdr:row>55</xdr:row>
      <xdr:rowOff>86962</xdr:rowOff>
    </xdr:to>
    <xdr:cxnSp macro="">
      <xdr:nvCxnSpPr>
        <xdr:cNvPr id="353" name="直線コネクタ 352"/>
        <xdr:cNvCxnSpPr/>
      </xdr:nvCxnSpPr>
      <xdr:spPr>
        <a:xfrm>
          <a:off x="7861300" y="9462808"/>
          <a:ext cx="889000" cy="5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72310</xdr:rowOff>
    </xdr:from>
    <xdr:ext cx="534377" cy="259045"/>
    <xdr:sp macro="" textlink="">
      <xdr:nvSpPr>
        <xdr:cNvPr id="355" name="テキスト ボックス 354"/>
        <xdr:cNvSpPr txBox="1"/>
      </xdr:nvSpPr>
      <xdr:spPr>
        <a:xfrm>
          <a:off x="8483111" y="967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1488</xdr:rowOff>
    </xdr:from>
    <xdr:to>
      <xdr:col>41</xdr:col>
      <xdr:colOff>50800</xdr:colOff>
      <xdr:row>55</xdr:row>
      <xdr:rowOff>33058</xdr:rowOff>
    </xdr:to>
    <xdr:cxnSp macro="">
      <xdr:nvCxnSpPr>
        <xdr:cNvPr id="356" name="直線コネクタ 355"/>
        <xdr:cNvCxnSpPr/>
      </xdr:nvCxnSpPr>
      <xdr:spPr>
        <a:xfrm>
          <a:off x="6972300" y="9431238"/>
          <a:ext cx="889000" cy="3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35864</xdr:rowOff>
    </xdr:from>
    <xdr:to>
      <xdr:col>41</xdr:col>
      <xdr:colOff>101600</xdr:colOff>
      <xdr:row>54</xdr:row>
      <xdr:rowOff>137464</xdr:rowOff>
    </xdr:to>
    <xdr:sp macro="" textlink="">
      <xdr:nvSpPr>
        <xdr:cNvPr id="357" name="フローチャート: 判断 356"/>
        <xdr:cNvSpPr/>
      </xdr:nvSpPr>
      <xdr:spPr>
        <a:xfrm>
          <a:off x="7810500" y="9294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153991</xdr:rowOff>
    </xdr:from>
    <xdr:ext cx="534377" cy="259045"/>
    <xdr:sp macro="" textlink="">
      <xdr:nvSpPr>
        <xdr:cNvPr id="358" name="テキスト ボックス 357"/>
        <xdr:cNvSpPr txBox="1"/>
      </xdr:nvSpPr>
      <xdr:spPr>
        <a:xfrm>
          <a:off x="7594111" y="906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104628</xdr:rowOff>
    </xdr:from>
    <xdr:to>
      <xdr:col>36</xdr:col>
      <xdr:colOff>165100</xdr:colOff>
      <xdr:row>57</xdr:row>
      <xdr:rowOff>34778</xdr:rowOff>
    </xdr:to>
    <xdr:sp macro="" textlink="">
      <xdr:nvSpPr>
        <xdr:cNvPr id="359" name="フローチャート: 判断 358"/>
        <xdr:cNvSpPr/>
      </xdr:nvSpPr>
      <xdr:spPr>
        <a:xfrm>
          <a:off x="6921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25905</xdr:rowOff>
    </xdr:from>
    <xdr:ext cx="534377" cy="259045"/>
    <xdr:sp macro="" textlink="">
      <xdr:nvSpPr>
        <xdr:cNvPr id="360" name="テキスト ボックス 359"/>
        <xdr:cNvSpPr txBox="1"/>
      </xdr:nvSpPr>
      <xdr:spPr>
        <a:xfrm>
          <a:off x="6705111" y="979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17988</xdr:rowOff>
    </xdr:from>
    <xdr:to>
      <xdr:col>55</xdr:col>
      <xdr:colOff>50800</xdr:colOff>
      <xdr:row>56</xdr:row>
      <xdr:rowOff>119588</xdr:rowOff>
    </xdr:to>
    <xdr:sp macro="" textlink="">
      <xdr:nvSpPr>
        <xdr:cNvPr id="366" name="楕円 365"/>
        <xdr:cNvSpPr/>
      </xdr:nvSpPr>
      <xdr:spPr>
        <a:xfrm>
          <a:off x="10426700" y="961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167865</xdr:rowOff>
    </xdr:from>
    <xdr:ext cx="534377" cy="259045"/>
    <xdr:sp macro="" textlink="">
      <xdr:nvSpPr>
        <xdr:cNvPr id="367" name="農林水産業費該当値テキスト"/>
        <xdr:cNvSpPr txBox="1"/>
      </xdr:nvSpPr>
      <xdr:spPr>
        <a:xfrm>
          <a:off x="10528300" y="959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24000</xdr:rowOff>
    </xdr:from>
    <xdr:to>
      <xdr:col>50</xdr:col>
      <xdr:colOff>165100</xdr:colOff>
      <xdr:row>56</xdr:row>
      <xdr:rowOff>125600</xdr:rowOff>
    </xdr:to>
    <xdr:sp macro="" textlink="">
      <xdr:nvSpPr>
        <xdr:cNvPr id="368" name="楕円 367"/>
        <xdr:cNvSpPr/>
      </xdr:nvSpPr>
      <xdr:spPr>
        <a:xfrm>
          <a:off x="9588500" y="962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116727</xdr:rowOff>
    </xdr:from>
    <xdr:ext cx="534377" cy="259045"/>
    <xdr:sp macro="" textlink="">
      <xdr:nvSpPr>
        <xdr:cNvPr id="369" name="テキスト ボックス 368"/>
        <xdr:cNvSpPr txBox="1"/>
      </xdr:nvSpPr>
      <xdr:spPr>
        <a:xfrm>
          <a:off x="9372111" y="971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36162</xdr:rowOff>
    </xdr:from>
    <xdr:to>
      <xdr:col>46</xdr:col>
      <xdr:colOff>38100</xdr:colOff>
      <xdr:row>55</xdr:row>
      <xdr:rowOff>137762</xdr:rowOff>
    </xdr:to>
    <xdr:sp macro="" textlink="">
      <xdr:nvSpPr>
        <xdr:cNvPr id="370" name="楕円 369"/>
        <xdr:cNvSpPr/>
      </xdr:nvSpPr>
      <xdr:spPr>
        <a:xfrm>
          <a:off x="8699500" y="94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154289</xdr:rowOff>
    </xdr:from>
    <xdr:ext cx="534377" cy="259045"/>
    <xdr:sp macro="" textlink="">
      <xdr:nvSpPr>
        <xdr:cNvPr id="371" name="テキスト ボックス 370"/>
        <xdr:cNvSpPr txBox="1"/>
      </xdr:nvSpPr>
      <xdr:spPr>
        <a:xfrm>
          <a:off x="8483111" y="924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153708</xdr:rowOff>
    </xdr:from>
    <xdr:to>
      <xdr:col>41</xdr:col>
      <xdr:colOff>101600</xdr:colOff>
      <xdr:row>55</xdr:row>
      <xdr:rowOff>83858</xdr:rowOff>
    </xdr:to>
    <xdr:sp macro="" textlink="">
      <xdr:nvSpPr>
        <xdr:cNvPr id="372" name="楕円 371"/>
        <xdr:cNvSpPr/>
      </xdr:nvSpPr>
      <xdr:spPr>
        <a:xfrm>
          <a:off x="7810500" y="94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74985</xdr:rowOff>
    </xdr:from>
    <xdr:ext cx="534377" cy="259045"/>
    <xdr:sp macro="" textlink="">
      <xdr:nvSpPr>
        <xdr:cNvPr id="373" name="テキスト ボックス 372"/>
        <xdr:cNvSpPr txBox="1"/>
      </xdr:nvSpPr>
      <xdr:spPr>
        <a:xfrm>
          <a:off x="7594111" y="950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122138</xdr:rowOff>
    </xdr:from>
    <xdr:to>
      <xdr:col>36</xdr:col>
      <xdr:colOff>165100</xdr:colOff>
      <xdr:row>55</xdr:row>
      <xdr:rowOff>52288</xdr:rowOff>
    </xdr:to>
    <xdr:sp macro="" textlink="">
      <xdr:nvSpPr>
        <xdr:cNvPr id="374" name="楕円 373"/>
        <xdr:cNvSpPr/>
      </xdr:nvSpPr>
      <xdr:spPr>
        <a:xfrm>
          <a:off x="6921500" y="938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68815</xdr:rowOff>
    </xdr:from>
    <xdr:ext cx="534377" cy="259045"/>
    <xdr:sp macro="" textlink="">
      <xdr:nvSpPr>
        <xdr:cNvPr id="375" name="テキスト ボックス 374"/>
        <xdr:cNvSpPr txBox="1"/>
      </xdr:nvSpPr>
      <xdr:spPr>
        <a:xfrm>
          <a:off x="6705111" y="915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11410</xdr:rowOff>
    </xdr:from>
    <xdr:to>
      <xdr:col>55</xdr:col>
      <xdr:colOff>0</xdr:colOff>
      <xdr:row>77</xdr:row>
      <xdr:rowOff>47437</xdr:rowOff>
    </xdr:to>
    <xdr:cxnSp macro="">
      <xdr:nvCxnSpPr>
        <xdr:cNvPr id="402" name="直線コネクタ 401"/>
        <xdr:cNvCxnSpPr/>
      </xdr:nvCxnSpPr>
      <xdr:spPr>
        <a:xfrm>
          <a:off x="9639300" y="13213060"/>
          <a:ext cx="838200" cy="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135072</xdr:rowOff>
    </xdr:from>
    <xdr:ext cx="534377" cy="259045"/>
    <xdr:sp macro="" textlink="">
      <xdr:nvSpPr>
        <xdr:cNvPr id="403" name="商工費平均値テキスト"/>
        <xdr:cNvSpPr txBox="1"/>
      </xdr:nvSpPr>
      <xdr:spPr>
        <a:xfrm>
          <a:off x="10528300" y="12993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7089</xdr:rowOff>
    </xdr:from>
    <xdr:to>
      <xdr:col>50</xdr:col>
      <xdr:colOff>114300</xdr:colOff>
      <xdr:row>77</xdr:row>
      <xdr:rowOff>11410</xdr:rowOff>
    </xdr:to>
    <xdr:cxnSp macro="">
      <xdr:nvCxnSpPr>
        <xdr:cNvPr id="405" name="直線コネクタ 404"/>
        <xdr:cNvCxnSpPr/>
      </xdr:nvCxnSpPr>
      <xdr:spPr>
        <a:xfrm>
          <a:off x="8750300" y="13208739"/>
          <a:ext cx="889000" cy="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20398</xdr:rowOff>
    </xdr:from>
    <xdr:ext cx="534377" cy="259045"/>
    <xdr:sp macro="" textlink="">
      <xdr:nvSpPr>
        <xdr:cNvPr id="407" name="テキスト ボックス 406"/>
        <xdr:cNvSpPr txBox="1"/>
      </xdr:nvSpPr>
      <xdr:spPr>
        <a:xfrm>
          <a:off x="9372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105341</xdr:rowOff>
    </xdr:from>
    <xdr:to>
      <xdr:col>45</xdr:col>
      <xdr:colOff>177800</xdr:colOff>
      <xdr:row>77</xdr:row>
      <xdr:rowOff>7089</xdr:rowOff>
    </xdr:to>
    <xdr:cxnSp macro="">
      <xdr:nvCxnSpPr>
        <xdr:cNvPr id="408" name="直線コネクタ 407"/>
        <xdr:cNvCxnSpPr/>
      </xdr:nvCxnSpPr>
      <xdr:spPr>
        <a:xfrm>
          <a:off x="7861300" y="13135541"/>
          <a:ext cx="889000" cy="7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32697</xdr:rowOff>
    </xdr:from>
    <xdr:ext cx="534377" cy="259045"/>
    <xdr:sp macro="" textlink="">
      <xdr:nvSpPr>
        <xdr:cNvPr id="410" name="テキスト ボックス 409"/>
        <xdr:cNvSpPr txBox="1"/>
      </xdr:nvSpPr>
      <xdr:spPr>
        <a:xfrm>
          <a:off x="8483111" y="1289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105341</xdr:rowOff>
    </xdr:from>
    <xdr:to>
      <xdr:col>41</xdr:col>
      <xdr:colOff>50800</xdr:colOff>
      <xdr:row>77</xdr:row>
      <xdr:rowOff>34018</xdr:rowOff>
    </xdr:to>
    <xdr:cxnSp macro="">
      <xdr:nvCxnSpPr>
        <xdr:cNvPr id="411" name="直線コネクタ 410"/>
        <xdr:cNvCxnSpPr/>
      </xdr:nvCxnSpPr>
      <xdr:spPr>
        <a:xfrm flipV="1">
          <a:off x="6972300" y="13135541"/>
          <a:ext cx="8890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11016</xdr:rowOff>
    </xdr:from>
    <xdr:to>
      <xdr:col>41</xdr:col>
      <xdr:colOff>101600</xdr:colOff>
      <xdr:row>76</xdr:row>
      <xdr:rowOff>112616</xdr:rowOff>
    </xdr:to>
    <xdr:sp macro="" textlink="">
      <xdr:nvSpPr>
        <xdr:cNvPr id="412" name="フローチャート: 判断 411"/>
        <xdr:cNvSpPr/>
      </xdr:nvSpPr>
      <xdr:spPr>
        <a:xfrm>
          <a:off x="7810500" y="13041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129143</xdr:rowOff>
    </xdr:from>
    <xdr:ext cx="534377" cy="259045"/>
    <xdr:sp macro="" textlink="">
      <xdr:nvSpPr>
        <xdr:cNvPr id="413" name="テキスト ボックス 412"/>
        <xdr:cNvSpPr txBox="1"/>
      </xdr:nvSpPr>
      <xdr:spPr>
        <a:xfrm>
          <a:off x="7594111" y="1281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53856</xdr:rowOff>
    </xdr:from>
    <xdr:to>
      <xdr:col>36</xdr:col>
      <xdr:colOff>165100</xdr:colOff>
      <xdr:row>77</xdr:row>
      <xdr:rowOff>155456</xdr:rowOff>
    </xdr:to>
    <xdr:sp macro="" textlink="">
      <xdr:nvSpPr>
        <xdr:cNvPr id="414" name="フローチャート: 判断 413"/>
        <xdr:cNvSpPr/>
      </xdr:nvSpPr>
      <xdr:spPr>
        <a:xfrm>
          <a:off x="6921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146583</xdr:rowOff>
    </xdr:from>
    <xdr:ext cx="469744" cy="259045"/>
    <xdr:sp macro="" textlink="">
      <xdr:nvSpPr>
        <xdr:cNvPr id="415" name="テキスト ボックス 414"/>
        <xdr:cNvSpPr txBox="1"/>
      </xdr:nvSpPr>
      <xdr:spPr>
        <a:xfrm>
          <a:off x="6737428"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168087</xdr:rowOff>
    </xdr:from>
    <xdr:to>
      <xdr:col>55</xdr:col>
      <xdr:colOff>50800</xdr:colOff>
      <xdr:row>77</xdr:row>
      <xdr:rowOff>98237</xdr:rowOff>
    </xdr:to>
    <xdr:sp macro="" textlink="">
      <xdr:nvSpPr>
        <xdr:cNvPr id="421" name="楕円 420"/>
        <xdr:cNvSpPr/>
      </xdr:nvSpPr>
      <xdr:spPr>
        <a:xfrm>
          <a:off x="10426700" y="1319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146514</xdr:rowOff>
    </xdr:from>
    <xdr:ext cx="534377" cy="259045"/>
    <xdr:sp macro="" textlink="">
      <xdr:nvSpPr>
        <xdr:cNvPr id="422" name="商工費該当値テキスト"/>
        <xdr:cNvSpPr txBox="1"/>
      </xdr:nvSpPr>
      <xdr:spPr>
        <a:xfrm>
          <a:off x="10528300" y="1317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132060</xdr:rowOff>
    </xdr:from>
    <xdr:to>
      <xdr:col>50</xdr:col>
      <xdr:colOff>165100</xdr:colOff>
      <xdr:row>77</xdr:row>
      <xdr:rowOff>62210</xdr:rowOff>
    </xdr:to>
    <xdr:sp macro="" textlink="">
      <xdr:nvSpPr>
        <xdr:cNvPr id="423" name="楕円 422"/>
        <xdr:cNvSpPr/>
      </xdr:nvSpPr>
      <xdr:spPr>
        <a:xfrm>
          <a:off x="9588500" y="131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53337</xdr:rowOff>
    </xdr:from>
    <xdr:ext cx="534377" cy="259045"/>
    <xdr:sp macro="" textlink="">
      <xdr:nvSpPr>
        <xdr:cNvPr id="424" name="テキスト ボックス 423"/>
        <xdr:cNvSpPr txBox="1"/>
      </xdr:nvSpPr>
      <xdr:spPr>
        <a:xfrm>
          <a:off x="9372111" y="1325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127739</xdr:rowOff>
    </xdr:from>
    <xdr:to>
      <xdr:col>46</xdr:col>
      <xdr:colOff>38100</xdr:colOff>
      <xdr:row>77</xdr:row>
      <xdr:rowOff>57889</xdr:rowOff>
    </xdr:to>
    <xdr:sp macro="" textlink="">
      <xdr:nvSpPr>
        <xdr:cNvPr id="425" name="楕円 424"/>
        <xdr:cNvSpPr/>
      </xdr:nvSpPr>
      <xdr:spPr>
        <a:xfrm>
          <a:off x="8699500" y="1315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49016</xdr:rowOff>
    </xdr:from>
    <xdr:ext cx="534377" cy="259045"/>
    <xdr:sp macro="" textlink="">
      <xdr:nvSpPr>
        <xdr:cNvPr id="426" name="テキスト ボックス 425"/>
        <xdr:cNvSpPr txBox="1"/>
      </xdr:nvSpPr>
      <xdr:spPr>
        <a:xfrm>
          <a:off x="8483111" y="1325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54541</xdr:rowOff>
    </xdr:from>
    <xdr:to>
      <xdr:col>41</xdr:col>
      <xdr:colOff>101600</xdr:colOff>
      <xdr:row>76</xdr:row>
      <xdr:rowOff>156141</xdr:rowOff>
    </xdr:to>
    <xdr:sp macro="" textlink="">
      <xdr:nvSpPr>
        <xdr:cNvPr id="427" name="楕円 426"/>
        <xdr:cNvSpPr/>
      </xdr:nvSpPr>
      <xdr:spPr>
        <a:xfrm>
          <a:off x="7810500" y="1308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147268</xdr:rowOff>
    </xdr:from>
    <xdr:ext cx="534377" cy="259045"/>
    <xdr:sp macro="" textlink="">
      <xdr:nvSpPr>
        <xdr:cNvPr id="428" name="テキスト ボックス 427"/>
        <xdr:cNvSpPr txBox="1"/>
      </xdr:nvSpPr>
      <xdr:spPr>
        <a:xfrm>
          <a:off x="7594111" y="1317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154668</xdr:rowOff>
    </xdr:from>
    <xdr:to>
      <xdr:col>36</xdr:col>
      <xdr:colOff>165100</xdr:colOff>
      <xdr:row>77</xdr:row>
      <xdr:rowOff>84818</xdr:rowOff>
    </xdr:to>
    <xdr:sp macro="" textlink="">
      <xdr:nvSpPr>
        <xdr:cNvPr id="429" name="楕円 428"/>
        <xdr:cNvSpPr/>
      </xdr:nvSpPr>
      <xdr:spPr>
        <a:xfrm>
          <a:off x="6921500" y="1318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101345</xdr:rowOff>
    </xdr:from>
    <xdr:ext cx="534377" cy="259045"/>
    <xdr:sp macro="" textlink="">
      <xdr:nvSpPr>
        <xdr:cNvPr id="430" name="テキスト ボックス 429"/>
        <xdr:cNvSpPr txBox="1"/>
      </xdr:nvSpPr>
      <xdr:spPr>
        <a:xfrm>
          <a:off x="6705111" y="1296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10674</xdr:rowOff>
    </xdr:from>
    <xdr:to>
      <xdr:col>55</xdr:col>
      <xdr:colOff>0</xdr:colOff>
      <xdr:row>98</xdr:row>
      <xdr:rowOff>29528</xdr:rowOff>
    </xdr:to>
    <xdr:cxnSp macro="">
      <xdr:nvCxnSpPr>
        <xdr:cNvPr id="457" name="直線コネクタ 456"/>
        <xdr:cNvCxnSpPr/>
      </xdr:nvCxnSpPr>
      <xdr:spPr>
        <a:xfrm>
          <a:off x="9639300" y="16812774"/>
          <a:ext cx="838200" cy="1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159005</xdr:rowOff>
    </xdr:from>
    <xdr:ext cx="534377" cy="259045"/>
    <xdr:sp macro="" textlink="">
      <xdr:nvSpPr>
        <xdr:cNvPr id="458" name="土木費平均値テキスト"/>
        <xdr:cNvSpPr txBox="1"/>
      </xdr:nvSpPr>
      <xdr:spPr>
        <a:xfrm>
          <a:off x="10528300" y="1661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10674</xdr:rowOff>
    </xdr:from>
    <xdr:to>
      <xdr:col>50</xdr:col>
      <xdr:colOff>114300</xdr:colOff>
      <xdr:row>98</xdr:row>
      <xdr:rowOff>53451</xdr:rowOff>
    </xdr:to>
    <xdr:cxnSp macro="">
      <xdr:nvCxnSpPr>
        <xdr:cNvPr id="460" name="直線コネクタ 459"/>
        <xdr:cNvCxnSpPr/>
      </xdr:nvCxnSpPr>
      <xdr:spPr>
        <a:xfrm flipV="1">
          <a:off x="8750300" y="16812774"/>
          <a:ext cx="889000" cy="4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75737</xdr:rowOff>
    </xdr:from>
    <xdr:ext cx="534377" cy="259045"/>
    <xdr:sp macro="" textlink="">
      <xdr:nvSpPr>
        <xdr:cNvPr id="462" name="テキスト ボックス 461"/>
        <xdr:cNvSpPr txBox="1"/>
      </xdr:nvSpPr>
      <xdr:spPr>
        <a:xfrm>
          <a:off x="9372111" y="1653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53451</xdr:rowOff>
    </xdr:from>
    <xdr:to>
      <xdr:col>45</xdr:col>
      <xdr:colOff>177800</xdr:colOff>
      <xdr:row>98</xdr:row>
      <xdr:rowOff>55381</xdr:rowOff>
    </xdr:to>
    <xdr:cxnSp macro="">
      <xdr:nvCxnSpPr>
        <xdr:cNvPr id="463" name="直線コネクタ 462"/>
        <xdr:cNvCxnSpPr/>
      </xdr:nvCxnSpPr>
      <xdr:spPr>
        <a:xfrm flipV="1">
          <a:off x="7861300" y="16855551"/>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89901</xdr:rowOff>
    </xdr:from>
    <xdr:ext cx="534377" cy="259045"/>
    <xdr:sp macro="" textlink="">
      <xdr:nvSpPr>
        <xdr:cNvPr id="465" name="テキスト ボックス 464"/>
        <xdr:cNvSpPr txBox="1"/>
      </xdr:nvSpPr>
      <xdr:spPr>
        <a:xfrm>
          <a:off x="8483111" y="165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39475</xdr:rowOff>
    </xdr:from>
    <xdr:to>
      <xdr:col>41</xdr:col>
      <xdr:colOff>50800</xdr:colOff>
      <xdr:row>98</xdr:row>
      <xdr:rowOff>55381</xdr:rowOff>
    </xdr:to>
    <xdr:cxnSp macro="">
      <xdr:nvCxnSpPr>
        <xdr:cNvPr id="466" name="直線コネクタ 465"/>
        <xdr:cNvCxnSpPr/>
      </xdr:nvCxnSpPr>
      <xdr:spPr>
        <a:xfrm>
          <a:off x="6972300" y="16841575"/>
          <a:ext cx="889000" cy="1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141594</xdr:rowOff>
    </xdr:from>
    <xdr:to>
      <xdr:col>41</xdr:col>
      <xdr:colOff>101600</xdr:colOff>
      <xdr:row>98</xdr:row>
      <xdr:rowOff>71744</xdr:rowOff>
    </xdr:to>
    <xdr:sp macro="" textlink="">
      <xdr:nvSpPr>
        <xdr:cNvPr id="467" name="フローチャート: 判断 466"/>
        <xdr:cNvSpPr/>
      </xdr:nvSpPr>
      <xdr:spPr>
        <a:xfrm>
          <a:off x="7810500" y="167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88271</xdr:rowOff>
    </xdr:from>
    <xdr:ext cx="534377" cy="259045"/>
    <xdr:sp macro="" textlink="">
      <xdr:nvSpPr>
        <xdr:cNvPr id="468" name="テキスト ボックス 467"/>
        <xdr:cNvSpPr txBox="1"/>
      </xdr:nvSpPr>
      <xdr:spPr>
        <a:xfrm>
          <a:off x="7594111" y="165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152944</xdr:rowOff>
    </xdr:from>
    <xdr:to>
      <xdr:col>36</xdr:col>
      <xdr:colOff>165100</xdr:colOff>
      <xdr:row>98</xdr:row>
      <xdr:rowOff>83094</xdr:rowOff>
    </xdr:to>
    <xdr:sp macro="" textlink="">
      <xdr:nvSpPr>
        <xdr:cNvPr id="469" name="フローチャート: 判断 468"/>
        <xdr:cNvSpPr/>
      </xdr:nvSpPr>
      <xdr:spPr>
        <a:xfrm>
          <a:off x="6921500" y="1678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99621</xdr:rowOff>
    </xdr:from>
    <xdr:ext cx="534377" cy="259045"/>
    <xdr:sp macro="" textlink="">
      <xdr:nvSpPr>
        <xdr:cNvPr id="470" name="テキスト ボックス 469"/>
        <xdr:cNvSpPr txBox="1"/>
      </xdr:nvSpPr>
      <xdr:spPr>
        <a:xfrm>
          <a:off x="6705111" y="1655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150178</xdr:rowOff>
    </xdr:from>
    <xdr:to>
      <xdr:col>55</xdr:col>
      <xdr:colOff>50800</xdr:colOff>
      <xdr:row>98</xdr:row>
      <xdr:rowOff>80328</xdr:rowOff>
    </xdr:to>
    <xdr:sp macro="" textlink="">
      <xdr:nvSpPr>
        <xdr:cNvPr id="476" name="楕円 475"/>
        <xdr:cNvSpPr/>
      </xdr:nvSpPr>
      <xdr:spPr>
        <a:xfrm>
          <a:off x="10426700" y="1678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114555</xdr:rowOff>
    </xdr:from>
    <xdr:ext cx="534377" cy="259045"/>
    <xdr:sp macro="" textlink="">
      <xdr:nvSpPr>
        <xdr:cNvPr id="477" name="土木費該当値テキスト"/>
        <xdr:cNvSpPr txBox="1"/>
      </xdr:nvSpPr>
      <xdr:spPr>
        <a:xfrm>
          <a:off x="10528300" y="1674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131324</xdr:rowOff>
    </xdr:from>
    <xdr:to>
      <xdr:col>50</xdr:col>
      <xdr:colOff>165100</xdr:colOff>
      <xdr:row>98</xdr:row>
      <xdr:rowOff>61474</xdr:rowOff>
    </xdr:to>
    <xdr:sp macro="" textlink="">
      <xdr:nvSpPr>
        <xdr:cNvPr id="478" name="楕円 477"/>
        <xdr:cNvSpPr/>
      </xdr:nvSpPr>
      <xdr:spPr>
        <a:xfrm>
          <a:off x="9588500" y="1676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52601</xdr:rowOff>
    </xdr:from>
    <xdr:ext cx="534377" cy="259045"/>
    <xdr:sp macro="" textlink="">
      <xdr:nvSpPr>
        <xdr:cNvPr id="479" name="テキスト ボックス 478"/>
        <xdr:cNvSpPr txBox="1"/>
      </xdr:nvSpPr>
      <xdr:spPr>
        <a:xfrm>
          <a:off x="9372111" y="168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2651</xdr:rowOff>
    </xdr:from>
    <xdr:to>
      <xdr:col>46</xdr:col>
      <xdr:colOff>38100</xdr:colOff>
      <xdr:row>98</xdr:row>
      <xdr:rowOff>104251</xdr:rowOff>
    </xdr:to>
    <xdr:sp macro="" textlink="">
      <xdr:nvSpPr>
        <xdr:cNvPr id="480" name="楕円 479"/>
        <xdr:cNvSpPr/>
      </xdr:nvSpPr>
      <xdr:spPr>
        <a:xfrm>
          <a:off x="8699500" y="1680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95378</xdr:rowOff>
    </xdr:from>
    <xdr:ext cx="534377" cy="259045"/>
    <xdr:sp macro="" textlink="">
      <xdr:nvSpPr>
        <xdr:cNvPr id="481" name="テキスト ボックス 480"/>
        <xdr:cNvSpPr txBox="1"/>
      </xdr:nvSpPr>
      <xdr:spPr>
        <a:xfrm>
          <a:off x="8483111" y="1689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4581</xdr:rowOff>
    </xdr:from>
    <xdr:to>
      <xdr:col>41</xdr:col>
      <xdr:colOff>101600</xdr:colOff>
      <xdr:row>98</xdr:row>
      <xdr:rowOff>106181</xdr:rowOff>
    </xdr:to>
    <xdr:sp macro="" textlink="">
      <xdr:nvSpPr>
        <xdr:cNvPr id="482" name="楕円 481"/>
        <xdr:cNvSpPr/>
      </xdr:nvSpPr>
      <xdr:spPr>
        <a:xfrm>
          <a:off x="7810500" y="1680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97308</xdr:rowOff>
    </xdr:from>
    <xdr:ext cx="534377" cy="259045"/>
    <xdr:sp macro="" textlink="">
      <xdr:nvSpPr>
        <xdr:cNvPr id="483" name="テキスト ボックス 482"/>
        <xdr:cNvSpPr txBox="1"/>
      </xdr:nvSpPr>
      <xdr:spPr>
        <a:xfrm>
          <a:off x="7594111" y="168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160125</xdr:rowOff>
    </xdr:from>
    <xdr:to>
      <xdr:col>36</xdr:col>
      <xdr:colOff>165100</xdr:colOff>
      <xdr:row>98</xdr:row>
      <xdr:rowOff>90275</xdr:rowOff>
    </xdr:to>
    <xdr:sp macro="" textlink="">
      <xdr:nvSpPr>
        <xdr:cNvPr id="484" name="楕円 483"/>
        <xdr:cNvSpPr/>
      </xdr:nvSpPr>
      <xdr:spPr>
        <a:xfrm>
          <a:off x="6921500" y="167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81402</xdr:rowOff>
    </xdr:from>
    <xdr:ext cx="534377" cy="259045"/>
    <xdr:sp macro="" textlink="">
      <xdr:nvSpPr>
        <xdr:cNvPr id="485" name="テキスト ボックス 484"/>
        <xdr:cNvSpPr txBox="1"/>
      </xdr:nvSpPr>
      <xdr:spPr>
        <a:xfrm>
          <a:off x="6705111" y="1688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103398</xdr:rowOff>
    </xdr:from>
    <xdr:to>
      <xdr:col>85</xdr:col>
      <xdr:colOff>127000</xdr:colOff>
      <xdr:row>37</xdr:row>
      <xdr:rowOff>19136</xdr:rowOff>
    </xdr:to>
    <xdr:cxnSp macro="">
      <xdr:nvCxnSpPr>
        <xdr:cNvPr id="513" name="直線コネクタ 512"/>
        <xdr:cNvCxnSpPr/>
      </xdr:nvCxnSpPr>
      <xdr:spPr>
        <a:xfrm>
          <a:off x="15481300" y="6275598"/>
          <a:ext cx="838200" cy="8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19834</xdr:rowOff>
    </xdr:from>
    <xdr:ext cx="534377" cy="259045"/>
    <xdr:sp macro="" textlink="">
      <xdr:nvSpPr>
        <xdr:cNvPr id="514" name="消防費平均値テキスト"/>
        <xdr:cNvSpPr txBox="1"/>
      </xdr:nvSpPr>
      <xdr:spPr>
        <a:xfrm>
          <a:off x="16370300" y="60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103398</xdr:rowOff>
    </xdr:from>
    <xdr:to>
      <xdr:col>81</xdr:col>
      <xdr:colOff>50800</xdr:colOff>
      <xdr:row>36</xdr:row>
      <xdr:rowOff>143632</xdr:rowOff>
    </xdr:to>
    <xdr:cxnSp macro="">
      <xdr:nvCxnSpPr>
        <xdr:cNvPr id="516" name="直線コネクタ 515"/>
        <xdr:cNvCxnSpPr/>
      </xdr:nvCxnSpPr>
      <xdr:spPr>
        <a:xfrm flipV="1">
          <a:off x="14592300" y="6275598"/>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109415</xdr:rowOff>
    </xdr:from>
    <xdr:ext cx="534377" cy="259045"/>
    <xdr:sp macro="" textlink="">
      <xdr:nvSpPr>
        <xdr:cNvPr id="518" name="テキスト ボックス 517"/>
        <xdr:cNvSpPr txBox="1"/>
      </xdr:nvSpPr>
      <xdr:spPr>
        <a:xfrm>
          <a:off x="15214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41128</xdr:rowOff>
    </xdr:from>
    <xdr:to>
      <xdr:col>76</xdr:col>
      <xdr:colOff>114300</xdr:colOff>
      <xdr:row>36</xdr:row>
      <xdr:rowOff>143632</xdr:rowOff>
    </xdr:to>
    <xdr:cxnSp macro="">
      <xdr:nvCxnSpPr>
        <xdr:cNvPr id="519" name="直線コネクタ 518"/>
        <xdr:cNvCxnSpPr/>
      </xdr:nvCxnSpPr>
      <xdr:spPr>
        <a:xfrm>
          <a:off x="13703300" y="6213328"/>
          <a:ext cx="889000" cy="10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111335</xdr:rowOff>
    </xdr:from>
    <xdr:ext cx="534377" cy="259045"/>
    <xdr:sp macro="" textlink="">
      <xdr:nvSpPr>
        <xdr:cNvPr id="521" name="テキスト ボックス 520"/>
        <xdr:cNvSpPr txBox="1"/>
      </xdr:nvSpPr>
      <xdr:spPr>
        <a:xfrm>
          <a:off x="14325111" y="59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41128</xdr:rowOff>
    </xdr:from>
    <xdr:to>
      <xdr:col>71</xdr:col>
      <xdr:colOff>177800</xdr:colOff>
      <xdr:row>37</xdr:row>
      <xdr:rowOff>37150</xdr:rowOff>
    </xdr:to>
    <xdr:cxnSp macro="">
      <xdr:nvCxnSpPr>
        <xdr:cNvPr id="522" name="直線コネクタ 521"/>
        <xdr:cNvCxnSpPr/>
      </xdr:nvCxnSpPr>
      <xdr:spPr>
        <a:xfrm flipV="1">
          <a:off x="12814300" y="6213328"/>
          <a:ext cx="889000" cy="16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108926</xdr:rowOff>
    </xdr:from>
    <xdr:to>
      <xdr:col>72</xdr:col>
      <xdr:colOff>38100</xdr:colOff>
      <xdr:row>35</xdr:row>
      <xdr:rowOff>39076</xdr:rowOff>
    </xdr:to>
    <xdr:sp macro="" textlink="">
      <xdr:nvSpPr>
        <xdr:cNvPr id="523" name="フローチャート: 判断 522"/>
        <xdr:cNvSpPr/>
      </xdr:nvSpPr>
      <xdr:spPr>
        <a:xfrm>
          <a:off x="13652500" y="593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55603</xdr:rowOff>
    </xdr:from>
    <xdr:ext cx="534377" cy="259045"/>
    <xdr:sp macro="" textlink="">
      <xdr:nvSpPr>
        <xdr:cNvPr id="524" name="テキスト ボックス 523"/>
        <xdr:cNvSpPr txBox="1"/>
      </xdr:nvSpPr>
      <xdr:spPr>
        <a:xfrm>
          <a:off x="13436111" y="571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5" name="フローチャート: 判断 524"/>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26" name="テキスト ボックス 525"/>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139786</xdr:rowOff>
    </xdr:from>
    <xdr:to>
      <xdr:col>85</xdr:col>
      <xdr:colOff>177800</xdr:colOff>
      <xdr:row>37</xdr:row>
      <xdr:rowOff>69936</xdr:rowOff>
    </xdr:to>
    <xdr:sp macro="" textlink="">
      <xdr:nvSpPr>
        <xdr:cNvPr id="532" name="楕円 531"/>
        <xdr:cNvSpPr/>
      </xdr:nvSpPr>
      <xdr:spPr>
        <a:xfrm>
          <a:off x="16268700" y="63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118213</xdr:rowOff>
    </xdr:from>
    <xdr:ext cx="534377" cy="259045"/>
    <xdr:sp macro="" textlink="">
      <xdr:nvSpPr>
        <xdr:cNvPr id="533" name="消防費該当値テキスト"/>
        <xdr:cNvSpPr txBox="1"/>
      </xdr:nvSpPr>
      <xdr:spPr>
        <a:xfrm>
          <a:off x="16370300" y="629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52598</xdr:rowOff>
    </xdr:from>
    <xdr:to>
      <xdr:col>81</xdr:col>
      <xdr:colOff>101600</xdr:colOff>
      <xdr:row>36</xdr:row>
      <xdr:rowOff>154198</xdr:rowOff>
    </xdr:to>
    <xdr:sp macro="" textlink="">
      <xdr:nvSpPr>
        <xdr:cNvPr id="534" name="楕円 533"/>
        <xdr:cNvSpPr/>
      </xdr:nvSpPr>
      <xdr:spPr>
        <a:xfrm>
          <a:off x="15430500" y="622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145325</xdr:rowOff>
    </xdr:from>
    <xdr:ext cx="534377" cy="259045"/>
    <xdr:sp macro="" textlink="">
      <xdr:nvSpPr>
        <xdr:cNvPr id="535" name="テキスト ボックス 534"/>
        <xdr:cNvSpPr txBox="1"/>
      </xdr:nvSpPr>
      <xdr:spPr>
        <a:xfrm>
          <a:off x="15214111" y="63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92832</xdr:rowOff>
    </xdr:from>
    <xdr:to>
      <xdr:col>76</xdr:col>
      <xdr:colOff>165100</xdr:colOff>
      <xdr:row>37</xdr:row>
      <xdr:rowOff>22982</xdr:rowOff>
    </xdr:to>
    <xdr:sp macro="" textlink="">
      <xdr:nvSpPr>
        <xdr:cNvPr id="536" name="楕円 535"/>
        <xdr:cNvSpPr/>
      </xdr:nvSpPr>
      <xdr:spPr>
        <a:xfrm>
          <a:off x="14541500" y="626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14109</xdr:rowOff>
    </xdr:from>
    <xdr:ext cx="534377" cy="259045"/>
    <xdr:sp macro="" textlink="">
      <xdr:nvSpPr>
        <xdr:cNvPr id="537" name="テキスト ボックス 536"/>
        <xdr:cNvSpPr txBox="1"/>
      </xdr:nvSpPr>
      <xdr:spPr>
        <a:xfrm>
          <a:off x="14325111" y="635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161778</xdr:rowOff>
    </xdr:from>
    <xdr:to>
      <xdr:col>72</xdr:col>
      <xdr:colOff>38100</xdr:colOff>
      <xdr:row>36</xdr:row>
      <xdr:rowOff>91928</xdr:rowOff>
    </xdr:to>
    <xdr:sp macro="" textlink="">
      <xdr:nvSpPr>
        <xdr:cNvPr id="538" name="楕円 537"/>
        <xdr:cNvSpPr/>
      </xdr:nvSpPr>
      <xdr:spPr>
        <a:xfrm>
          <a:off x="13652500" y="61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83055</xdr:rowOff>
    </xdr:from>
    <xdr:ext cx="534377" cy="259045"/>
    <xdr:sp macro="" textlink="">
      <xdr:nvSpPr>
        <xdr:cNvPr id="539" name="テキスト ボックス 538"/>
        <xdr:cNvSpPr txBox="1"/>
      </xdr:nvSpPr>
      <xdr:spPr>
        <a:xfrm>
          <a:off x="13436111" y="625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157800</xdr:rowOff>
    </xdr:from>
    <xdr:to>
      <xdr:col>67</xdr:col>
      <xdr:colOff>101600</xdr:colOff>
      <xdr:row>37</xdr:row>
      <xdr:rowOff>87950</xdr:rowOff>
    </xdr:to>
    <xdr:sp macro="" textlink="">
      <xdr:nvSpPr>
        <xdr:cNvPr id="540" name="楕円 539"/>
        <xdr:cNvSpPr/>
      </xdr:nvSpPr>
      <xdr:spPr>
        <a:xfrm>
          <a:off x="12763500" y="633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79077</xdr:rowOff>
    </xdr:from>
    <xdr:ext cx="534377" cy="259045"/>
    <xdr:sp macro="" textlink="">
      <xdr:nvSpPr>
        <xdr:cNvPr id="541" name="テキスト ボックス 540"/>
        <xdr:cNvSpPr txBox="1"/>
      </xdr:nvSpPr>
      <xdr:spPr>
        <a:xfrm>
          <a:off x="12547111" y="642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130915</xdr:rowOff>
    </xdr:from>
    <xdr:to>
      <xdr:col>85</xdr:col>
      <xdr:colOff>127000</xdr:colOff>
      <xdr:row>56</xdr:row>
      <xdr:rowOff>80738</xdr:rowOff>
    </xdr:to>
    <xdr:cxnSp macro="">
      <xdr:nvCxnSpPr>
        <xdr:cNvPr id="573" name="直線コネクタ 572"/>
        <xdr:cNvCxnSpPr/>
      </xdr:nvCxnSpPr>
      <xdr:spPr>
        <a:xfrm>
          <a:off x="15481300" y="9560665"/>
          <a:ext cx="838200" cy="12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51835</xdr:rowOff>
    </xdr:from>
    <xdr:ext cx="534377" cy="259045"/>
    <xdr:sp macro="" textlink="">
      <xdr:nvSpPr>
        <xdr:cNvPr id="574" name="教育費平均値テキスト"/>
        <xdr:cNvSpPr txBox="1"/>
      </xdr:nvSpPr>
      <xdr:spPr>
        <a:xfrm>
          <a:off x="16370300" y="948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130915</xdr:rowOff>
    </xdr:from>
    <xdr:to>
      <xdr:col>81</xdr:col>
      <xdr:colOff>50800</xdr:colOff>
      <xdr:row>56</xdr:row>
      <xdr:rowOff>41010</xdr:rowOff>
    </xdr:to>
    <xdr:cxnSp macro="">
      <xdr:nvCxnSpPr>
        <xdr:cNvPr id="576" name="直線コネクタ 575"/>
        <xdr:cNvCxnSpPr/>
      </xdr:nvCxnSpPr>
      <xdr:spPr>
        <a:xfrm flipV="1">
          <a:off x="14592300" y="9560665"/>
          <a:ext cx="889000" cy="8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92522</xdr:rowOff>
    </xdr:from>
    <xdr:ext cx="534377" cy="259045"/>
    <xdr:sp macro="" textlink="">
      <xdr:nvSpPr>
        <xdr:cNvPr id="578" name="テキスト ボックス 577"/>
        <xdr:cNvSpPr txBox="1"/>
      </xdr:nvSpPr>
      <xdr:spPr>
        <a:xfrm>
          <a:off x="15214111" y="969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112235</xdr:rowOff>
    </xdr:from>
    <xdr:to>
      <xdr:col>76</xdr:col>
      <xdr:colOff>114300</xdr:colOff>
      <xdr:row>56</xdr:row>
      <xdr:rowOff>41010</xdr:rowOff>
    </xdr:to>
    <xdr:cxnSp macro="">
      <xdr:nvCxnSpPr>
        <xdr:cNvPr id="579" name="直線コネクタ 578"/>
        <xdr:cNvCxnSpPr/>
      </xdr:nvCxnSpPr>
      <xdr:spPr>
        <a:xfrm>
          <a:off x="13703300" y="9541985"/>
          <a:ext cx="889000" cy="10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125637</xdr:rowOff>
    </xdr:from>
    <xdr:ext cx="534377" cy="259045"/>
    <xdr:sp macro="" textlink="">
      <xdr:nvSpPr>
        <xdr:cNvPr id="581" name="テキスト ボックス 580"/>
        <xdr:cNvSpPr txBox="1"/>
      </xdr:nvSpPr>
      <xdr:spPr>
        <a:xfrm>
          <a:off x="14325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59853</xdr:rowOff>
    </xdr:from>
    <xdr:to>
      <xdr:col>71</xdr:col>
      <xdr:colOff>177800</xdr:colOff>
      <xdr:row>55</xdr:row>
      <xdr:rowOff>112235</xdr:rowOff>
    </xdr:to>
    <xdr:cxnSp macro="">
      <xdr:nvCxnSpPr>
        <xdr:cNvPr id="582" name="直線コネクタ 581"/>
        <xdr:cNvCxnSpPr/>
      </xdr:nvCxnSpPr>
      <xdr:spPr>
        <a:xfrm>
          <a:off x="12814300" y="9489603"/>
          <a:ext cx="889000" cy="5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77503</xdr:rowOff>
    </xdr:from>
    <xdr:to>
      <xdr:col>72</xdr:col>
      <xdr:colOff>38100</xdr:colOff>
      <xdr:row>56</xdr:row>
      <xdr:rowOff>7653</xdr:rowOff>
    </xdr:to>
    <xdr:sp macro="" textlink="">
      <xdr:nvSpPr>
        <xdr:cNvPr id="583" name="フローチャート: 判断 582"/>
        <xdr:cNvSpPr/>
      </xdr:nvSpPr>
      <xdr:spPr>
        <a:xfrm>
          <a:off x="13652500" y="950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170230</xdr:rowOff>
    </xdr:from>
    <xdr:ext cx="534377" cy="259045"/>
    <xdr:sp macro="" textlink="">
      <xdr:nvSpPr>
        <xdr:cNvPr id="584" name="テキスト ボックス 583"/>
        <xdr:cNvSpPr txBox="1"/>
      </xdr:nvSpPr>
      <xdr:spPr>
        <a:xfrm>
          <a:off x="13436111" y="95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130163</xdr:rowOff>
    </xdr:from>
    <xdr:to>
      <xdr:col>67</xdr:col>
      <xdr:colOff>101600</xdr:colOff>
      <xdr:row>57</xdr:row>
      <xdr:rowOff>60313</xdr:rowOff>
    </xdr:to>
    <xdr:sp macro="" textlink="">
      <xdr:nvSpPr>
        <xdr:cNvPr id="585" name="フローチャート: 判断 584"/>
        <xdr:cNvSpPr/>
      </xdr:nvSpPr>
      <xdr:spPr>
        <a:xfrm>
          <a:off x="12763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51440</xdr:rowOff>
    </xdr:from>
    <xdr:ext cx="534377" cy="259045"/>
    <xdr:sp macro="" textlink="">
      <xdr:nvSpPr>
        <xdr:cNvPr id="586" name="テキスト ボックス 585"/>
        <xdr:cNvSpPr txBox="1"/>
      </xdr:nvSpPr>
      <xdr:spPr>
        <a:xfrm>
          <a:off x="12547111" y="982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29938</xdr:rowOff>
    </xdr:from>
    <xdr:to>
      <xdr:col>85</xdr:col>
      <xdr:colOff>177800</xdr:colOff>
      <xdr:row>56</xdr:row>
      <xdr:rowOff>131538</xdr:rowOff>
    </xdr:to>
    <xdr:sp macro="" textlink="">
      <xdr:nvSpPr>
        <xdr:cNvPr id="592" name="楕円 591"/>
        <xdr:cNvSpPr/>
      </xdr:nvSpPr>
      <xdr:spPr>
        <a:xfrm>
          <a:off x="16268700" y="963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8365</xdr:rowOff>
    </xdr:from>
    <xdr:ext cx="534377" cy="259045"/>
    <xdr:sp macro="" textlink="">
      <xdr:nvSpPr>
        <xdr:cNvPr id="593" name="教育費該当値テキスト"/>
        <xdr:cNvSpPr txBox="1"/>
      </xdr:nvSpPr>
      <xdr:spPr>
        <a:xfrm>
          <a:off x="16370300" y="960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80115</xdr:rowOff>
    </xdr:from>
    <xdr:to>
      <xdr:col>81</xdr:col>
      <xdr:colOff>101600</xdr:colOff>
      <xdr:row>56</xdr:row>
      <xdr:rowOff>10265</xdr:rowOff>
    </xdr:to>
    <xdr:sp macro="" textlink="">
      <xdr:nvSpPr>
        <xdr:cNvPr id="594" name="楕円 593"/>
        <xdr:cNvSpPr/>
      </xdr:nvSpPr>
      <xdr:spPr>
        <a:xfrm>
          <a:off x="15430500" y="950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26792</xdr:rowOff>
    </xdr:from>
    <xdr:ext cx="534377" cy="259045"/>
    <xdr:sp macro="" textlink="">
      <xdr:nvSpPr>
        <xdr:cNvPr id="595" name="テキスト ボックス 594"/>
        <xdr:cNvSpPr txBox="1"/>
      </xdr:nvSpPr>
      <xdr:spPr>
        <a:xfrm>
          <a:off x="15214111" y="92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161660</xdr:rowOff>
    </xdr:from>
    <xdr:to>
      <xdr:col>76</xdr:col>
      <xdr:colOff>165100</xdr:colOff>
      <xdr:row>56</xdr:row>
      <xdr:rowOff>91810</xdr:rowOff>
    </xdr:to>
    <xdr:sp macro="" textlink="">
      <xdr:nvSpPr>
        <xdr:cNvPr id="596" name="楕円 595"/>
        <xdr:cNvSpPr/>
      </xdr:nvSpPr>
      <xdr:spPr>
        <a:xfrm>
          <a:off x="14541500" y="959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108337</xdr:rowOff>
    </xdr:from>
    <xdr:ext cx="534377" cy="259045"/>
    <xdr:sp macro="" textlink="">
      <xdr:nvSpPr>
        <xdr:cNvPr id="597" name="テキスト ボックス 596"/>
        <xdr:cNvSpPr txBox="1"/>
      </xdr:nvSpPr>
      <xdr:spPr>
        <a:xfrm>
          <a:off x="14325111" y="936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61435</xdr:rowOff>
    </xdr:from>
    <xdr:to>
      <xdr:col>72</xdr:col>
      <xdr:colOff>38100</xdr:colOff>
      <xdr:row>55</xdr:row>
      <xdr:rowOff>163035</xdr:rowOff>
    </xdr:to>
    <xdr:sp macro="" textlink="">
      <xdr:nvSpPr>
        <xdr:cNvPr id="598" name="楕円 597"/>
        <xdr:cNvSpPr/>
      </xdr:nvSpPr>
      <xdr:spPr>
        <a:xfrm>
          <a:off x="13652500" y="949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8112</xdr:rowOff>
    </xdr:from>
    <xdr:ext cx="534377" cy="259045"/>
    <xdr:sp macro="" textlink="">
      <xdr:nvSpPr>
        <xdr:cNvPr id="599" name="テキスト ボックス 598"/>
        <xdr:cNvSpPr txBox="1"/>
      </xdr:nvSpPr>
      <xdr:spPr>
        <a:xfrm>
          <a:off x="13436111" y="926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9053</xdr:rowOff>
    </xdr:from>
    <xdr:to>
      <xdr:col>67</xdr:col>
      <xdr:colOff>101600</xdr:colOff>
      <xdr:row>55</xdr:row>
      <xdr:rowOff>110653</xdr:rowOff>
    </xdr:to>
    <xdr:sp macro="" textlink="">
      <xdr:nvSpPr>
        <xdr:cNvPr id="600" name="楕円 599"/>
        <xdr:cNvSpPr/>
      </xdr:nvSpPr>
      <xdr:spPr>
        <a:xfrm>
          <a:off x="12763500" y="943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127180</xdr:rowOff>
    </xdr:from>
    <xdr:ext cx="534377" cy="259045"/>
    <xdr:sp macro="" textlink="">
      <xdr:nvSpPr>
        <xdr:cNvPr id="601" name="テキスト ボックス 600"/>
        <xdr:cNvSpPr txBox="1"/>
      </xdr:nvSpPr>
      <xdr:spPr>
        <a:xfrm>
          <a:off x="12547111" y="921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107277</xdr:rowOff>
    </xdr:from>
    <xdr:to>
      <xdr:col>85</xdr:col>
      <xdr:colOff>127000</xdr:colOff>
      <xdr:row>78</xdr:row>
      <xdr:rowOff>165855</xdr:rowOff>
    </xdr:to>
    <xdr:cxnSp macro="">
      <xdr:nvCxnSpPr>
        <xdr:cNvPr id="630" name="直線コネクタ 629"/>
        <xdr:cNvCxnSpPr/>
      </xdr:nvCxnSpPr>
      <xdr:spPr>
        <a:xfrm>
          <a:off x="15481300" y="13480377"/>
          <a:ext cx="838200" cy="5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1" name="災害復旧費平均値テキスト"/>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107277</xdr:rowOff>
    </xdr:from>
    <xdr:to>
      <xdr:col>81</xdr:col>
      <xdr:colOff>50800</xdr:colOff>
      <xdr:row>78</xdr:row>
      <xdr:rowOff>152082</xdr:rowOff>
    </xdr:to>
    <xdr:cxnSp macro="">
      <xdr:nvCxnSpPr>
        <xdr:cNvPr id="633" name="直線コネクタ 632"/>
        <xdr:cNvCxnSpPr/>
      </xdr:nvCxnSpPr>
      <xdr:spPr>
        <a:xfrm flipV="1">
          <a:off x="14592300" y="13480377"/>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170997</xdr:rowOff>
    </xdr:from>
    <xdr:ext cx="469744" cy="259045"/>
    <xdr:sp macro="" textlink="">
      <xdr:nvSpPr>
        <xdr:cNvPr id="635" name="テキスト ボックス 634"/>
        <xdr:cNvSpPr txBox="1"/>
      </xdr:nvSpPr>
      <xdr:spPr>
        <a:xfrm>
          <a:off x="15246428" y="1354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152082</xdr:rowOff>
    </xdr:from>
    <xdr:to>
      <xdr:col>76</xdr:col>
      <xdr:colOff>114300</xdr:colOff>
      <xdr:row>78</xdr:row>
      <xdr:rowOff>170523</xdr:rowOff>
    </xdr:to>
    <xdr:cxnSp macro="">
      <xdr:nvCxnSpPr>
        <xdr:cNvPr id="636" name="直線コネクタ 635"/>
        <xdr:cNvCxnSpPr/>
      </xdr:nvCxnSpPr>
      <xdr:spPr>
        <a:xfrm flipV="1">
          <a:off x="13703300" y="13525182"/>
          <a:ext cx="88900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48620</xdr:rowOff>
    </xdr:from>
    <xdr:ext cx="469744" cy="259045"/>
    <xdr:sp macro="" textlink="">
      <xdr:nvSpPr>
        <xdr:cNvPr id="638" name="テキスト ボックス 637"/>
        <xdr:cNvSpPr txBox="1"/>
      </xdr:nvSpPr>
      <xdr:spPr>
        <a:xfrm>
          <a:off x="14357428" y="1359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136023</xdr:rowOff>
    </xdr:from>
    <xdr:to>
      <xdr:col>71</xdr:col>
      <xdr:colOff>177800</xdr:colOff>
      <xdr:row>78</xdr:row>
      <xdr:rowOff>170523</xdr:rowOff>
    </xdr:to>
    <xdr:cxnSp macro="">
      <xdr:nvCxnSpPr>
        <xdr:cNvPr id="639" name="直線コネクタ 638"/>
        <xdr:cNvCxnSpPr/>
      </xdr:nvCxnSpPr>
      <xdr:spPr>
        <a:xfrm>
          <a:off x="12814300" y="13509123"/>
          <a:ext cx="889000" cy="3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70479</xdr:rowOff>
    </xdr:from>
    <xdr:to>
      <xdr:col>72</xdr:col>
      <xdr:colOff>38100</xdr:colOff>
      <xdr:row>79</xdr:row>
      <xdr:rowOff>629</xdr:rowOff>
    </xdr:to>
    <xdr:sp macro="" textlink="">
      <xdr:nvSpPr>
        <xdr:cNvPr id="640" name="フローチャート: 判断 639"/>
        <xdr:cNvSpPr/>
      </xdr:nvSpPr>
      <xdr:spPr>
        <a:xfrm>
          <a:off x="13652500" y="1344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17156</xdr:rowOff>
    </xdr:from>
    <xdr:ext cx="469744" cy="259045"/>
    <xdr:sp macro="" textlink="">
      <xdr:nvSpPr>
        <xdr:cNvPr id="641" name="テキスト ボックス 640"/>
        <xdr:cNvSpPr txBox="1"/>
      </xdr:nvSpPr>
      <xdr:spPr>
        <a:xfrm>
          <a:off x="13468428" y="1321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90900</xdr:rowOff>
    </xdr:from>
    <xdr:to>
      <xdr:col>67</xdr:col>
      <xdr:colOff>101600</xdr:colOff>
      <xdr:row>79</xdr:row>
      <xdr:rowOff>21050</xdr:rowOff>
    </xdr:to>
    <xdr:sp macro="" textlink="">
      <xdr:nvSpPr>
        <xdr:cNvPr id="642" name="フローチャート: 判断 641"/>
        <xdr:cNvSpPr/>
      </xdr:nvSpPr>
      <xdr:spPr>
        <a:xfrm>
          <a:off x="12763500" y="1346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12177</xdr:rowOff>
    </xdr:from>
    <xdr:ext cx="469744" cy="259045"/>
    <xdr:sp macro="" textlink="">
      <xdr:nvSpPr>
        <xdr:cNvPr id="643" name="テキスト ボックス 642"/>
        <xdr:cNvSpPr txBox="1"/>
      </xdr:nvSpPr>
      <xdr:spPr>
        <a:xfrm>
          <a:off x="12579428" y="1355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115055</xdr:rowOff>
    </xdr:from>
    <xdr:to>
      <xdr:col>85</xdr:col>
      <xdr:colOff>177800</xdr:colOff>
      <xdr:row>79</xdr:row>
      <xdr:rowOff>45205</xdr:rowOff>
    </xdr:to>
    <xdr:sp macro="" textlink="">
      <xdr:nvSpPr>
        <xdr:cNvPr id="649" name="楕円 648"/>
        <xdr:cNvSpPr/>
      </xdr:nvSpPr>
      <xdr:spPr>
        <a:xfrm>
          <a:off x="16268700" y="1348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35513</xdr:rowOff>
    </xdr:from>
    <xdr:ext cx="469744" cy="259045"/>
    <xdr:sp macro="" textlink="">
      <xdr:nvSpPr>
        <xdr:cNvPr id="650" name="災害復旧費該当値テキスト"/>
        <xdr:cNvSpPr txBox="1"/>
      </xdr:nvSpPr>
      <xdr:spPr>
        <a:xfrm>
          <a:off x="16370300" y="1340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56477</xdr:rowOff>
    </xdr:from>
    <xdr:to>
      <xdr:col>81</xdr:col>
      <xdr:colOff>101600</xdr:colOff>
      <xdr:row>78</xdr:row>
      <xdr:rowOff>158077</xdr:rowOff>
    </xdr:to>
    <xdr:sp macro="" textlink="">
      <xdr:nvSpPr>
        <xdr:cNvPr id="651" name="楕円 650"/>
        <xdr:cNvSpPr/>
      </xdr:nvSpPr>
      <xdr:spPr>
        <a:xfrm>
          <a:off x="15430500" y="1342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3154</xdr:rowOff>
    </xdr:from>
    <xdr:ext cx="469744" cy="259045"/>
    <xdr:sp macro="" textlink="">
      <xdr:nvSpPr>
        <xdr:cNvPr id="652" name="テキスト ボックス 651"/>
        <xdr:cNvSpPr txBox="1"/>
      </xdr:nvSpPr>
      <xdr:spPr>
        <a:xfrm>
          <a:off x="15246428" y="1320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101282</xdr:rowOff>
    </xdr:from>
    <xdr:to>
      <xdr:col>76</xdr:col>
      <xdr:colOff>165100</xdr:colOff>
      <xdr:row>79</xdr:row>
      <xdr:rowOff>31432</xdr:rowOff>
    </xdr:to>
    <xdr:sp macro="" textlink="">
      <xdr:nvSpPr>
        <xdr:cNvPr id="653" name="楕円 652"/>
        <xdr:cNvSpPr/>
      </xdr:nvSpPr>
      <xdr:spPr>
        <a:xfrm>
          <a:off x="14541500" y="1347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47959</xdr:rowOff>
    </xdr:from>
    <xdr:ext cx="469744" cy="259045"/>
    <xdr:sp macro="" textlink="">
      <xdr:nvSpPr>
        <xdr:cNvPr id="654" name="テキスト ボックス 653"/>
        <xdr:cNvSpPr txBox="1"/>
      </xdr:nvSpPr>
      <xdr:spPr>
        <a:xfrm>
          <a:off x="14357428" y="1324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119723</xdr:rowOff>
    </xdr:from>
    <xdr:to>
      <xdr:col>72</xdr:col>
      <xdr:colOff>38100</xdr:colOff>
      <xdr:row>79</xdr:row>
      <xdr:rowOff>49873</xdr:rowOff>
    </xdr:to>
    <xdr:sp macro="" textlink="">
      <xdr:nvSpPr>
        <xdr:cNvPr id="655" name="楕円 654"/>
        <xdr:cNvSpPr/>
      </xdr:nvSpPr>
      <xdr:spPr>
        <a:xfrm>
          <a:off x="13652500" y="1349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41000</xdr:rowOff>
    </xdr:from>
    <xdr:ext cx="469744" cy="259045"/>
    <xdr:sp macro="" textlink="">
      <xdr:nvSpPr>
        <xdr:cNvPr id="656" name="テキスト ボックス 655"/>
        <xdr:cNvSpPr txBox="1"/>
      </xdr:nvSpPr>
      <xdr:spPr>
        <a:xfrm>
          <a:off x="13468428" y="1358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85223</xdr:rowOff>
    </xdr:from>
    <xdr:to>
      <xdr:col>67</xdr:col>
      <xdr:colOff>101600</xdr:colOff>
      <xdr:row>79</xdr:row>
      <xdr:rowOff>15373</xdr:rowOff>
    </xdr:to>
    <xdr:sp macro="" textlink="">
      <xdr:nvSpPr>
        <xdr:cNvPr id="657" name="楕円 656"/>
        <xdr:cNvSpPr/>
      </xdr:nvSpPr>
      <xdr:spPr>
        <a:xfrm>
          <a:off x="12763500" y="1345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31900</xdr:rowOff>
    </xdr:from>
    <xdr:ext cx="469744" cy="259045"/>
    <xdr:sp macro="" textlink="">
      <xdr:nvSpPr>
        <xdr:cNvPr id="658" name="テキスト ボックス 657"/>
        <xdr:cNvSpPr txBox="1"/>
      </xdr:nvSpPr>
      <xdr:spPr>
        <a:xfrm>
          <a:off x="12579428" y="1323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31311</xdr:rowOff>
    </xdr:from>
    <xdr:to>
      <xdr:col>85</xdr:col>
      <xdr:colOff>127000</xdr:colOff>
      <xdr:row>96</xdr:row>
      <xdr:rowOff>35610</xdr:rowOff>
    </xdr:to>
    <xdr:cxnSp macro="">
      <xdr:nvCxnSpPr>
        <xdr:cNvPr id="689" name="直線コネクタ 688"/>
        <xdr:cNvCxnSpPr/>
      </xdr:nvCxnSpPr>
      <xdr:spPr>
        <a:xfrm>
          <a:off x="15481300" y="16490511"/>
          <a:ext cx="838200" cy="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164058</xdr:rowOff>
    </xdr:from>
    <xdr:ext cx="534377" cy="259045"/>
    <xdr:sp macro="" textlink="">
      <xdr:nvSpPr>
        <xdr:cNvPr id="690" name="公債費平均値テキスト"/>
        <xdr:cNvSpPr txBox="1"/>
      </xdr:nvSpPr>
      <xdr:spPr>
        <a:xfrm>
          <a:off x="16370300" y="16451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24736</xdr:rowOff>
    </xdr:from>
    <xdr:to>
      <xdr:col>81</xdr:col>
      <xdr:colOff>50800</xdr:colOff>
      <xdr:row>96</xdr:row>
      <xdr:rowOff>31311</xdr:rowOff>
    </xdr:to>
    <xdr:cxnSp macro="">
      <xdr:nvCxnSpPr>
        <xdr:cNvPr id="692" name="直線コネクタ 691"/>
        <xdr:cNvCxnSpPr/>
      </xdr:nvCxnSpPr>
      <xdr:spPr>
        <a:xfrm>
          <a:off x="14592300" y="16483936"/>
          <a:ext cx="889000" cy="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100833</xdr:rowOff>
    </xdr:from>
    <xdr:ext cx="534377" cy="259045"/>
    <xdr:sp macro="" textlink="">
      <xdr:nvSpPr>
        <xdr:cNvPr id="694" name="テキスト ボックス 693"/>
        <xdr:cNvSpPr txBox="1"/>
      </xdr:nvSpPr>
      <xdr:spPr>
        <a:xfrm>
          <a:off x="15214111" y="1656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24736</xdr:rowOff>
    </xdr:from>
    <xdr:to>
      <xdr:col>76</xdr:col>
      <xdr:colOff>114300</xdr:colOff>
      <xdr:row>96</xdr:row>
      <xdr:rowOff>42501</xdr:rowOff>
    </xdr:to>
    <xdr:cxnSp macro="">
      <xdr:nvCxnSpPr>
        <xdr:cNvPr id="695" name="直線コネクタ 694"/>
        <xdr:cNvCxnSpPr/>
      </xdr:nvCxnSpPr>
      <xdr:spPr>
        <a:xfrm flipV="1">
          <a:off x="13703300" y="16483936"/>
          <a:ext cx="889000" cy="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82066</xdr:rowOff>
    </xdr:from>
    <xdr:ext cx="534377" cy="259045"/>
    <xdr:sp macro="" textlink="">
      <xdr:nvSpPr>
        <xdr:cNvPr id="697" name="テキスト ボックス 696"/>
        <xdr:cNvSpPr txBox="1"/>
      </xdr:nvSpPr>
      <xdr:spPr>
        <a:xfrm>
          <a:off x="14325111" y="165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42501</xdr:rowOff>
    </xdr:from>
    <xdr:to>
      <xdr:col>71</xdr:col>
      <xdr:colOff>177800</xdr:colOff>
      <xdr:row>96</xdr:row>
      <xdr:rowOff>45690</xdr:rowOff>
    </xdr:to>
    <xdr:cxnSp macro="">
      <xdr:nvCxnSpPr>
        <xdr:cNvPr id="698" name="直線コネクタ 697"/>
        <xdr:cNvCxnSpPr/>
      </xdr:nvCxnSpPr>
      <xdr:spPr>
        <a:xfrm flipV="1">
          <a:off x="12814300" y="16501701"/>
          <a:ext cx="889000" cy="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136165</xdr:rowOff>
    </xdr:from>
    <xdr:to>
      <xdr:col>72</xdr:col>
      <xdr:colOff>38100</xdr:colOff>
      <xdr:row>95</xdr:row>
      <xdr:rowOff>66315</xdr:rowOff>
    </xdr:to>
    <xdr:sp macro="" textlink="">
      <xdr:nvSpPr>
        <xdr:cNvPr id="699" name="フローチャート: 判断 698"/>
        <xdr:cNvSpPr/>
      </xdr:nvSpPr>
      <xdr:spPr>
        <a:xfrm>
          <a:off x="13652500" y="162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82842</xdr:rowOff>
    </xdr:from>
    <xdr:ext cx="534377" cy="259045"/>
    <xdr:sp macro="" textlink="">
      <xdr:nvSpPr>
        <xdr:cNvPr id="700" name="テキスト ボックス 699"/>
        <xdr:cNvSpPr txBox="1"/>
      </xdr:nvSpPr>
      <xdr:spPr>
        <a:xfrm>
          <a:off x="13436111" y="1602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72451</xdr:rowOff>
    </xdr:from>
    <xdr:to>
      <xdr:col>67</xdr:col>
      <xdr:colOff>101600</xdr:colOff>
      <xdr:row>97</xdr:row>
      <xdr:rowOff>2601</xdr:rowOff>
    </xdr:to>
    <xdr:sp macro="" textlink="">
      <xdr:nvSpPr>
        <xdr:cNvPr id="701" name="フローチャート: 判断 700"/>
        <xdr:cNvSpPr/>
      </xdr:nvSpPr>
      <xdr:spPr>
        <a:xfrm>
          <a:off x="12763500" y="1653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165178</xdr:rowOff>
    </xdr:from>
    <xdr:ext cx="534377" cy="259045"/>
    <xdr:sp macro="" textlink="">
      <xdr:nvSpPr>
        <xdr:cNvPr id="702" name="テキスト ボックス 701"/>
        <xdr:cNvSpPr txBox="1"/>
      </xdr:nvSpPr>
      <xdr:spPr>
        <a:xfrm>
          <a:off x="12547111" y="1662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156260</xdr:rowOff>
    </xdr:from>
    <xdr:to>
      <xdr:col>85</xdr:col>
      <xdr:colOff>177800</xdr:colOff>
      <xdr:row>96</xdr:row>
      <xdr:rowOff>86410</xdr:rowOff>
    </xdr:to>
    <xdr:sp macro="" textlink="">
      <xdr:nvSpPr>
        <xdr:cNvPr id="708" name="楕円 707"/>
        <xdr:cNvSpPr/>
      </xdr:nvSpPr>
      <xdr:spPr>
        <a:xfrm>
          <a:off x="16268700" y="1644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7687</xdr:rowOff>
    </xdr:from>
    <xdr:ext cx="534377" cy="259045"/>
    <xdr:sp macro="" textlink="">
      <xdr:nvSpPr>
        <xdr:cNvPr id="709" name="公債費該当値テキスト"/>
        <xdr:cNvSpPr txBox="1"/>
      </xdr:nvSpPr>
      <xdr:spPr>
        <a:xfrm>
          <a:off x="16370300" y="1629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151961</xdr:rowOff>
    </xdr:from>
    <xdr:to>
      <xdr:col>81</xdr:col>
      <xdr:colOff>101600</xdr:colOff>
      <xdr:row>96</xdr:row>
      <xdr:rowOff>82111</xdr:rowOff>
    </xdr:to>
    <xdr:sp macro="" textlink="">
      <xdr:nvSpPr>
        <xdr:cNvPr id="710" name="楕円 709"/>
        <xdr:cNvSpPr/>
      </xdr:nvSpPr>
      <xdr:spPr>
        <a:xfrm>
          <a:off x="15430500" y="164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98638</xdr:rowOff>
    </xdr:from>
    <xdr:ext cx="534377" cy="259045"/>
    <xdr:sp macro="" textlink="">
      <xdr:nvSpPr>
        <xdr:cNvPr id="711" name="テキスト ボックス 710"/>
        <xdr:cNvSpPr txBox="1"/>
      </xdr:nvSpPr>
      <xdr:spPr>
        <a:xfrm>
          <a:off x="15214111" y="1621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145386</xdr:rowOff>
    </xdr:from>
    <xdr:to>
      <xdr:col>76</xdr:col>
      <xdr:colOff>165100</xdr:colOff>
      <xdr:row>96</xdr:row>
      <xdr:rowOff>75536</xdr:rowOff>
    </xdr:to>
    <xdr:sp macro="" textlink="">
      <xdr:nvSpPr>
        <xdr:cNvPr id="712" name="楕円 711"/>
        <xdr:cNvSpPr/>
      </xdr:nvSpPr>
      <xdr:spPr>
        <a:xfrm>
          <a:off x="14541500" y="1643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92063</xdr:rowOff>
    </xdr:from>
    <xdr:ext cx="534377" cy="259045"/>
    <xdr:sp macro="" textlink="">
      <xdr:nvSpPr>
        <xdr:cNvPr id="713" name="テキスト ボックス 712"/>
        <xdr:cNvSpPr txBox="1"/>
      </xdr:nvSpPr>
      <xdr:spPr>
        <a:xfrm>
          <a:off x="14325111" y="1620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163151</xdr:rowOff>
    </xdr:from>
    <xdr:to>
      <xdr:col>72</xdr:col>
      <xdr:colOff>38100</xdr:colOff>
      <xdr:row>96</xdr:row>
      <xdr:rowOff>93301</xdr:rowOff>
    </xdr:to>
    <xdr:sp macro="" textlink="">
      <xdr:nvSpPr>
        <xdr:cNvPr id="714" name="楕円 713"/>
        <xdr:cNvSpPr/>
      </xdr:nvSpPr>
      <xdr:spPr>
        <a:xfrm>
          <a:off x="13652500" y="1645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84428</xdr:rowOff>
    </xdr:from>
    <xdr:ext cx="534377" cy="259045"/>
    <xdr:sp macro="" textlink="">
      <xdr:nvSpPr>
        <xdr:cNvPr id="715" name="テキスト ボックス 714"/>
        <xdr:cNvSpPr txBox="1"/>
      </xdr:nvSpPr>
      <xdr:spPr>
        <a:xfrm>
          <a:off x="13436111" y="1654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166340</xdr:rowOff>
    </xdr:from>
    <xdr:to>
      <xdr:col>67</xdr:col>
      <xdr:colOff>101600</xdr:colOff>
      <xdr:row>96</xdr:row>
      <xdr:rowOff>96490</xdr:rowOff>
    </xdr:to>
    <xdr:sp macro="" textlink="">
      <xdr:nvSpPr>
        <xdr:cNvPr id="716" name="楕円 715"/>
        <xdr:cNvSpPr/>
      </xdr:nvSpPr>
      <xdr:spPr>
        <a:xfrm>
          <a:off x="12763500" y="164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113017</xdr:rowOff>
    </xdr:from>
    <xdr:ext cx="534377" cy="259045"/>
    <xdr:sp macro="" textlink="">
      <xdr:nvSpPr>
        <xdr:cNvPr id="717" name="テキスト ボックス 716"/>
        <xdr:cNvSpPr txBox="1"/>
      </xdr:nvSpPr>
      <xdr:spPr>
        <a:xfrm>
          <a:off x="12547111" y="1622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143510</xdr:rowOff>
    </xdr:from>
    <xdr:to>
      <xdr:col>116</xdr:col>
      <xdr:colOff>62864</xdr:colOff>
      <xdr:row>39</xdr:row>
      <xdr:rowOff>44450</xdr:rowOff>
    </xdr:to>
    <xdr:cxnSp macro="">
      <xdr:nvCxnSpPr>
        <xdr:cNvPr id="741" name="直線コネクタ 740"/>
        <xdr:cNvCxnSpPr/>
      </xdr:nvCxnSpPr>
      <xdr:spPr>
        <a:xfrm flipV="1">
          <a:off x="22159595" y="6315710"/>
          <a:ext cx="1269" cy="4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91838</xdr:rowOff>
    </xdr:from>
    <xdr:ext cx="249299" cy="259045"/>
    <xdr:sp macro="" textlink="">
      <xdr:nvSpPr>
        <xdr:cNvPr id="742" name="諸支出金最小値テキスト"/>
        <xdr:cNvSpPr txBox="1"/>
      </xdr:nvSpPr>
      <xdr:spPr>
        <a:xfrm>
          <a:off x="22212300" y="67783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90187</xdr:rowOff>
    </xdr:from>
    <xdr:ext cx="469744" cy="259045"/>
    <xdr:sp macro="" textlink="">
      <xdr:nvSpPr>
        <xdr:cNvPr id="744" name="諸支出金最大値テキスト"/>
        <xdr:cNvSpPr txBox="1"/>
      </xdr:nvSpPr>
      <xdr:spPr>
        <a:xfrm>
          <a:off x="22212300" y="609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143510</xdr:rowOff>
    </xdr:from>
    <xdr:to>
      <xdr:col>116</xdr:col>
      <xdr:colOff>152400</xdr:colOff>
      <xdr:row>36</xdr:row>
      <xdr:rowOff>143510</xdr:rowOff>
    </xdr:to>
    <xdr:cxnSp macro="">
      <xdr:nvCxnSpPr>
        <xdr:cNvPr id="745" name="直線コネクタ 744"/>
        <xdr:cNvCxnSpPr/>
      </xdr:nvCxnSpPr>
      <xdr:spPr>
        <a:xfrm>
          <a:off x="22072600" y="631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9288</xdr:rowOff>
    </xdr:from>
    <xdr:ext cx="313932" cy="259045"/>
    <xdr:sp macro="" textlink="">
      <xdr:nvSpPr>
        <xdr:cNvPr id="747" name="諸支出金平均値テキスト"/>
        <xdr:cNvSpPr txBox="1"/>
      </xdr:nvSpPr>
      <xdr:spPr>
        <a:xfrm>
          <a:off x="22212300" y="652438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157861</xdr:rowOff>
    </xdr:from>
    <xdr:to>
      <xdr:col>116</xdr:col>
      <xdr:colOff>114300</xdr:colOff>
      <xdr:row>39</xdr:row>
      <xdr:rowOff>88011</xdr:rowOff>
    </xdr:to>
    <xdr:sp macro="" textlink="">
      <xdr:nvSpPr>
        <xdr:cNvPr id="748" name="フローチャート: 判断 747"/>
        <xdr:cNvSpPr/>
      </xdr:nvSpPr>
      <xdr:spPr>
        <a:xfrm>
          <a:off x="221107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137668</xdr:rowOff>
    </xdr:from>
    <xdr:to>
      <xdr:col>111</xdr:col>
      <xdr:colOff>177800</xdr:colOff>
      <xdr:row>39</xdr:row>
      <xdr:rowOff>44450</xdr:rowOff>
    </xdr:to>
    <xdr:cxnSp macro="">
      <xdr:nvCxnSpPr>
        <xdr:cNvPr id="749" name="直線コネクタ 748"/>
        <xdr:cNvCxnSpPr/>
      </xdr:nvCxnSpPr>
      <xdr:spPr>
        <a:xfrm>
          <a:off x="20434300" y="5452618"/>
          <a:ext cx="889000" cy="127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151003</xdr:rowOff>
    </xdr:from>
    <xdr:to>
      <xdr:col>112</xdr:col>
      <xdr:colOff>38100</xdr:colOff>
      <xdr:row>39</xdr:row>
      <xdr:rowOff>81153</xdr:rowOff>
    </xdr:to>
    <xdr:sp macro="" textlink="">
      <xdr:nvSpPr>
        <xdr:cNvPr id="750" name="フローチャート: 判断 749"/>
        <xdr:cNvSpPr/>
      </xdr:nvSpPr>
      <xdr:spPr>
        <a:xfrm>
          <a:off x="21272500" y="666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97680</xdr:rowOff>
    </xdr:from>
    <xdr:ext cx="378565" cy="259045"/>
    <xdr:sp macro="" textlink="">
      <xdr:nvSpPr>
        <xdr:cNvPr id="751" name="テキスト ボックス 750"/>
        <xdr:cNvSpPr txBox="1"/>
      </xdr:nvSpPr>
      <xdr:spPr>
        <a:xfrm>
          <a:off x="21134017" y="6441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137668</xdr:rowOff>
    </xdr:from>
    <xdr:to>
      <xdr:col>107</xdr:col>
      <xdr:colOff>50800</xdr:colOff>
      <xdr:row>39</xdr:row>
      <xdr:rowOff>44450</xdr:rowOff>
    </xdr:to>
    <xdr:cxnSp macro="">
      <xdr:nvCxnSpPr>
        <xdr:cNvPr id="752" name="直線コネクタ 751"/>
        <xdr:cNvCxnSpPr/>
      </xdr:nvCxnSpPr>
      <xdr:spPr>
        <a:xfrm flipV="1">
          <a:off x="19545300" y="5452618"/>
          <a:ext cx="889000" cy="127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124587</xdr:rowOff>
    </xdr:from>
    <xdr:to>
      <xdr:col>107</xdr:col>
      <xdr:colOff>101600</xdr:colOff>
      <xdr:row>39</xdr:row>
      <xdr:rowOff>54737</xdr:rowOff>
    </xdr:to>
    <xdr:sp macro="" textlink="">
      <xdr:nvSpPr>
        <xdr:cNvPr id="753" name="フローチャート: 判断 752"/>
        <xdr:cNvSpPr/>
      </xdr:nvSpPr>
      <xdr:spPr>
        <a:xfrm>
          <a:off x="203835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45864</xdr:rowOff>
    </xdr:from>
    <xdr:ext cx="378565" cy="259045"/>
    <xdr:sp macro="" textlink="">
      <xdr:nvSpPr>
        <xdr:cNvPr id="754" name="テキスト ボックス 753"/>
        <xdr:cNvSpPr txBox="1"/>
      </xdr:nvSpPr>
      <xdr:spPr>
        <a:xfrm>
          <a:off x="20245017" y="6732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147066</xdr:rowOff>
    </xdr:from>
    <xdr:to>
      <xdr:col>102</xdr:col>
      <xdr:colOff>165100</xdr:colOff>
      <xdr:row>39</xdr:row>
      <xdr:rowOff>77216</xdr:rowOff>
    </xdr:to>
    <xdr:sp macro="" textlink="">
      <xdr:nvSpPr>
        <xdr:cNvPr id="756" name="フローチャート: 判断 755"/>
        <xdr:cNvSpPr/>
      </xdr:nvSpPr>
      <xdr:spPr>
        <a:xfrm>
          <a:off x="19494500" y="66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93743</xdr:rowOff>
    </xdr:from>
    <xdr:ext cx="378565" cy="259045"/>
    <xdr:sp macro="" textlink="">
      <xdr:nvSpPr>
        <xdr:cNvPr id="757" name="テキスト ボックス 756"/>
        <xdr:cNvSpPr txBox="1"/>
      </xdr:nvSpPr>
      <xdr:spPr>
        <a:xfrm>
          <a:off x="19356017" y="6437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146812</xdr:rowOff>
    </xdr:from>
    <xdr:to>
      <xdr:col>98</xdr:col>
      <xdr:colOff>38100</xdr:colOff>
      <xdr:row>39</xdr:row>
      <xdr:rowOff>76962</xdr:rowOff>
    </xdr:to>
    <xdr:sp macro="" textlink="">
      <xdr:nvSpPr>
        <xdr:cNvPr id="758" name="フローチャート: 判断 757"/>
        <xdr:cNvSpPr/>
      </xdr:nvSpPr>
      <xdr:spPr>
        <a:xfrm>
          <a:off x="18605500" y="66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93489</xdr:rowOff>
    </xdr:from>
    <xdr:ext cx="378565" cy="259045"/>
    <xdr:sp macro="" textlink="">
      <xdr:nvSpPr>
        <xdr:cNvPr id="759" name="テキスト ボックス 758"/>
        <xdr:cNvSpPr txBox="1"/>
      </xdr:nvSpPr>
      <xdr:spPr>
        <a:xfrm>
          <a:off x="18467017" y="643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136288</xdr:rowOff>
    </xdr:from>
    <xdr:ext cx="249299" cy="259045"/>
    <xdr:sp macro="" textlink="">
      <xdr:nvSpPr>
        <xdr:cNvPr id="766" name="諸支出金該当値テキスト"/>
        <xdr:cNvSpPr txBox="1"/>
      </xdr:nvSpPr>
      <xdr:spPr>
        <a:xfrm>
          <a:off x="22212300" y="66513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86868</xdr:rowOff>
    </xdr:from>
    <xdr:to>
      <xdr:col>107</xdr:col>
      <xdr:colOff>101600</xdr:colOff>
      <xdr:row>32</xdr:row>
      <xdr:rowOff>17018</xdr:rowOff>
    </xdr:to>
    <xdr:sp macro="" textlink="">
      <xdr:nvSpPr>
        <xdr:cNvPr id="769" name="楕円 768"/>
        <xdr:cNvSpPr/>
      </xdr:nvSpPr>
      <xdr:spPr>
        <a:xfrm>
          <a:off x="20383500" y="540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33545</xdr:rowOff>
    </xdr:from>
    <xdr:ext cx="534377" cy="259045"/>
    <xdr:sp macro="" textlink="">
      <xdr:nvSpPr>
        <xdr:cNvPr id="770" name="テキスト ボックス 769"/>
        <xdr:cNvSpPr txBox="1"/>
      </xdr:nvSpPr>
      <xdr:spPr>
        <a:xfrm>
          <a:off x="20167111" y="517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0" name="テキスト ボックス 789"/>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2" name="テキスト ボックス 791"/>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フローチャート: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43180</xdr:rowOff>
    </xdr:from>
    <xdr:to>
      <xdr:col>112</xdr:col>
      <xdr:colOff>38100</xdr:colOff>
      <xdr:row>58</xdr:row>
      <xdr:rowOff>144780</xdr:rowOff>
    </xdr:to>
    <xdr:sp macro="" textlink="">
      <xdr:nvSpPr>
        <xdr:cNvPr id="805" name="フローチャート: 判断 804"/>
        <xdr:cNvSpPr/>
      </xdr:nvSpPr>
      <xdr:spPr>
        <a:xfrm>
          <a:off x="21272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161307</xdr:rowOff>
    </xdr:from>
    <xdr:ext cx="249299" cy="259045"/>
    <xdr:sp macro="" textlink="">
      <xdr:nvSpPr>
        <xdr:cNvPr id="806" name="テキスト ボックス 805"/>
        <xdr:cNvSpPr txBox="1"/>
      </xdr:nvSpPr>
      <xdr:spPr>
        <a:xfrm>
          <a:off x="21198650" y="9762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100330</xdr:rowOff>
    </xdr:from>
    <xdr:to>
      <xdr:col>107</xdr:col>
      <xdr:colOff>101600</xdr:colOff>
      <xdr:row>58</xdr:row>
      <xdr:rowOff>30480</xdr:rowOff>
    </xdr:to>
    <xdr:sp macro="" textlink="">
      <xdr:nvSpPr>
        <xdr:cNvPr id="808" name="フローチャート: 判断 807"/>
        <xdr:cNvSpPr/>
      </xdr:nvSpPr>
      <xdr:spPr>
        <a:xfrm>
          <a:off x="20383500" y="987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47007</xdr:rowOff>
    </xdr:from>
    <xdr:ext cx="249299" cy="259045"/>
    <xdr:sp macro="" textlink="">
      <xdr:nvSpPr>
        <xdr:cNvPr id="809" name="テキスト ボックス 808"/>
        <xdr:cNvSpPr txBox="1"/>
      </xdr:nvSpPr>
      <xdr:spPr>
        <a:xfrm>
          <a:off x="20309650" y="9648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157480</xdr:rowOff>
    </xdr:from>
    <xdr:to>
      <xdr:col>102</xdr:col>
      <xdr:colOff>165100</xdr:colOff>
      <xdr:row>51</xdr:row>
      <xdr:rowOff>87630</xdr:rowOff>
    </xdr:to>
    <xdr:sp macro="" textlink="">
      <xdr:nvSpPr>
        <xdr:cNvPr id="811" name="フローチャート: 判断 810"/>
        <xdr:cNvSpPr/>
      </xdr:nvSpPr>
      <xdr:spPr>
        <a:xfrm>
          <a:off x="19494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49</xdr:row>
      <xdr:rowOff>104157</xdr:rowOff>
    </xdr:from>
    <xdr:ext cx="313932" cy="259045"/>
    <xdr:sp macro="" textlink="">
      <xdr:nvSpPr>
        <xdr:cNvPr id="812" name="テキスト ボックス 811"/>
        <xdr:cNvSpPr txBox="1"/>
      </xdr:nvSpPr>
      <xdr:spPr>
        <a:xfrm>
          <a:off x="19388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3" name="フローチャート: 判断 812"/>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4" name="テキスト ボックス 813"/>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0" name="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2" name="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3" name="テキスト ボックス 822"/>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4" name="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5" name="テキスト ボックス 824"/>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6" name="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7" name="テキスト ボックス 826"/>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8" name="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9" name="テキスト ボックス 828"/>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115,989</a:t>
          </a:r>
          <a:r>
            <a:rPr kumimoji="1" lang="ja-JP" altLang="ja-JP" sz="1100">
              <a:solidFill>
                <a:schemeClr val="dk1"/>
              </a:solidFill>
              <a:effectLst/>
              <a:latin typeface="+mn-lt"/>
              <a:ea typeface="+mn-ea"/>
              <a:cs typeface="+mn-cs"/>
            </a:rPr>
            <a:t>円となっており、類似団体平均</a:t>
          </a:r>
          <a:r>
            <a:rPr kumimoji="1" lang="en-US" altLang="ja-JP" sz="1100">
              <a:solidFill>
                <a:schemeClr val="dk1"/>
              </a:solidFill>
              <a:effectLst/>
              <a:latin typeface="+mn-lt"/>
              <a:ea typeface="+mn-ea"/>
              <a:cs typeface="+mn-cs"/>
            </a:rPr>
            <a:t>67,778</a:t>
          </a:r>
          <a:r>
            <a:rPr kumimoji="1" lang="ja-JP" altLang="ja-JP" sz="1100">
              <a:solidFill>
                <a:schemeClr val="dk1"/>
              </a:solidFill>
              <a:effectLst/>
              <a:latin typeface="+mn-lt"/>
              <a:ea typeface="+mn-ea"/>
              <a:cs typeface="+mn-cs"/>
            </a:rPr>
            <a:t>円と比較して高い状況</a:t>
          </a:r>
          <a:r>
            <a:rPr kumimoji="1" lang="ja-JP" altLang="en-US" sz="1100">
              <a:solidFill>
                <a:schemeClr val="dk1"/>
              </a:solidFill>
              <a:effectLst/>
              <a:latin typeface="+mn-lt"/>
              <a:ea typeface="+mn-ea"/>
              <a:cs typeface="+mn-cs"/>
            </a:rPr>
            <a:t>にあるものの、</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12,607</a:t>
          </a:r>
          <a:r>
            <a:rPr kumimoji="1" lang="ja-JP" altLang="ja-JP" sz="1100">
              <a:solidFill>
                <a:schemeClr val="dk1"/>
              </a:solidFill>
              <a:effectLst/>
              <a:latin typeface="+mn-lt"/>
              <a:ea typeface="+mn-ea"/>
              <a:cs typeface="+mn-cs"/>
            </a:rPr>
            <a:t>円の減となっている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これは新庁舎建設</a:t>
          </a:r>
          <a:r>
            <a:rPr kumimoji="1" lang="ja-JP" altLang="en-US" sz="1100">
              <a:solidFill>
                <a:schemeClr val="dk1"/>
              </a:solidFill>
              <a:effectLst/>
              <a:latin typeface="+mn-lt"/>
              <a:ea typeface="+mn-ea"/>
              <a:cs typeface="+mn-cs"/>
            </a:rPr>
            <a:t>完了</a:t>
          </a:r>
          <a:r>
            <a:rPr kumimoji="1" lang="ja-JP" altLang="ja-JP" sz="1100">
              <a:solidFill>
                <a:schemeClr val="dk1"/>
              </a:solidFill>
              <a:effectLst/>
              <a:latin typeface="+mn-lt"/>
              <a:ea typeface="+mn-ea"/>
              <a:cs typeface="+mn-cs"/>
            </a:rPr>
            <a:t>による普通建設事業費の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が主な要因である。　</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民生費は住民一人当たり</a:t>
          </a:r>
          <a:r>
            <a:rPr kumimoji="1" lang="en-US" altLang="ja-JP" sz="1100">
              <a:solidFill>
                <a:schemeClr val="dk1"/>
              </a:solidFill>
              <a:effectLst/>
              <a:latin typeface="+mn-lt"/>
              <a:ea typeface="+mn-ea"/>
              <a:cs typeface="+mn-cs"/>
            </a:rPr>
            <a:t>174,827</a:t>
          </a:r>
          <a:r>
            <a:rPr kumimoji="1" lang="ja-JP" altLang="ja-JP" sz="1100">
              <a:solidFill>
                <a:schemeClr val="dk1"/>
              </a:solidFill>
              <a:effectLst/>
              <a:latin typeface="+mn-lt"/>
              <a:ea typeface="+mn-ea"/>
              <a:cs typeface="+mn-cs"/>
            </a:rPr>
            <a:t>円となっており、類似団体平均</a:t>
          </a:r>
          <a:r>
            <a:rPr kumimoji="1" lang="en-US" altLang="ja-JP" sz="1100">
              <a:solidFill>
                <a:schemeClr val="dk1"/>
              </a:solidFill>
              <a:effectLst/>
              <a:latin typeface="+mn-lt"/>
              <a:ea typeface="+mn-ea"/>
              <a:cs typeface="+mn-cs"/>
            </a:rPr>
            <a:t>146,769</a:t>
          </a:r>
          <a:r>
            <a:rPr kumimoji="1" lang="ja-JP" altLang="ja-JP" sz="1100">
              <a:solidFill>
                <a:schemeClr val="dk1"/>
              </a:solidFill>
              <a:effectLst/>
              <a:latin typeface="+mn-lt"/>
              <a:ea typeface="+mn-ea"/>
              <a:cs typeface="+mn-cs"/>
            </a:rPr>
            <a:t>円と比較して高い状況</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6,230</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となっている。これは私立保育所運営費、障がい者介護給付費の増加が主な要因である。</a:t>
          </a:r>
          <a:endParaRPr lang="ja-JP" altLang="ja-JP" sz="1400">
            <a:effectLst/>
          </a:endParaRPr>
        </a:p>
        <a:p>
          <a:r>
            <a:rPr kumimoji="1" lang="ja-JP" altLang="ja-JP" sz="1100">
              <a:solidFill>
                <a:schemeClr val="dk1"/>
              </a:solidFill>
              <a:effectLst/>
              <a:latin typeface="+mn-lt"/>
              <a:ea typeface="+mn-ea"/>
              <a:cs typeface="+mn-cs"/>
            </a:rPr>
            <a:t>　土木費は住民一人当たり</a:t>
          </a:r>
          <a:r>
            <a:rPr kumimoji="1" lang="en-US" altLang="ja-JP" sz="1100">
              <a:solidFill>
                <a:schemeClr val="dk1"/>
              </a:solidFill>
              <a:effectLst/>
              <a:latin typeface="+mn-lt"/>
              <a:ea typeface="+mn-ea"/>
              <a:cs typeface="+mn-cs"/>
            </a:rPr>
            <a:t>48,194</a:t>
          </a:r>
          <a:r>
            <a:rPr kumimoji="1" lang="ja-JP" altLang="ja-JP" sz="1100">
              <a:solidFill>
                <a:schemeClr val="dk1"/>
              </a:solidFill>
              <a:effectLst/>
              <a:latin typeface="+mn-lt"/>
              <a:ea typeface="+mn-ea"/>
              <a:cs typeface="+mn-cs"/>
            </a:rPr>
            <a:t>円となっており、類似団体平均</a:t>
          </a:r>
          <a:r>
            <a:rPr kumimoji="1" lang="en-US" altLang="ja-JP" sz="1100">
              <a:solidFill>
                <a:schemeClr val="dk1"/>
              </a:solidFill>
              <a:effectLst/>
              <a:latin typeface="+mn-lt"/>
              <a:ea typeface="+mn-ea"/>
              <a:cs typeface="+mn-cs"/>
            </a:rPr>
            <a:t>54,340</a:t>
          </a:r>
          <a:r>
            <a:rPr kumimoji="1" lang="ja-JP" altLang="ja-JP" sz="1100">
              <a:solidFill>
                <a:schemeClr val="dk1"/>
              </a:solidFill>
              <a:effectLst/>
              <a:latin typeface="+mn-lt"/>
              <a:ea typeface="+mn-ea"/>
              <a:cs typeface="+mn-cs"/>
            </a:rPr>
            <a:t>円と比較して低い状況</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ある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8,248</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減と</a:t>
          </a:r>
          <a:r>
            <a:rPr kumimoji="1" lang="ja-JP" altLang="ja-JP" sz="1100">
              <a:solidFill>
                <a:schemeClr val="dk1"/>
              </a:solidFill>
              <a:effectLst/>
              <a:latin typeface="+mn-lt"/>
              <a:ea typeface="+mn-ea"/>
              <a:cs typeface="+mn-cs"/>
            </a:rPr>
            <a:t>なっている。これは市営</a:t>
          </a:r>
          <a:r>
            <a:rPr kumimoji="1" lang="ja-JP" altLang="en-US" sz="1100">
              <a:solidFill>
                <a:schemeClr val="dk1"/>
              </a:solidFill>
              <a:effectLst/>
              <a:latin typeface="+mn-lt"/>
              <a:ea typeface="+mn-ea"/>
              <a:cs typeface="+mn-cs"/>
            </a:rPr>
            <a:t>大野</a:t>
          </a:r>
          <a:r>
            <a:rPr kumimoji="1" lang="ja-JP" altLang="ja-JP" sz="1100">
              <a:solidFill>
                <a:schemeClr val="dk1"/>
              </a:solidFill>
              <a:effectLst/>
              <a:latin typeface="+mn-lt"/>
              <a:ea typeface="+mn-ea"/>
              <a:cs typeface="+mn-cs"/>
            </a:rPr>
            <a:t>住宅建設</a:t>
          </a:r>
          <a:r>
            <a:rPr kumimoji="1" lang="ja-JP" altLang="en-US" sz="1100">
              <a:solidFill>
                <a:schemeClr val="dk1"/>
              </a:solidFill>
              <a:effectLst/>
              <a:latin typeface="+mn-lt"/>
              <a:ea typeface="+mn-ea"/>
              <a:cs typeface="+mn-cs"/>
            </a:rPr>
            <a:t>の完了や都市計画道路事業費の減</a:t>
          </a:r>
          <a:r>
            <a:rPr kumimoji="1" lang="ja-JP" altLang="ja-JP" sz="1100">
              <a:solidFill>
                <a:schemeClr val="dk1"/>
              </a:solidFill>
              <a:effectLst/>
              <a:latin typeface="+mn-lt"/>
              <a:ea typeface="+mn-ea"/>
              <a:cs typeface="+mn-cs"/>
            </a:rPr>
            <a:t>による普通建設事業費の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が主な要因である。</a:t>
          </a:r>
          <a:endParaRPr lang="ja-JP" altLang="ja-JP" sz="1400">
            <a:effectLst/>
          </a:endParaRPr>
        </a:p>
        <a:p>
          <a:r>
            <a:rPr kumimoji="1" lang="ja-JP" altLang="ja-JP" sz="1100">
              <a:solidFill>
                <a:schemeClr val="dk1"/>
              </a:solidFill>
              <a:effectLst/>
              <a:latin typeface="+mn-lt"/>
              <a:ea typeface="+mn-ea"/>
              <a:cs typeface="+mn-cs"/>
            </a:rPr>
            <a:t>　教育費は住民一人当たり</a:t>
          </a:r>
          <a:r>
            <a:rPr kumimoji="1" lang="en-US" altLang="ja-JP" sz="1100">
              <a:solidFill>
                <a:schemeClr val="dk1"/>
              </a:solidFill>
              <a:effectLst/>
              <a:latin typeface="+mn-lt"/>
              <a:ea typeface="+mn-ea"/>
              <a:cs typeface="+mn-cs"/>
            </a:rPr>
            <a:t>52,611</a:t>
          </a:r>
          <a:r>
            <a:rPr kumimoji="1" lang="ja-JP" altLang="ja-JP" sz="1100">
              <a:solidFill>
                <a:schemeClr val="dk1"/>
              </a:solidFill>
              <a:effectLst/>
              <a:latin typeface="+mn-lt"/>
              <a:ea typeface="+mn-ea"/>
              <a:cs typeface="+mn-cs"/>
            </a:rPr>
            <a:t>円となっており、佐賀県平均</a:t>
          </a:r>
          <a:r>
            <a:rPr kumimoji="1" lang="en-US" altLang="ja-JP" sz="1100">
              <a:solidFill>
                <a:schemeClr val="dk1"/>
              </a:solidFill>
              <a:effectLst/>
              <a:latin typeface="+mn-lt"/>
              <a:ea typeface="+mn-ea"/>
              <a:cs typeface="+mn-cs"/>
            </a:rPr>
            <a:t>54,000</a:t>
          </a:r>
          <a:r>
            <a:rPr kumimoji="1" lang="ja-JP" altLang="ja-JP" sz="1100">
              <a:solidFill>
                <a:schemeClr val="dk1"/>
              </a:solidFill>
              <a:effectLst/>
              <a:latin typeface="+mn-lt"/>
              <a:ea typeface="+mn-ea"/>
              <a:cs typeface="+mn-cs"/>
            </a:rPr>
            <a:t>円と比較して</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状況である。前年度と比較して</a:t>
          </a:r>
          <a:r>
            <a:rPr kumimoji="1" lang="en-US" altLang="ja-JP" sz="1100">
              <a:solidFill>
                <a:schemeClr val="dk1"/>
              </a:solidFill>
              <a:effectLst/>
              <a:latin typeface="+mn-lt"/>
              <a:ea typeface="+mn-ea"/>
              <a:cs typeface="+mn-cs"/>
            </a:rPr>
            <a:t>7,427</a:t>
          </a:r>
          <a:r>
            <a:rPr kumimoji="1" lang="ja-JP" altLang="ja-JP" sz="1100">
              <a:solidFill>
                <a:schemeClr val="dk1"/>
              </a:solidFill>
              <a:effectLst/>
              <a:latin typeface="+mn-lt"/>
              <a:ea typeface="+mn-ea"/>
              <a:cs typeface="+mn-cs"/>
            </a:rPr>
            <a:t>円の減となっている。これはこども図書館建設</a:t>
          </a:r>
          <a:r>
            <a:rPr kumimoji="1" lang="ja-JP" altLang="en-US" sz="1100">
              <a:solidFill>
                <a:schemeClr val="dk1"/>
              </a:solidFill>
              <a:effectLst/>
              <a:latin typeface="+mn-lt"/>
              <a:ea typeface="+mn-ea"/>
              <a:cs typeface="+mn-cs"/>
            </a:rPr>
            <a:t>の完了に</a:t>
          </a:r>
          <a:r>
            <a:rPr kumimoji="1" lang="ja-JP" altLang="ja-JP" sz="1100">
              <a:solidFill>
                <a:schemeClr val="dk1"/>
              </a:solidFill>
              <a:effectLst/>
              <a:latin typeface="+mn-lt"/>
              <a:ea typeface="+mn-ea"/>
              <a:cs typeface="+mn-cs"/>
            </a:rPr>
            <a:t>よる普通建設事業費の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や</a:t>
          </a:r>
          <a:r>
            <a:rPr kumimoji="1" lang="en-US" altLang="ja-JP" sz="1100">
              <a:solidFill>
                <a:schemeClr val="dk1"/>
              </a:solidFill>
              <a:effectLst/>
              <a:latin typeface="+mn-lt"/>
              <a:ea typeface="+mn-ea"/>
              <a:cs typeface="+mn-cs"/>
            </a:rPr>
            <a:t>ICT</a:t>
          </a:r>
          <a:r>
            <a:rPr kumimoji="1" lang="ja-JP" altLang="ja-JP" sz="1100">
              <a:solidFill>
                <a:schemeClr val="dk1"/>
              </a:solidFill>
              <a:effectLst/>
              <a:latin typeface="+mn-lt"/>
              <a:ea typeface="+mn-ea"/>
              <a:cs typeface="+mn-cs"/>
            </a:rPr>
            <a:t>教育備品購入</a:t>
          </a:r>
          <a:r>
            <a:rPr kumimoji="1" lang="ja-JP" altLang="en-US" sz="1100">
              <a:solidFill>
                <a:schemeClr val="dk1"/>
              </a:solidFill>
              <a:effectLst/>
              <a:latin typeface="+mn-lt"/>
              <a:ea typeface="+mn-ea"/>
              <a:cs typeface="+mn-cs"/>
            </a:rPr>
            <a:t>費の減</a:t>
          </a:r>
          <a:r>
            <a:rPr kumimoji="1" lang="ja-JP" altLang="ja-JP" sz="1100">
              <a:solidFill>
                <a:schemeClr val="dk1"/>
              </a:solidFill>
              <a:effectLst/>
              <a:latin typeface="+mn-lt"/>
              <a:ea typeface="+mn-ea"/>
              <a:cs typeface="+mn-cs"/>
            </a:rPr>
            <a:t>による物件費の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が主な要因である。</a:t>
          </a:r>
          <a:endParaRPr lang="ja-JP" altLang="ja-JP" sz="1400">
            <a:effectLst/>
          </a:endParaRPr>
        </a:p>
        <a:p>
          <a:r>
            <a:rPr kumimoji="1" lang="ja-JP" altLang="ja-JP" sz="1100">
              <a:solidFill>
                <a:schemeClr val="dk1"/>
              </a:solidFill>
              <a:effectLst/>
              <a:latin typeface="+mn-lt"/>
              <a:ea typeface="+mn-ea"/>
              <a:cs typeface="+mn-cs"/>
            </a:rPr>
            <a:t>　公債費は住民一人当たり</a:t>
          </a:r>
          <a:r>
            <a:rPr kumimoji="1" lang="en-US" altLang="ja-JP" sz="1100">
              <a:solidFill>
                <a:schemeClr val="dk1"/>
              </a:solidFill>
              <a:effectLst/>
              <a:latin typeface="+mn-lt"/>
              <a:ea typeface="+mn-ea"/>
              <a:cs typeface="+mn-cs"/>
            </a:rPr>
            <a:t>53,062</a:t>
          </a:r>
          <a:r>
            <a:rPr kumimoji="1" lang="ja-JP" altLang="ja-JP" sz="1100">
              <a:solidFill>
                <a:schemeClr val="dk1"/>
              </a:solidFill>
              <a:effectLst/>
              <a:latin typeface="+mn-lt"/>
              <a:ea typeface="+mn-ea"/>
              <a:cs typeface="+mn-cs"/>
            </a:rPr>
            <a:t>円となっており、佐賀県平均</a:t>
          </a:r>
          <a:r>
            <a:rPr kumimoji="1" lang="en-US" altLang="ja-JP" sz="1100">
              <a:solidFill>
                <a:schemeClr val="dk1"/>
              </a:solidFill>
              <a:effectLst/>
              <a:latin typeface="+mn-lt"/>
              <a:ea typeface="+mn-ea"/>
              <a:cs typeface="+mn-cs"/>
            </a:rPr>
            <a:t>47,569</a:t>
          </a:r>
          <a:r>
            <a:rPr kumimoji="1" lang="ja-JP" altLang="ja-JP" sz="1100">
              <a:solidFill>
                <a:schemeClr val="dk1"/>
              </a:solidFill>
              <a:effectLst/>
              <a:latin typeface="+mn-lt"/>
              <a:ea typeface="+mn-ea"/>
              <a:cs typeface="+mn-cs"/>
            </a:rPr>
            <a:t>円、類似団体平均</a:t>
          </a:r>
          <a:r>
            <a:rPr kumimoji="1" lang="en-US" altLang="ja-JP" sz="1100">
              <a:solidFill>
                <a:schemeClr val="dk1"/>
              </a:solidFill>
              <a:effectLst/>
              <a:latin typeface="+mn-lt"/>
              <a:ea typeface="+mn-ea"/>
              <a:cs typeface="+mn-cs"/>
            </a:rPr>
            <a:t>50,364</a:t>
          </a:r>
          <a:r>
            <a:rPr kumimoji="1" lang="ja-JP" altLang="ja-JP" sz="1100">
              <a:solidFill>
                <a:schemeClr val="dk1"/>
              </a:solidFill>
              <a:effectLst/>
              <a:latin typeface="+mn-lt"/>
              <a:ea typeface="+mn-ea"/>
              <a:cs typeface="+mn-cs"/>
            </a:rPr>
            <a:t>円と比較して高い状況である。近年の大型事業の実施により公債費については当面高止まりすることが見込まれる。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佐賀県武雄市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財政調整基金に</a:t>
          </a:r>
          <a:r>
            <a:rPr kumimoji="1" lang="en-US" altLang="ja-JP" sz="1100">
              <a:solidFill>
                <a:schemeClr val="dk1"/>
              </a:solidFill>
              <a:effectLst/>
              <a:latin typeface="+mn-lt"/>
              <a:ea typeface="+mn-ea"/>
              <a:cs typeface="+mn-cs"/>
            </a:rPr>
            <a:t>494,098</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積立て</a:t>
          </a:r>
          <a:r>
            <a:rPr kumimoji="1" lang="ja-JP" altLang="ja-JP" sz="1100">
              <a:solidFill>
                <a:schemeClr val="dk1"/>
              </a:solidFill>
              <a:effectLst/>
              <a:latin typeface="+mn-lt"/>
              <a:ea typeface="+mn-ea"/>
              <a:cs typeface="+mn-cs"/>
            </a:rPr>
            <a:t>を行ったことから、基金残高の標準財政規模比は</a:t>
          </a:r>
          <a:r>
            <a:rPr kumimoji="1" lang="en-US" altLang="ja-JP" sz="1100">
              <a:solidFill>
                <a:schemeClr val="dk1"/>
              </a:solidFill>
              <a:effectLst/>
              <a:latin typeface="+mn-lt"/>
              <a:ea typeface="+mn-ea"/>
              <a:cs typeface="+mn-cs"/>
            </a:rPr>
            <a:t>20.50</a:t>
          </a:r>
          <a:r>
            <a:rPr kumimoji="1" lang="ja-JP" altLang="ja-JP" sz="1100">
              <a:solidFill>
                <a:schemeClr val="dk1"/>
              </a:solidFill>
              <a:effectLst/>
              <a:latin typeface="+mn-lt"/>
              <a:ea typeface="+mn-ea"/>
              <a:cs typeface="+mn-cs"/>
            </a:rPr>
            <a:t>％となった。これにより実質単年度収支は</a:t>
          </a:r>
          <a:r>
            <a:rPr kumimoji="1" lang="en-US" altLang="ja-JP" sz="1100">
              <a:solidFill>
                <a:schemeClr val="dk1"/>
              </a:solidFill>
              <a:effectLst/>
              <a:latin typeface="+mn-lt"/>
              <a:ea typeface="+mn-ea"/>
              <a:cs typeface="+mn-cs"/>
            </a:rPr>
            <a:t>621,092</a:t>
          </a:r>
          <a:r>
            <a:rPr kumimoji="1" lang="ja-JP" altLang="ja-JP" sz="1100">
              <a:solidFill>
                <a:schemeClr val="dk1"/>
              </a:solidFill>
              <a:effectLst/>
              <a:latin typeface="+mn-lt"/>
              <a:ea typeface="+mn-ea"/>
              <a:cs typeface="+mn-cs"/>
            </a:rPr>
            <a:t>千円、標準財政規模比で</a:t>
          </a:r>
          <a:r>
            <a:rPr kumimoji="1" lang="en-US" altLang="ja-JP" sz="1100">
              <a:solidFill>
                <a:schemeClr val="dk1"/>
              </a:solidFill>
              <a:effectLst/>
              <a:latin typeface="+mn-lt"/>
              <a:ea typeface="+mn-ea"/>
              <a:cs typeface="+mn-cs"/>
            </a:rPr>
            <a:t>4.78</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今後は合併支援措置縮減による地方交付税の減、アセットマネジメント費用の確保や大規模災害発生</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に備え、適正な積立てを行いたい。</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佐賀県武雄市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前々</a:t>
          </a:r>
          <a:r>
            <a:rPr kumimoji="1" lang="ja-JP" altLang="ja-JP" sz="1100">
              <a:solidFill>
                <a:schemeClr val="dk1"/>
              </a:solidFill>
              <a:effectLst/>
              <a:latin typeface="+mn-lt"/>
              <a:ea typeface="+mn-ea"/>
              <a:cs typeface="+mn-cs"/>
            </a:rPr>
            <a:t>年度まで赤字決算であった国民健康保険特別会計が</a:t>
          </a:r>
          <a:r>
            <a:rPr kumimoji="1" lang="ja-JP" altLang="en-US" sz="1100">
              <a:solidFill>
                <a:schemeClr val="dk1"/>
              </a:solidFill>
              <a:effectLst/>
              <a:latin typeface="+mn-lt"/>
              <a:ea typeface="+mn-ea"/>
              <a:cs typeface="+mn-cs"/>
            </a:rPr>
            <a:t>前年に続き</a:t>
          </a:r>
          <a:r>
            <a:rPr kumimoji="1" lang="ja-JP" altLang="ja-JP" sz="1100">
              <a:solidFill>
                <a:schemeClr val="dk1"/>
              </a:solidFill>
              <a:effectLst/>
              <a:latin typeface="+mn-lt"/>
              <a:ea typeface="+mn-ea"/>
              <a:cs typeface="+mn-cs"/>
            </a:rPr>
            <a:t>黒字決算となったが、一般会計から</a:t>
          </a:r>
          <a:r>
            <a:rPr kumimoji="1" lang="en-US" altLang="ja-JP" sz="1100">
              <a:solidFill>
                <a:schemeClr val="dk1"/>
              </a:solidFill>
              <a:effectLst/>
              <a:latin typeface="+mn-lt"/>
              <a:ea typeface="+mn-ea"/>
              <a:cs typeface="+mn-cs"/>
            </a:rPr>
            <a:t>644,588</a:t>
          </a:r>
          <a:r>
            <a:rPr kumimoji="1" lang="ja-JP" altLang="ja-JP" sz="1100">
              <a:solidFill>
                <a:schemeClr val="dk1"/>
              </a:solidFill>
              <a:effectLst/>
              <a:latin typeface="+mn-lt"/>
              <a:ea typeface="+mn-ea"/>
              <a:cs typeface="+mn-cs"/>
            </a:rPr>
            <a:t>千円の繰出しを行った。今後も、保険税の適正化や徴収の強化を図り、特に国民健康保険特別会計の収支均衡に努めていく。</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また今年度より特別会計を設置し、新工業団地整備事業を実施している。令和３年度分譲に向けて事業を進めていく。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そ</a:t>
          </a:r>
          <a:r>
            <a:rPr kumimoji="1" lang="ja-JP" altLang="ja-JP" sz="1100">
              <a:solidFill>
                <a:schemeClr val="dk1"/>
              </a:solidFill>
              <a:effectLst/>
              <a:latin typeface="+mn-lt"/>
              <a:ea typeface="+mn-ea"/>
              <a:cs typeface="+mn-cs"/>
            </a:rPr>
            <a:t>の他の会計でも全て黒字決算となっている。今後も収支均衡に努め、一般会計からの繰出しを抑制し、健全な財政運営を目指していく。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27116899</v>
      </c>
      <c r="BO4" s="430"/>
      <c r="BP4" s="430"/>
      <c r="BQ4" s="430"/>
      <c r="BR4" s="430"/>
      <c r="BS4" s="430"/>
      <c r="BT4" s="430"/>
      <c r="BU4" s="431"/>
      <c r="BV4" s="429">
        <v>28744524</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6.3</v>
      </c>
      <c r="CU4" s="436"/>
      <c r="CV4" s="436"/>
      <c r="CW4" s="436"/>
      <c r="CX4" s="436"/>
      <c r="CY4" s="436"/>
      <c r="CZ4" s="436"/>
      <c r="DA4" s="437"/>
      <c r="DB4" s="435">
        <v>5.3</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25955065</v>
      </c>
      <c r="BO5" s="467"/>
      <c r="BP5" s="467"/>
      <c r="BQ5" s="467"/>
      <c r="BR5" s="467"/>
      <c r="BS5" s="467"/>
      <c r="BT5" s="467"/>
      <c r="BU5" s="468"/>
      <c r="BV5" s="466">
        <v>27529857</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90</v>
      </c>
      <c r="CU5" s="464"/>
      <c r="CV5" s="464"/>
      <c r="CW5" s="464"/>
      <c r="CX5" s="464"/>
      <c r="CY5" s="464"/>
      <c r="CZ5" s="464"/>
      <c r="DA5" s="465"/>
      <c r="DB5" s="463">
        <v>92.7</v>
      </c>
      <c r="DC5" s="464"/>
      <c r="DD5" s="464"/>
      <c r="DE5" s="464"/>
      <c r="DF5" s="464"/>
      <c r="DG5" s="464"/>
      <c r="DH5" s="464"/>
      <c r="DI5" s="465"/>
      <c r="DJ5" s="185"/>
      <c r="DK5" s="185"/>
      <c r="DL5" s="185"/>
      <c r="DM5" s="185"/>
      <c r="DN5" s="185"/>
      <c r="DO5" s="185"/>
    </row>
    <row r="6" spans="1:119" ht="18.75" customHeight="1" x14ac:dyDescent="0.2">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1161834</v>
      </c>
      <c r="BO6" s="467"/>
      <c r="BP6" s="467"/>
      <c r="BQ6" s="467"/>
      <c r="BR6" s="467"/>
      <c r="BS6" s="467"/>
      <c r="BT6" s="467"/>
      <c r="BU6" s="468"/>
      <c r="BV6" s="466">
        <v>1214667</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94.7</v>
      </c>
      <c r="CU6" s="504"/>
      <c r="CV6" s="504"/>
      <c r="CW6" s="504"/>
      <c r="CX6" s="504"/>
      <c r="CY6" s="504"/>
      <c r="CZ6" s="504"/>
      <c r="DA6" s="505"/>
      <c r="DB6" s="503">
        <v>97.7</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348637</v>
      </c>
      <c r="BO7" s="467"/>
      <c r="BP7" s="467"/>
      <c r="BQ7" s="467"/>
      <c r="BR7" s="467"/>
      <c r="BS7" s="467"/>
      <c r="BT7" s="467"/>
      <c r="BU7" s="468"/>
      <c r="BV7" s="466">
        <v>528464</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12989038</v>
      </c>
      <c r="CU7" s="467"/>
      <c r="CV7" s="467"/>
      <c r="CW7" s="467"/>
      <c r="CX7" s="467"/>
      <c r="CY7" s="467"/>
      <c r="CZ7" s="467"/>
      <c r="DA7" s="468"/>
      <c r="DB7" s="466">
        <v>13019961</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94</v>
      </c>
      <c r="AV8" s="499"/>
      <c r="AW8" s="499"/>
      <c r="AX8" s="499"/>
      <c r="AY8" s="500" t="s">
        <v>109</v>
      </c>
      <c r="AZ8" s="501"/>
      <c r="BA8" s="501"/>
      <c r="BB8" s="501"/>
      <c r="BC8" s="501"/>
      <c r="BD8" s="501"/>
      <c r="BE8" s="501"/>
      <c r="BF8" s="501"/>
      <c r="BG8" s="501"/>
      <c r="BH8" s="501"/>
      <c r="BI8" s="501"/>
      <c r="BJ8" s="501"/>
      <c r="BK8" s="501"/>
      <c r="BL8" s="501"/>
      <c r="BM8" s="502"/>
      <c r="BN8" s="466">
        <v>813197</v>
      </c>
      <c r="BO8" s="467"/>
      <c r="BP8" s="467"/>
      <c r="BQ8" s="467"/>
      <c r="BR8" s="467"/>
      <c r="BS8" s="467"/>
      <c r="BT8" s="467"/>
      <c r="BU8" s="468"/>
      <c r="BV8" s="466">
        <v>686203</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0.49</v>
      </c>
      <c r="CU8" s="507"/>
      <c r="CV8" s="507"/>
      <c r="CW8" s="507"/>
      <c r="CX8" s="507"/>
      <c r="CY8" s="507"/>
      <c r="CZ8" s="507"/>
      <c r="DA8" s="508"/>
      <c r="DB8" s="506">
        <v>0.49</v>
      </c>
      <c r="DC8" s="507"/>
      <c r="DD8" s="507"/>
      <c r="DE8" s="507"/>
      <c r="DF8" s="507"/>
      <c r="DG8" s="507"/>
      <c r="DH8" s="507"/>
      <c r="DI8" s="508"/>
      <c r="DJ8" s="185"/>
      <c r="DK8" s="185"/>
      <c r="DL8" s="185"/>
      <c r="DM8" s="185"/>
      <c r="DN8" s="185"/>
      <c r="DO8" s="185"/>
    </row>
    <row r="9" spans="1:119" ht="18.75" customHeight="1" thickBot="1" x14ac:dyDescent="0.25">
      <c r="A9" s="186"/>
      <c r="B9" s="460" t="s">
        <v>111</v>
      </c>
      <c r="C9" s="461"/>
      <c r="D9" s="461"/>
      <c r="E9" s="461"/>
      <c r="F9" s="461"/>
      <c r="G9" s="461"/>
      <c r="H9" s="461"/>
      <c r="I9" s="461"/>
      <c r="J9" s="461"/>
      <c r="K9" s="509"/>
      <c r="L9" s="510" t="s">
        <v>112</v>
      </c>
      <c r="M9" s="511"/>
      <c r="N9" s="511"/>
      <c r="O9" s="511"/>
      <c r="P9" s="511"/>
      <c r="Q9" s="512"/>
      <c r="R9" s="513">
        <v>49062</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94</v>
      </c>
      <c r="AV9" s="499"/>
      <c r="AW9" s="499"/>
      <c r="AX9" s="499"/>
      <c r="AY9" s="500" t="s">
        <v>115</v>
      </c>
      <c r="AZ9" s="501"/>
      <c r="BA9" s="501"/>
      <c r="BB9" s="501"/>
      <c r="BC9" s="501"/>
      <c r="BD9" s="501"/>
      <c r="BE9" s="501"/>
      <c r="BF9" s="501"/>
      <c r="BG9" s="501"/>
      <c r="BH9" s="501"/>
      <c r="BI9" s="501"/>
      <c r="BJ9" s="501"/>
      <c r="BK9" s="501"/>
      <c r="BL9" s="501"/>
      <c r="BM9" s="502"/>
      <c r="BN9" s="466">
        <v>126994</v>
      </c>
      <c r="BO9" s="467"/>
      <c r="BP9" s="467"/>
      <c r="BQ9" s="467"/>
      <c r="BR9" s="467"/>
      <c r="BS9" s="467"/>
      <c r="BT9" s="467"/>
      <c r="BU9" s="468"/>
      <c r="BV9" s="466">
        <v>99909</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16.3</v>
      </c>
      <c r="CU9" s="464"/>
      <c r="CV9" s="464"/>
      <c r="CW9" s="464"/>
      <c r="CX9" s="464"/>
      <c r="CY9" s="464"/>
      <c r="CZ9" s="464"/>
      <c r="DA9" s="465"/>
      <c r="DB9" s="463">
        <v>16.3</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117</v>
      </c>
      <c r="M10" s="496"/>
      <c r="N10" s="496"/>
      <c r="O10" s="496"/>
      <c r="P10" s="496"/>
      <c r="Q10" s="497"/>
      <c r="R10" s="517">
        <v>50699</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494098</v>
      </c>
      <c r="BO10" s="467"/>
      <c r="BP10" s="467"/>
      <c r="BQ10" s="467"/>
      <c r="BR10" s="467"/>
      <c r="BS10" s="467"/>
      <c r="BT10" s="467"/>
      <c r="BU10" s="468"/>
      <c r="BV10" s="466">
        <v>3292</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2">
      <c r="A12" s="186"/>
      <c r="B12" s="526" t="s">
        <v>130</v>
      </c>
      <c r="C12" s="527"/>
      <c r="D12" s="527"/>
      <c r="E12" s="527"/>
      <c r="F12" s="527"/>
      <c r="G12" s="527"/>
      <c r="H12" s="527"/>
      <c r="I12" s="527"/>
      <c r="J12" s="527"/>
      <c r="K12" s="528"/>
      <c r="L12" s="535" t="s">
        <v>131</v>
      </c>
      <c r="M12" s="536"/>
      <c r="N12" s="536"/>
      <c r="O12" s="536"/>
      <c r="P12" s="536"/>
      <c r="Q12" s="537"/>
      <c r="R12" s="538">
        <v>49119</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654960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139</v>
      </c>
      <c r="N13" s="555"/>
      <c r="O13" s="555"/>
      <c r="P13" s="555"/>
      <c r="Q13" s="556"/>
      <c r="R13" s="547">
        <v>48903</v>
      </c>
      <c r="S13" s="548"/>
      <c r="T13" s="548"/>
      <c r="U13" s="548"/>
      <c r="V13" s="549"/>
      <c r="W13" s="482" t="s">
        <v>140</v>
      </c>
      <c r="X13" s="483"/>
      <c r="Y13" s="483"/>
      <c r="Z13" s="483"/>
      <c r="AA13" s="483"/>
      <c r="AB13" s="473"/>
      <c r="AC13" s="517">
        <v>1472</v>
      </c>
      <c r="AD13" s="518"/>
      <c r="AE13" s="518"/>
      <c r="AF13" s="518"/>
      <c r="AG13" s="557"/>
      <c r="AH13" s="517">
        <v>1658</v>
      </c>
      <c r="AI13" s="518"/>
      <c r="AJ13" s="518"/>
      <c r="AK13" s="518"/>
      <c r="AL13" s="519"/>
      <c r="AM13" s="495" t="s">
        <v>141</v>
      </c>
      <c r="AN13" s="496"/>
      <c r="AO13" s="496"/>
      <c r="AP13" s="496"/>
      <c r="AQ13" s="496"/>
      <c r="AR13" s="496"/>
      <c r="AS13" s="496"/>
      <c r="AT13" s="497"/>
      <c r="AU13" s="498" t="s">
        <v>119</v>
      </c>
      <c r="AV13" s="499"/>
      <c r="AW13" s="499"/>
      <c r="AX13" s="499"/>
      <c r="AY13" s="500" t="s">
        <v>142</v>
      </c>
      <c r="AZ13" s="501"/>
      <c r="BA13" s="501"/>
      <c r="BB13" s="501"/>
      <c r="BC13" s="501"/>
      <c r="BD13" s="501"/>
      <c r="BE13" s="501"/>
      <c r="BF13" s="501"/>
      <c r="BG13" s="501"/>
      <c r="BH13" s="501"/>
      <c r="BI13" s="501"/>
      <c r="BJ13" s="501"/>
      <c r="BK13" s="501"/>
      <c r="BL13" s="501"/>
      <c r="BM13" s="502"/>
      <c r="BN13" s="466">
        <v>621092</v>
      </c>
      <c r="BO13" s="467"/>
      <c r="BP13" s="467"/>
      <c r="BQ13" s="467"/>
      <c r="BR13" s="467"/>
      <c r="BS13" s="467"/>
      <c r="BT13" s="467"/>
      <c r="BU13" s="468"/>
      <c r="BV13" s="466">
        <v>-551759</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8.1999999999999993</v>
      </c>
      <c r="CU13" s="464"/>
      <c r="CV13" s="464"/>
      <c r="CW13" s="464"/>
      <c r="CX13" s="464"/>
      <c r="CY13" s="464"/>
      <c r="CZ13" s="464"/>
      <c r="DA13" s="465"/>
      <c r="DB13" s="463">
        <v>7.9</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144</v>
      </c>
      <c r="M14" s="545"/>
      <c r="N14" s="545"/>
      <c r="O14" s="545"/>
      <c r="P14" s="545"/>
      <c r="Q14" s="546"/>
      <c r="R14" s="547">
        <v>49315</v>
      </c>
      <c r="S14" s="548"/>
      <c r="T14" s="548"/>
      <c r="U14" s="548"/>
      <c r="V14" s="549"/>
      <c r="W14" s="456"/>
      <c r="X14" s="457"/>
      <c r="Y14" s="457"/>
      <c r="Z14" s="457"/>
      <c r="AA14" s="457"/>
      <c r="AB14" s="446"/>
      <c r="AC14" s="550">
        <v>6.3</v>
      </c>
      <c r="AD14" s="551"/>
      <c r="AE14" s="551"/>
      <c r="AF14" s="551"/>
      <c r="AG14" s="552"/>
      <c r="AH14" s="550">
        <v>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20.8</v>
      </c>
      <c r="CU14" s="562"/>
      <c r="CV14" s="562"/>
      <c r="CW14" s="562"/>
      <c r="CX14" s="562"/>
      <c r="CY14" s="562"/>
      <c r="CZ14" s="562"/>
      <c r="DA14" s="563"/>
      <c r="DB14" s="561">
        <v>36.700000000000003</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139</v>
      </c>
      <c r="N15" s="555"/>
      <c r="O15" s="555"/>
      <c r="P15" s="555"/>
      <c r="Q15" s="556"/>
      <c r="R15" s="547">
        <v>49139</v>
      </c>
      <c r="S15" s="548"/>
      <c r="T15" s="548"/>
      <c r="U15" s="548"/>
      <c r="V15" s="549"/>
      <c r="W15" s="482" t="s">
        <v>146</v>
      </c>
      <c r="X15" s="483"/>
      <c r="Y15" s="483"/>
      <c r="Z15" s="483"/>
      <c r="AA15" s="483"/>
      <c r="AB15" s="473"/>
      <c r="AC15" s="517">
        <v>6662</v>
      </c>
      <c r="AD15" s="518"/>
      <c r="AE15" s="518"/>
      <c r="AF15" s="518"/>
      <c r="AG15" s="557"/>
      <c r="AH15" s="517">
        <v>6904</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5201658</v>
      </c>
      <c r="BO15" s="430"/>
      <c r="BP15" s="430"/>
      <c r="BQ15" s="430"/>
      <c r="BR15" s="430"/>
      <c r="BS15" s="430"/>
      <c r="BT15" s="430"/>
      <c r="BU15" s="431"/>
      <c r="BV15" s="429">
        <v>5240629</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28.3</v>
      </c>
      <c r="AD16" s="551"/>
      <c r="AE16" s="551"/>
      <c r="AF16" s="551"/>
      <c r="AG16" s="552"/>
      <c r="AH16" s="550">
        <v>29.2</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10568463</v>
      </c>
      <c r="BO16" s="467"/>
      <c r="BP16" s="467"/>
      <c r="BQ16" s="467"/>
      <c r="BR16" s="467"/>
      <c r="BS16" s="467"/>
      <c r="BT16" s="467"/>
      <c r="BU16" s="468"/>
      <c r="BV16" s="466">
        <v>10488497</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15382</v>
      </c>
      <c r="AD17" s="518"/>
      <c r="AE17" s="518"/>
      <c r="AF17" s="518"/>
      <c r="AG17" s="557"/>
      <c r="AH17" s="517">
        <v>15048</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6597769</v>
      </c>
      <c r="BO17" s="467"/>
      <c r="BP17" s="467"/>
      <c r="BQ17" s="467"/>
      <c r="BR17" s="467"/>
      <c r="BS17" s="467"/>
      <c r="BT17" s="467"/>
      <c r="BU17" s="468"/>
      <c r="BV17" s="466">
        <v>6663735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156</v>
      </c>
      <c r="C18" s="509"/>
      <c r="D18" s="509"/>
      <c r="E18" s="578"/>
      <c r="F18" s="578"/>
      <c r="G18" s="578"/>
      <c r="H18" s="578"/>
      <c r="I18" s="578"/>
      <c r="J18" s="578"/>
      <c r="K18" s="578"/>
      <c r="L18" s="579">
        <v>195.4</v>
      </c>
      <c r="M18" s="579"/>
      <c r="N18" s="579"/>
      <c r="O18" s="579"/>
      <c r="P18" s="579"/>
      <c r="Q18" s="579"/>
      <c r="R18" s="580"/>
      <c r="S18" s="580"/>
      <c r="T18" s="580"/>
      <c r="U18" s="580"/>
      <c r="V18" s="581"/>
      <c r="W18" s="484"/>
      <c r="X18" s="485"/>
      <c r="Y18" s="485"/>
      <c r="Z18" s="485"/>
      <c r="AA18" s="485"/>
      <c r="AB18" s="476"/>
      <c r="AC18" s="582">
        <v>65.400000000000006</v>
      </c>
      <c r="AD18" s="583"/>
      <c r="AE18" s="583"/>
      <c r="AF18" s="583"/>
      <c r="AG18" s="584"/>
      <c r="AH18" s="582">
        <v>63.7</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11943383</v>
      </c>
      <c r="BO18" s="467"/>
      <c r="BP18" s="467"/>
      <c r="BQ18" s="467"/>
      <c r="BR18" s="467"/>
      <c r="BS18" s="467"/>
      <c r="BT18" s="467"/>
      <c r="BU18" s="468"/>
      <c r="BV18" s="466">
        <v>12184784</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158</v>
      </c>
      <c r="C19" s="509"/>
      <c r="D19" s="509"/>
      <c r="E19" s="578"/>
      <c r="F19" s="578"/>
      <c r="G19" s="578"/>
      <c r="H19" s="578"/>
      <c r="I19" s="578"/>
      <c r="J19" s="578"/>
      <c r="K19" s="578"/>
      <c r="L19" s="586">
        <v>251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15372543</v>
      </c>
      <c r="BO19" s="467"/>
      <c r="BP19" s="467"/>
      <c r="BQ19" s="467"/>
      <c r="BR19" s="467"/>
      <c r="BS19" s="467"/>
      <c r="BT19" s="467"/>
      <c r="BU19" s="468"/>
      <c r="BV19" s="466">
        <v>15567040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160</v>
      </c>
      <c r="C20" s="509"/>
      <c r="D20" s="509"/>
      <c r="E20" s="578"/>
      <c r="F20" s="578"/>
      <c r="G20" s="578"/>
      <c r="H20" s="578"/>
      <c r="I20" s="578"/>
      <c r="J20" s="578"/>
      <c r="K20" s="578"/>
      <c r="L20" s="586">
        <v>16932</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29407745</v>
      </c>
      <c r="BO23" s="467"/>
      <c r="BP23" s="467"/>
      <c r="BQ23" s="467"/>
      <c r="BR23" s="467"/>
      <c r="BS23" s="467"/>
      <c r="BT23" s="467"/>
      <c r="BU23" s="468"/>
      <c r="BV23" s="466">
        <v>29616417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169</v>
      </c>
      <c r="F24" s="496"/>
      <c r="G24" s="496"/>
      <c r="H24" s="496"/>
      <c r="I24" s="496"/>
      <c r="J24" s="496"/>
      <c r="K24" s="497"/>
      <c r="L24" s="517">
        <v>1</v>
      </c>
      <c r="M24" s="518"/>
      <c r="N24" s="518"/>
      <c r="O24" s="518"/>
      <c r="P24" s="557"/>
      <c r="Q24" s="517">
        <v>9500</v>
      </c>
      <c r="R24" s="518"/>
      <c r="S24" s="518"/>
      <c r="T24" s="518"/>
      <c r="U24" s="518"/>
      <c r="V24" s="557"/>
      <c r="W24" s="616"/>
      <c r="X24" s="604"/>
      <c r="Y24" s="605"/>
      <c r="Z24" s="516" t="s">
        <v>170</v>
      </c>
      <c r="AA24" s="496"/>
      <c r="AB24" s="496"/>
      <c r="AC24" s="496"/>
      <c r="AD24" s="496"/>
      <c r="AE24" s="496"/>
      <c r="AF24" s="496"/>
      <c r="AG24" s="497"/>
      <c r="AH24" s="517">
        <v>309</v>
      </c>
      <c r="AI24" s="518"/>
      <c r="AJ24" s="518"/>
      <c r="AK24" s="518"/>
      <c r="AL24" s="557"/>
      <c r="AM24" s="517">
        <v>976131</v>
      </c>
      <c r="AN24" s="518"/>
      <c r="AO24" s="518"/>
      <c r="AP24" s="518"/>
      <c r="AQ24" s="518"/>
      <c r="AR24" s="557"/>
      <c r="AS24" s="517">
        <v>3159</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22766875</v>
      </c>
      <c r="BO24" s="467"/>
      <c r="BP24" s="467"/>
      <c r="BQ24" s="467"/>
      <c r="BR24" s="467"/>
      <c r="BS24" s="467"/>
      <c r="BT24" s="467"/>
      <c r="BU24" s="468"/>
      <c r="BV24" s="466">
        <v>23265084</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172</v>
      </c>
      <c r="F25" s="496"/>
      <c r="G25" s="496"/>
      <c r="H25" s="496"/>
      <c r="I25" s="496"/>
      <c r="J25" s="496"/>
      <c r="K25" s="497"/>
      <c r="L25" s="517">
        <v>2</v>
      </c>
      <c r="M25" s="518"/>
      <c r="N25" s="518"/>
      <c r="O25" s="518"/>
      <c r="P25" s="557"/>
      <c r="Q25" s="517">
        <v>7600</v>
      </c>
      <c r="R25" s="518"/>
      <c r="S25" s="518"/>
      <c r="T25" s="518"/>
      <c r="U25" s="518"/>
      <c r="V25" s="557"/>
      <c r="W25" s="616"/>
      <c r="X25" s="604"/>
      <c r="Y25" s="605"/>
      <c r="Z25" s="516" t="s">
        <v>173</v>
      </c>
      <c r="AA25" s="496"/>
      <c r="AB25" s="496"/>
      <c r="AC25" s="496"/>
      <c r="AD25" s="496"/>
      <c r="AE25" s="496"/>
      <c r="AF25" s="496"/>
      <c r="AG25" s="497"/>
      <c r="AH25" s="517" t="s">
        <v>128</v>
      </c>
      <c r="AI25" s="518"/>
      <c r="AJ25" s="518"/>
      <c r="AK25" s="518"/>
      <c r="AL25" s="557"/>
      <c r="AM25" s="517" t="s">
        <v>174</v>
      </c>
      <c r="AN25" s="518"/>
      <c r="AO25" s="518"/>
      <c r="AP25" s="518"/>
      <c r="AQ25" s="518"/>
      <c r="AR25" s="557"/>
      <c r="AS25" s="517" t="s">
        <v>129</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3378878</v>
      </c>
      <c r="BO25" s="430"/>
      <c r="BP25" s="430"/>
      <c r="BQ25" s="430"/>
      <c r="BR25" s="430"/>
      <c r="BS25" s="430"/>
      <c r="BT25" s="430"/>
      <c r="BU25" s="431"/>
      <c r="BV25" s="429">
        <v>2530535</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176</v>
      </c>
      <c r="F26" s="496"/>
      <c r="G26" s="496"/>
      <c r="H26" s="496"/>
      <c r="I26" s="496"/>
      <c r="J26" s="496"/>
      <c r="K26" s="497"/>
      <c r="L26" s="517">
        <v>1</v>
      </c>
      <c r="M26" s="518"/>
      <c r="N26" s="518"/>
      <c r="O26" s="518"/>
      <c r="P26" s="557"/>
      <c r="Q26" s="517">
        <v>6700</v>
      </c>
      <c r="R26" s="518"/>
      <c r="S26" s="518"/>
      <c r="T26" s="518"/>
      <c r="U26" s="518"/>
      <c r="V26" s="557"/>
      <c r="W26" s="616"/>
      <c r="X26" s="604"/>
      <c r="Y26" s="605"/>
      <c r="Z26" s="516" t="s">
        <v>177</v>
      </c>
      <c r="AA26" s="626"/>
      <c r="AB26" s="626"/>
      <c r="AC26" s="626"/>
      <c r="AD26" s="626"/>
      <c r="AE26" s="626"/>
      <c r="AF26" s="626"/>
      <c r="AG26" s="627"/>
      <c r="AH26" s="517">
        <v>6</v>
      </c>
      <c r="AI26" s="518"/>
      <c r="AJ26" s="518"/>
      <c r="AK26" s="518"/>
      <c r="AL26" s="557"/>
      <c r="AM26" s="517">
        <v>19080</v>
      </c>
      <c r="AN26" s="518"/>
      <c r="AO26" s="518"/>
      <c r="AP26" s="518"/>
      <c r="AQ26" s="518"/>
      <c r="AR26" s="557"/>
      <c r="AS26" s="517">
        <v>3180</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v>80000</v>
      </c>
      <c r="BO26" s="467"/>
      <c r="BP26" s="467"/>
      <c r="BQ26" s="467"/>
      <c r="BR26" s="467"/>
      <c r="BS26" s="467"/>
      <c r="BT26" s="467"/>
      <c r="BU26" s="468"/>
      <c r="BV26" s="466" t="s">
        <v>128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179</v>
      </c>
      <c r="F27" s="496"/>
      <c r="G27" s="496"/>
      <c r="H27" s="496"/>
      <c r="I27" s="496"/>
      <c r="J27" s="496"/>
      <c r="K27" s="497"/>
      <c r="L27" s="517">
        <v>1</v>
      </c>
      <c r="M27" s="518"/>
      <c r="N27" s="518"/>
      <c r="O27" s="518"/>
      <c r="P27" s="557"/>
      <c r="Q27" s="517">
        <v>4900</v>
      </c>
      <c r="R27" s="518"/>
      <c r="S27" s="518"/>
      <c r="T27" s="518"/>
      <c r="U27" s="518"/>
      <c r="V27" s="557"/>
      <c r="W27" s="616"/>
      <c r="X27" s="604"/>
      <c r="Y27" s="605"/>
      <c r="Z27" s="516" t="s">
        <v>180</v>
      </c>
      <c r="AA27" s="496"/>
      <c r="AB27" s="496"/>
      <c r="AC27" s="496"/>
      <c r="AD27" s="496"/>
      <c r="AE27" s="496"/>
      <c r="AF27" s="496"/>
      <c r="AG27" s="497"/>
      <c r="AH27" s="517">
        <v>3</v>
      </c>
      <c r="AI27" s="518"/>
      <c r="AJ27" s="518"/>
      <c r="AK27" s="518"/>
      <c r="AL27" s="557"/>
      <c r="AM27" s="517">
        <v>11505</v>
      </c>
      <c r="AN27" s="518"/>
      <c r="AO27" s="518"/>
      <c r="AP27" s="518"/>
      <c r="AQ27" s="518"/>
      <c r="AR27" s="557"/>
      <c r="AS27" s="517">
        <v>3835</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v>865748</v>
      </c>
      <c r="BO27" s="640"/>
      <c r="BP27" s="640"/>
      <c r="BQ27" s="640"/>
      <c r="BR27" s="640"/>
      <c r="BS27" s="640"/>
      <c r="BT27" s="640"/>
      <c r="BU27" s="641"/>
      <c r="BV27" s="639">
        <v>865649</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182</v>
      </c>
      <c r="F28" s="496"/>
      <c r="G28" s="496"/>
      <c r="H28" s="496"/>
      <c r="I28" s="496"/>
      <c r="J28" s="496"/>
      <c r="K28" s="497"/>
      <c r="L28" s="517">
        <v>1</v>
      </c>
      <c r="M28" s="518"/>
      <c r="N28" s="518"/>
      <c r="O28" s="518"/>
      <c r="P28" s="557"/>
      <c r="Q28" s="517">
        <v>4400</v>
      </c>
      <c r="R28" s="518"/>
      <c r="S28" s="518"/>
      <c r="T28" s="518"/>
      <c r="U28" s="518"/>
      <c r="V28" s="557"/>
      <c r="W28" s="616"/>
      <c r="X28" s="604"/>
      <c r="Y28" s="605"/>
      <c r="Z28" s="516" t="s">
        <v>183</v>
      </c>
      <c r="AA28" s="496"/>
      <c r="AB28" s="496"/>
      <c r="AC28" s="496"/>
      <c r="AD28" s="496"/>
      <c r="AE28" s="496"/>
      <c r="AF28" s="496"/>
      <c r="AG28" s="497"/>
      <c r="AH28" s="517" t="s">
        <v>128</v>
      </c>
      <c r="AI28" s="518"/>
      <c r="AJ28" s="518"/>
      <c r="AK28" s="518"/>
      <c r="AL28" s="557"/>
      <c r="AM28" s="517" t="s">
        <v>174</v>
      </c>
      <c r="AN28" s="518"/>
      <c r="AO28" s="518"/>
      <c r="AP28" s="518"/>
      <c r="AQ28" s="518"/>
      <c r="AR28" s="557"/>
      <c r="AS28" s="517" t="s">
        <v>128</v>
      </c>
      <c r="AT28" s="518"/>
      <c r="AU28" s="518"/>
      <c r="AV28" s="518"/>
      <c r="AW28" s="518"/>
      <c r="AX28" s="519"/>
      <c r="AY28" s="642" t="s">
        <v>184</v>
      </c>
      <c r="AZ28" s="643"/>
      <c r="BA28" s="643"/>
      <c r="BB28" s="644"/>
      <c r="BC28" s="426" t="s">
        <v>48</v>
      </c>
      <c r="BD28" s="427"/>
      <c r="BE28" s="427"/>
      <c r="BF28" s="427"/>
      <c r="BG28" s="427"/>
      <c r="BH28" s="427"/>
      <c r="BI28" s="427"/>
      <c r="BJ28" s="427"/>
      <c r="BK28" s="427"/>
      <c r="BL28" s="427"/>
      <c r="BM28" s="428"/>
      <c r="BN28" s="429">
        <v>2662568</v>
      </c>
      <c r="BO28" s="430"/>
      <c r="BP28" s="430"/>
      <c r="BQ28" s="430"/>
      <c r="BR28" s="430"/>
      <c r="BS28" s="430"/>
      <c r="BT28" s="430"/>
      <c r="BU28" s="431"/>
      <c r="BV28" s="429">
        <v>2168470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185</v>
      </c>
      <c r="F29" s="496"/>
      <c r="G29" s="496"/>
      <c r="H29" s="496"/>
      <c r="I29" s="496"/>
      <c r="J29" s="496"/>
      <c r="K29" s="497"/>
      <c r="L29" s="517">
        <v>18</v>
      </c>
      <c r="M29" s="518"/>
      <c r="N29" s="518"/>
      <c r="O29" s="518"/>
      <c r="P29" s="557"/>
      <c r="Q29" s="517">
        <v>4100</v>
      </c>
      <c r="R29" s="518"/>
      <c r="S29" s="518"/>
      <c r="T29" s="518"/>
      <c r="U29" s="518"/>
      <c r="V29" s="557"/>
      <c r="W29" s="617"/>
      <c r="X29" s="618"/>
      <c r="Y29" s="619"/>
      <c r="Z29" s="516" t="s">
        <v>186</v>
      </c>
      <c r="AA29" s="496"/>
      <c r="AB29" s="496"/>
      <c r="AC29" s="496"/>
      <c r="AD29" s="496"/>
      <c r="AE29" s="496"/>
      <c r="AF29" s="496"/>
      <c r="AG29" s="497"/>
      <c r="AH29" s="517">
        <v>312</v>
      </c>
      <c r="AI29" s="518"/>
      <c r="AJ29" s="518"/>
      <c r="AK29" s="518"/>
      <c r="AL29" s="557"/>
      <c r="AM29" s="517">
        <v>987636</v>
      </c>
      <c r="AN29" s="518"/>
      <c r="AO29" s="518"/>
      <c r="AP29" s="518"/>
      <c r="AQ29" s="518"/>
      <c r="AR29" s="557"/>
      <c r="AS29" s="517">
        <v>3166</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852296</v>
      </c>
      <c r="BO29" s="467"/>
      <c r="BP29" s="467"/>
      <c r="BQ29" s="467"/>
      <c r="BR29" s="467"/>
      <c r="BS29" s="467"/>
      <c r="BT29" s="467"/>
      <c r="BU29" s="468"/>
      <c r="BV29" s="466">
        <v>864973</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98.6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7635240</v>
      </c>
      <c r="BO30" s="640"/>
      <c r="BP30" s="640"/>
      <c r="BQ30" s="640"/>
      <c r="BR30" s="640"/>
      <c r="BS30" s="640"/>
      <c r="BT30" s="640"/>
      <c r="BU30" s="641"/>
      <c r="BV30" s="639">
        <v>7717689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197</v>
      </c>
      <c r="V33" s="490"/>
      <c r="W33" s="455" t="s">
        <v>196</v>
      </c>
      <c r="X33" s="455"/>
      <c r="Y33" s="455"/>
      <c r="Z33" s="455"/>
      <c r="AA33" s="455"/>
      <c r="AB33" s="455"/>
      <c r="AC33" s="455"/>
      <c r="AD33" s="455"/>
      <c r="AE33" s="455"/>
      <c r="AF33" s="455"/>
      <c r="AG33" s="455"/>
      <c r="AH33" s="455"/>
      <c r="AI33" s="455"/>
      <c r="AJ33" s="455"/>
      <c r="AK33" s="455"/>
      <c r="AL33" s="215"/>
      <c r="AM33" s="490" t="s">
        <v>195</v>
      </c>
      <c r="AN33" s="490"/>
      <c r="AO33" s="455" t="s">
        <v>198</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197</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9</v>
      </c>
      <c r="BF34" s="652"/>
      <c r="BG34" s="653" t="str">
        <f>IF('各会計、関係団体の財政状況及び健全化判断比率'!B34="","",'各会計、関係団体の財政状況及び健全化判断比率'!B34)</f>
        <v>給湯事業特別会計</v>
      </c>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杵藤地区広域市町村圏組合（一般会計）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21</v>
      </c>
      <c r="CP34" s="652"/>
      <c r="CQ34" s="653" t="str">
        <f>IF('各会計、関係団体の財政状況及び健全化判断比率'!BS7="","",'各会計、関係団体の財政状況及び健全化判断比率'!BS7)</f>
        <v>武雄市土地開発公社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2">
      <c r="A35" s="186"/>
      <c r="B35" s="212"/>
      <c r="C35" s="652">
        <f>IF(E35="","",C34+1)</f>
        <v>2</v>
      </c>
      <c r="D35" s="652"/>
      <c r="E35" s="653" t="str">
        <f>IF('各会計、関係団体の財政状況及び健全化判断比率'!B8="","",'各会計、関係団体の財政状況及び健全化判断比率'!B8)</f>
        <v>土地区画整理事業特別会計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f t="shared" ref="AM35:AM43" si="0">IF(AO35="","",AM34+1)</f>
        <v>7</v>
      </c>
      <c r="AN35" s="652"/>
      <c r="AO35" s="653" t="str">
        <f>IF('各会計、関係団体の財政状況及び健全化判断比率'!B32="","",'各会計、関係団体の財政状況及び健全化判断比率'!B32)</f>
        <v>工業用水道事業会計</v>
      </c>
      <c r="AP35" s="653"/>
      <c r="AQ35" s="653"/>
      <c r="AR35" s="653"/>
      <c r="AS35" s="653"/>
      <c r="AT35" s="653"/>
      <c r="AU35" s="653"/>
      <c r="AV35" s="653"/>
      <c r="AW35" s="653"/>
      <c r="AX35" s="653"/>
      <c r="AY35" s="653"/>
      <c r="AZ35" s="653"/>
      <c r="BA35" s="653"/>
      <c r="BB35" s="653"/>
      <c r="BC35" s="653"/>
      <c r="BD35" s="213"/>
      <c r="BE35" s="652">
        <f t="shared" ref="BE35:BE43" si="1">IF(BG35="","",BE34+1)</f>
        <v>10</v>
      </c>
      <c r="BF35" s="652"/>
      <c r="BG35" s="653" t="str">
        <f>IF('各会計、関係団体の財政状況及び健全化判断比率'!B35="","",'各会計、関係団体の財政状況及び健全化判断比率'!B35)</f>
        <v>新工業団地整備事業特別会計</v>
      </c>
      <c r="BH35" s="653"/>
      <c r="BI35" s="653"/>
      <c r="BJ35" s="653"/>
      <c r="BK35" s="653"/>
      <c r="BL35" s="653"/>
      <c r="BM35" s="653"/>
      <c r="BN35" s="653"/>
      <c r="BO35" s="653"/>
      <c r="BP35" s="653"/>
      <c r="BQ35" s="653"/>
      <c r="BR35" s="653"/>
      <c r="BS35" s="653"/>
      <c r="BT35" s="653"/>
      <c r="BU35" s="653"/>
      <c r="BV35" s="213"/>
      <c r="BW35" s="652">
        <f t="shared" ref="BW35:BW43" si="2">IF(BY35="","",BW34+1)</f>
        <v>12</v>
      </c>
      <c r="BX35" s="652"/>
      <c r="BY35" s="653" t="str">
        <f>IF('各会計、関係団体の財政状況及び健全化判断比率'!B69="","",'各会計、関係団体の財政状況及び健全化判断比率'!B69)</f>
        <v>杵藤地区広域市町村圏組合（介護保険）</v>
      </c>
      <c r="BZ35" s="653"/>
      <c r="CA35" s="653"/>
      <c r="CB35" s="653"/>
      <c r="CC35" s="653"/>
      <c r="CD35" s="653"/>
      <c r="CE35" s="653"/>
      <c r="CF35" s="653"/>
      <c r="CG35" s="653"/>
      <c r="CH35" s="653"/>
      <c r="CI35" s="653"/>
      <c r="CJ35" s="653"/>
      <c r="CK35" s="653"/>
      <c r="CL35" s="653"/>
      <c r="CM35" s="653"/>
      <c r="CN35" s="213"/>
      <c r="CO35" s="652">
        <f t="shared" ref="CO35:CO43" si="3">IF(CQ35="","",CO34+1)</f>
        <v>22</v>
      </c>
      <c r="CP35" s="652"/>
      <c r="CQ35" s="653" t="str">
        <f>IF('各会計、関係団体の財政状況及び健全化判断比率'!BS8="","",'各会計、関係団体の財政状況及び健全化判断比率'!BS8)</f>
        <v>武雄市体育協会</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競輪事業特別会計</v>
      </c>
      <c r="X36" s="653"/>
      <c r="Y36" s="653"/>
      <c r="Z36" s="653"/>
      <c r="AA36" s="653"/>
      <c r="AB36" s="653"/>
      <c r="AC36" s="653"/>
      <c r="AD36" s="653"/>
      <c r="AE36" s="653"/>
      <c r="AF36" s="653"/>
      <c r="AG36" s="653"/>
      <c r="AH36" s="653"/>
      <c r="AI36" s="653"/>
      <c r="AJ36" s="653"/>
      <c r="AK36" s="653"/>
      <c r="AL36" s="213"/>
      <c r="AM36" s="652">
        <f t="shared" si="0"/>
        <v>8</v>
      </c>
      <c r="AN36" s="652"/>
      <c r="AO36" s="653" t="str">
        <f>IF('各会計、関係団体の財政状況及び健全化判断比率'!B33="","",'各会計、関係団体の財政状況及び健全化判断比率'!B33)</f>
        <v>下水道事業会計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13</v>
      </c>
      <c r="BX36" s="652"/>
      <c r="BY36" s="653" t="str">
        <f>IF('各会計、関係団体の財政状況及び健全化判断比率'!B70="","",'各会計、関係団体の財政状況及び健全化判断比率'!B70)</f>
        <v>杵東地区衛生処理場組合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14</v>
      </c>
      <c r="BX37" s="652"/>
      <c r="BY37" s="653" t="str">
        <f>IF('各会計、関係団体の財政状況及び健全化判断比率'!B71="","",'各会計、関係団体の財政状況及び健全化判断比率'!B71)</f>
        <v>佐賀県後期高齢者医療広域連合（一般会計）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15</v>
      </c>
      <c r="BX38" s="652"/>
      <c r="BY38" s="653" t="str">
        <f>IF('各会計、関係団体の財政状況及び健全化判断比率'!B72="","",'各会計、関係団体の財政状況及び健全化判断比率'!B72)</f>
        <v>佐賀県後期高齢者医療広域連合（特別会計）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16</v>
      </c>
      <c r="BX39" s="652"/>
      <c r="BY39" s="653" t="str">
        <f>IF('各会計、関係団体の財政状況及び健全化判断比率'!B73="","",'各会計、関係団体の財政状況及び健全化判断比率'!B73)</f>
        <v>佐賀県市町総合事務組合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17</v>
      </c>
      <c r="BX40" s="652"/>
      <c r="BY40" s="653" t="str">
        <f>IF('各会計、関係団体の財政状況及び健全化判断比率'!B74="","",'各会計、関係団体の財政状況及び健全化判断比率'!B74)</f>
        <v>佐賀県市町総合事務組合（交通災害共済）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18</v>
      </c>
      <c r="BX41" s="652"/>
      <c r="BY41" s="653" t="str">
        <f>IF('各会計、関係団体の財政状況及び健全化判断比率'!B75="","",'各会計、関係団体の財政状況及び健全化判断比率'!B75)</f>
        <v>佐賀県西部広域環境組合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19</v>
      </c>
      <c r="BX42" s="652"/>
      <c r="BY42" s="653" t="str">
        <f>IF('各会計、関係団体の財政状況及び健全化判断比率'!B76="","",'各会計、関係団体の財政状況及び健全化判断比率'!B76)</f>
        <v>佐賀西部広域水道企業団</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20</v>
      </c>
      <c r="BX43" s="652"/>
      <c r="BY43" s="653" t="str">
        <f>IF('各会計、関係団体の財政状況及び健全化判断比率'!B77="","",'各会計、関係団体の財政状況及び健全化判断比率'!B77)</f>
        <v>杵島工業用水道企業団</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208</v>
      </c>
    </row>
    <row r="50" spans="5:5" x14ac:dyDescent="0.2">
      <c r="E50" s="187" t="s">
        <v>209</v>
      </c>
    </row>
    <row r="51" spans="5:5" x14ac:dyDescent="0.2">
      <c r="E51" s="187" t="s">
        <v>210</v>
      </c>
    </row>
    <row r="52" spans="5:5" x14ac:dyDescent="0.2">
      <c r="E52" s="187" t="s">
        <v>211</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RB9EMpk2GGaTc1L9MYOZ00isPBCF5o7txz1jdNvDVcK6/XxjZUjInt1IBg7KKsAHSyl3MrXR9EsD6ZOydTASBw==" saltValue="3LuzD1MbxlRqLjJ628ghc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244" t="s">
        <v>569</v>
      </c>
      <c r="D34" s="1244"/>
      <c r="E34" s="1245"/>
      <c r="F34" s="32">
        <v>0.04</v>
      </c>
      <c r="G34" s="33">
        <v>0</v>
      </c>
      <c r="H34" s="33" t="s">
        <v>520</v>
      </c>
      <c r="I34" s="33" t="s">
        <v>520</v>
      </c>
      <c r="J34" s="34">
        <v>12.15</v>
      </c>
      <c r="K34" s="22"/>
      <c r="L34" s="22"/>
      <c r="M34" s="22"/>
      <c r="N34" s="22"/>
      <c r="O34" s="22"/>
      <c r="P34" s="22"/>
    </row>
    <row r="35" spans="1:16" ht="39" customHeight="1" x14ac:dyDescent="0.2">
      <c r="A35" s="22"/>
      <c r="B35" s="35"/>
      <c r="C35" s="1238" t="s">
        <v>570</v>
      </c>
      <c r="D35" s="1239"/>
      <c r="E35" s="1240"/>
      <c r="F35" s="36">
        <v>9.61</v>
      </c>
      <c r="G35" s="37">
        <v>10.99</v>
      </c>
      <c r="H35" s="37">
        <v>8.0299999999999994</v>
      </c>
      <c r="I35" s="37">
        <v>8.82</v>
      </c>
      <c r="J35" s="38">
        <v>9.7200000000000006</v>
      </c>
      <c r="K35" s="22"/>
      <c r="L35" s="22"/>
      <c r="M35" s="22"/>
      <c r="N35" s="22"/>
      <c r="O35" s="22"/>
      <c r="P35" s="22"/>
    </row>
    <row r="36" spans="1:16" ht="39" customHeight="1" x14ac:dyDescent="0.2">
      <c r="A36" s="22"/>
      <c r="B36" s="35"/>
      <c r="C36" s="1238" t="s">
        <v>571</v>
      </c>
      <c r="D36" s="1239"/>
      <c r="E36" s="1240"/>
      <c r="F36" s="36">
        <v>5.69</v>
      </c>
      <c r="G36" s="37">
        <v>5.84</v>
      </c>
      <c r="H36" s="37">
        <v>4.46</v>
      </c>
      <c r="I36" s="37">
        <v>5.26</v>
      </c>
      <c r="J36" s="38">
        <v>6.24</v>
      </c>
      <c r="K36" s="22"/>
      <c r="L36" s="22"/>
      <c r="M36" s="22"/>
      <c r="N36" s="22"/>
      <c r="O36" s="22"/>
      <c r="P36" s="22"/>
    </row>
    <row r="37" spans="1:16" ht="39" customHeight="1" x14ac:dyDescent="0.2">
      <c r="A37" s="22"/>
      <c r="B37" s="35"/>
      <c r="C37" s="1238" t="s">
        <v>572</v>
      </c>
      <c r="D37" s="1239"/>
      <c r="E37" s="1240"/>
      <c r="F37" s="36">
        <v>2.52</v>
      </c>
      <c r="G37" s="37">
        <v>4.1100000000000003</v>
      </c>
      <c r="H37" s="37">
        <v>3.99</v>
      </c>
      <c r="I37" s="37">
        <v>4.6900000000000004</v>
      </c>
      <c r="J37" s="38">
        <v>4.3899999999999997</v>
      </c>
      <c r="K37" s="22"/>
      <c r="L37" s="22"/>
      <c r="M37" s="22"/>
      <c r="N37" s="22"/>
      <c r="O37" s="22"/>
      <c r="P37" s="22"/>
    </row>
    <row r="38" spans="1:16" ht="39" customHeight="1" x14ac:dyDescent="0.2">
      <c r="A38" s="22"/>
      <c r="B38" s="35"/>
      <c r="C38" s="1238" t="s">
        <v>573</v>
      </c>
      <c r="D38" s="1239"/>
      <c r="E38" s="1240"/>
      <c r="F38" s="36" t="s">
        <v>574</v>
      </c>
      <c r="G38" s="37" t="s">
        <v>575</v>
      </c>
      <c r="H38" s="37" t="s">
        <v>576</v>
      </c>
      <c r="I38" s="37">
        <v>0.6</v>
      </c>
      <c r="J38" s="38">
        <v>0.62</v>
      </c>
      <c r="K38" s="22"/>
      <c r="L38" s="22"/>
      <c r="M38" s="22"/>
      <c r="N38" s="22"/>
      <c r="O38" s="22"/>
      <c r="P38" s="22"/>
    </row>
    <row r="39" spans="1:16" ht="39" customHeight="1" x14ac:dyDescent="0.2">
      <c r="A39" s="22"/>
      <c r="B39" s="35"/>
      <c r="C39" s="1238" t="s">
        <v>577</v>
      </c>
      <c r="D39" s="1239"/>
      <c r="E39" s="1240"/>
      <c r="F39" s="36">
        <v>0.1</v>
      </c>
      <c r="G39" s="37">
        <v>0</v>
      </c>
      <c r="H39" s="37">
        <v>0.14000000000000001</v>
      </c>
      <c r="I39" s="37">
        <v>0.31</v>
      </c>
      <c r="J39" s="38">
        <v>0.6</v>
      </c>
      <c r="K39" s="22"/>
      <c r="L39" s="22"/>
      <c r="M39" s="22"/>
      <c r="N39" s="22"/>
      <c r="O39" s="22"/>
      <c r="P39" s="22"/>
    </row>
    <row r="40" spans="1:16" ht="39" customHeight="1" x14ac:dyDescent="0.2">
      <c r="A40" s="22"/>
      <c r="B40" s="35"/>
      <c r="C40" s="1238" t="s">
        <v>578</v>
      </c>
      <c r="D40" s="1239"/>
      <c r="E40" s="1240"/>
      <c r="F40" s="36">
        <v>7.0000000000000007E-2</v>
      </c>
      <c r="G40" s="37">
        <v>0.4</v>
      </c>
      <c r="H40" s="37">
        <v>0.41</v>
      </c>
      <c r="I40" s="37">
        <v>0.42</v>
      </c>
      <c r="J40" s="38">
        <v>0.36</v>
      </c>
      <c r="K40" s="22"/>
      <c r="L40" s="22"/>
      <c r="M40" s="22"/>
      <c r="N40" s="22"/>
      <c r="O40" s="22"/>
      <c r="P40" s="22"/>
    </row>
    <row r="41" spans="1:16" ht="39" customHeight="1" x14ac:dyDescent="0.2">
      <c r="A41" s="22"/>
      <c r="B41" s="35"/>
      <c r="C41" s="1238" t="s">
        <v>579</v>
      </c>
      <c r="D41" s="1239"/>
      <c r="E41" s="1240"/>
      <c r="F41" s="36">
        <v>0.01</v>
      </c>
      <c r="G41" s="37">
        <v>0.02</v>
      </c>
      <c r="H41" s="37">
        <v>0</v>
      </c>
      <c r="I41" s="37">
        <v>0.02</v>
      </c>
      <c r="J41" s="38">
        <v>0.03</v>
      </c>
      <c r="K41" s="22"/>
      <c r="L41" s="22"/>
      <c r="M41" s="22"/>
      <c r="N41" s="22"/>
      <c r="O41" s="22"/>
      <c r="P41" s="22"/>
    </row>
    <row r="42" spans="1:16" ht="39" customHeight="1" x14ac:dyDescent="0.2">
      <c r="A42" s="22"/>
      <c r="B42" s="39"/>
      <c r="C42" s="1238" t="s">
        <v>580</v>
      </c>
      <c r="D42" s="1239"/>
      <c r="E42" s="1240"/>
      <c r="F42" s="36" t="s">
        <v>520</v>
      </c>
      <c r="G42" s="37" t="s">
        <v>520</v>
      </c>
      <c r="H42" s="37" t="s">
        <v>520</v>
      </c>
      <c r="I42" s="37" t="s">
        <v>520</v>
      </c>
      <c r="J42" s="38" t="s">
        <v>520</v>
      </c>
      <c r="K42" s="22"/>
      <c r="L42" s="22"/>
      <c r="M42" s="22"/>
      <c r="N42" s="22"/>
      <c r="O42" s="22"/>
      <c r="P42" s="22"/>
    </row>
    <row r="43" spans="1:16" ht="39" customHeight="1" thickBot="1" x14ac:dyDescent="0.25">
      <c r="A43" s="22"/>
      <c r="B43" s="40"/>
      <c r="C43" s="1241" t="s">
        <v>581</v>
      </c>
      <c r="D43" s="1242"/>
      <c r="E43" s="1243"/>
      <c r="F43" s="41">
        <v>0.01</v>
      </c>
      <c r="G43" s="42">
        <v>0.02</v>
      </c>
      <c r="H43" s="42">
        <v>0.03</v>
      </c>
      <c r="I43" s="42">
        <v>0.01</v>
      </c>
      <c r="J43" s="43">
        <v>0.04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IYJfqD+LmZP5TXC98U6uDXBAoZ77iBjZe0Ln+2y5dT/KAGkV6fmb2tWziiMEer5b/RYoWGQOCK4+Hx+ttgWtTw==" saltValue="OrfM0yUKKSlH+JLfWw1R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246" t="s">
        <v>11</v>
      </c>
      <c r="C45" s="1247"/>
      <c r="D45" s="58"/>
      <c r="E45" s="1252" t="s">
        <v>12</v>
      </c>
      <c r="F45" s="1252"/>
      <c r="G45" s="1252"/>
      <c r="H45" s="1252"/>
      <c r="I45" s="1252"/>
      <c r="J45" s="1253"/>
      <c r="K45" s="59">
        <v>2615</v>
      </c>
      <c r="L45" s="60">
        <v>2546</v>
      </c>
      <c r="M45" s="60">
        <v>2568</v>
      </c>
      <c r="N45" s="60">
        <v>2636</v>
      </c>
      <c r="O45" s="61">
        <v>2606</v>
      </c>
      <c r="P45" s="48"/>
      <c r="Q45" s="48"/>
      <c r="R45" s="48"/>
      <c r="S45" s="48"/>
      <c r="T45" s="48"/>
      <c r="U45" s="48"/>
    </row>
    <row r="46" spans="1:21" ht="30.75" customHeight="1" x14ac:dyDescent="0.2">
      <c r="A46" s="48"/>
      <c r="B46" s="1248"/>
      <c r="C46" s="1249"/>
      <c r="D46" s="62"/>
      <c r="E46" s="1254" t="s">
        <v>13</v>
      </c>
      <c r="F46" s="1254"/>
      <c r="G46" s="1254"/>
      <c r="H46" s="1254"/>
      <c r="I46" s="1254"/>
      <c r="J46" s="1255"/>
      <c r="K46" s="63" t="s">
        <v>520</v>
      </c>
      <c r="L46" s="64" t="s">
        <v>520</v>
      </c>
      <c r="M46" s="64" t="s">
        <v>520</v>
      </c>
      <c r="N46" s="64" t="s">
        <v>520</v>
      </c>
      <c r="O46" s="65" t="s">
        <v>520</v>
      </c>
      <c r="P46" s="48"/>
      <c r="Q46" s="48"/>
      <c r="R46" s="48"/>
      <c r="S46" s="48"/>
      <c r="T46" s="48"/>
      <c r="U46" s="48"/>
    </row>
    <row r="47" spans="1:21" ht="30.75" customHeight="1" x14ac:dyDescent="0.2">
      <c r="A47" s="48"/>
      <c r="B47" s="1248"/>
      <c r="C47" s="1249"/>
      <c r="D47" s="62"/>
      <c r="E47" s="1254" t="s">
        <v>14</v>
      </c>
      <c r="F47" s="1254"/>
      <c r="G47" s="1254"/>
      <c r="H47" s="1254"/>
      <c r="I47" s="1254"/>
      <c r="J47" s="1255"/>
      <c r="K47" s="63" t="s">
        <v>520</v>
      </c>
      <c r="L47" s="64" t="s">
        <v>520</v>
      </c>
      <c r="M47" s="64" t="s">
        <v>520</v>
      </c>
      <c r="N47" s="64" t="s">
        <v>520</v>
      </c>
      <c r="O47" s="65" t="s">
        <v>520</v>
      </c>
      <c r="P47" s="48"/>
      <c r="Q47" s="48"/>
      <c r="R47" s="48"/>
      <c r="S47" s="48"/>
      <c r="T47" s="48"/>
      <c r="U47" s="48"/>
    </row>
    <row r="48" spans="1:21" ht="30.75" customHeight="1" x14ac:dyDescent="0.2">
      <c r="A48" s="48"/>
      <c r="B48" s="1248"/>
      <c r="C48" s="1249"/>
      <c r="D48" s="62"/>
      <c r="E48" s="1254" t="s">
        <v>15</v>
      </c>
      <c r="F48" s="1254"/>
      <c r="G48" s="1254"/>
      <c r="H48" s="1254"/>
      <c r="I48" s="1254"/>
      <c r="J48" s="1255"/>
      <c r="K48" s="63">
        <v>667</v>
      </c>
      <c r="L48" s="64">
        <v>656</v>
      </c>
      <c r="M48" s="64">
        <v>659</v>
      </c>
      <c r="N48" s="64">
        <v>617</v>
      </c>
      <c r="O48" s="65">
        <v>582</v>
      </c>
      <c r="P48" s="48"/>
      <c r="Q48" s="48"/>
      <c r="R48" s="48"/>
      <c r="S48" s="48"/>
      <c r="T48" s="48"/>
      <c r="U48" s="48"/>
    </row>
    <row r="49" spans="1:21" ht="30.75" customHeight="1" x14ac:dyDescent="0.2">
      <c r="A49" s="48"/>
      <c r="B49" s="1248"/>
      <c r="C49" s="1249"/>
      <c r="D49" s="62"/>
      <c r="E49" s="1254" t="s">
        <v>16</v>
      </c>
      <c r="F49" s="1254"/>
      <c r="G49" s="1254"/>
      <c r="H49" s="1254"/>
      <c r="I49" s="1254"/>
      <c r="J49" s="1255"/>
      <c r="K49" s="63">
        <v>43</v>
      </c>
      <c r="L49" s="64">
        <v>43</v>
      </c>
      <c r="M49" s="64">
        <v>64</v>
      </c>
      <c r="N49" s="64">
        <v>60</v>
      </c>
      <c r="O49" s="65">
        <v>132</v>
      </c>
      <c r="P49" s="48"/>
      <c r="Q49" s="48"/>
      <c r="R49" s="48"/>
      <c r="S49" s="48"/>
      <c r="T49" s="48"/>
      <c r="U49" s="48"/>
    </row>
    <row r="50" spans="1:21" ht="30.75" customHeight="1" x14ac:dyDescent="0.2">
      <c r="A50" s="48"/>
      <c r="B50" s="1248"/>
      <c r="C50" s="1249"/>
      <c r="D50" s="62"/>
      <c r="E50" s="1254" t="s">
        <v>17</v>
      </c>
      <c r="F50" s="1254"/>
      <c r="G50" s="1254"/>
      <c r="H50" s="1254"/>
      <c r="I50" s="1254"/>
      <c r="J50" s="1255"/>
      <c r="K50" s="63">
        <v>1</v>
      </c>
      <c r="L50" s="64">
        <v>1</v>
      </c>
      <c r="M50" s="64">
        <v>1</v>
      </c>
      <c r="N50" s="64">
        <v>0</v>
      </c>
      <c r="O50" s="65">
        <v>0</v>
      </c>
      <c r="P50" s="48"/>
      <c r="Q50" s="48"/>
      <c r="R50" s="48"/>
      <c r="S50" s="48"/>
      <c r="T50" s="48"/>
      <c r="U50" s="48"/>
    </row>
    <row r="51" spans="1:21" ht="30.75" customHeight="1" x14ac:dyDescent="0.2">
      <c r="A51" s="48"/>
      <c r="B51" s="1250"/>
      <c r="C51" s="1251"/>
      <c r="D51" s="66"/>
      <c r="E51" s="1254" t="s">
        <v>18</v>
      </c>
      <c r="F51" s="1254"/>
      <c r="G51" s="1254"/>
      <c r="H51" s="1254"/>
      <c r="I51" s="1254"/>
      <c r="J51" s="1255"/>
      <c r="K51" s="63" t="s">
        <v>520</v>
      </c>
      <c r="L51" s="64" t="s">
        <v>520</v>
      </c>
      <c r="M51" s="64" t="s">
        <v>520</v>
      </c>
      <c r="N51" s="64" t="s">
        <v>520</v>
      </c>
      <c r="O51" s="65" t="s">
        <v>520</v>
      </c>
      <c r="P51" s="48"/>
      <c r="Q51" s="48"/>
      <c r="R51" s="48"/>
      <c r="S51" s="48"/>
      <c r="T51" s="48"/>
      <c r="U51" s="48"/>
    </row>
    <row r="52" spans="1:21" ht="30.75" customHeight="1" x14ac:dyDescent="0.2">
      <c r="A52" s="48"/>
      <c r="B52" s="1256" t="s">
        <v>19</v>
      </c>
      <c r="C52" s="1257"/>
      <c r="D52" s="66"/>
      <c r="E52" s="1254" t="s">
        <v>20</v>
      </c>
      <c r="F52" s="1254"/>
      <c r="G52" s="1254"/>
      <c r="H52" s="1254"/>
      <c r="I52" s="1254"/>
      <c r="J52" s="1255"/>
      <c r="K52" s="63">
        <v>2488</v>
      </c>
      <c r="L52" s="64">
        <v>2441</v>
      </c>
      <c r="M52" s="64">
        <v>2412</v>
      </c>
      <c r="N52" s="64">
        <v>2426</v>
      </c>
      <c r="O52" s="65">
        <v>2439</v>
      </c>
      <c r="P52" s="48"/>
      <c r="Q52" s="48"/>
      <c r="R52" s="48"/>
      <c r="S52" s="48"/>
      <c r="T52" s="48"/>
      <c r="U52" s="48"/>
    </row>
    <row r="53" spans="1:21" ht="30.75" customHeight="1" thickBot="1" x14ac:dyDescent="0.25">
      <c r="A53" s="48"/>
      <c r="B53" s="1258" t="s">
        <v>21</v>
      </c>
      <c r="C53" s="1259"/>
      <c r="D53" s="67"/>
      <c r="E53" s="1260" t="s">
        <v>22</v>
      </c>
      <c r="F53" s="1260"/>
      <c r="G53" s="1260"/>
      <c r="H53" s="1260"/>
      <c r="I53" s="1260"/>
      <c r="J53" s="1261"/>
      <c r="K53" s="68">
        <v>838</v>
      </c>
      <c r="L53" s="69">
        <v>805</v>
      </c>
      <c r="M53" s="69">
        <v>880</v>
      </c>
      <c r="N53" s="69">
        <v>887</v>
      </c>
      <c r="O53" s="70">
        <v>881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582</v>
      </c>
      <c r="L56" s="80" t="s">
        <v>583</v>
      </c>
      <c r="M56" s="80" t="s">
        <v>584</v>
      </c>
      <c r="N56" s="80" t="s">
        <v>585</v>
      </c>
      <c r="O56" s="81" t="s">
        <v>586</v>
      </c>
      <c r="P56" s="48"/>
      <c r="Q56" s="48"/>
      <c r="R56" s="48"/>
      <c r="S56" s="48"/>
      <c r="T56" s="48"/>
      <c r="U56" s="48"/>
    </row>
    <row r="57" spans="1:21" ht="31.5" customHeight="1" x14ac:dyDescent="0.2">
      <c r="B57" s="1262" t="s">
        <v>25</v>
      </c>
      <c r="C57" s="1263"/>
      <c r="D57" s="1266" t="s">
        <v>26</v>
      </c>
      <c r="E57" s="1267"/>
      <c r="F57" s="1267"/>
      <c r="G57" s="1267"/>
      <c r="H57" s="1267"/>
      <c r="I57" s="1267"/>
      <c r="J57" s="1268"/>
      <c r="K57" s="82" t="s">
        <v>616</v>
      </c>
      <c r="L57" s="83" t="s">
        <v>617</v>
      </c>
      <c r="M57" s="83" t="s">
        <v>618</v>
      </c>
      <c r="N57" s="83" t="s">
        <v>619</v>
      </c>
      <c r="O57" s="84" t="s">
        <v>617</v>
      </c>
    </row>
    <row r="58" spans="1:21" ht="31.5" customHeight="1" thickBot="1" x14ac:dyDescent="0.25">
      <c r="B58" s="1264"/>
      <c r="C58" s="1265"/>
      <c r="D58" s="1269" t="s">
        <v>27</v>
      </c>
      <c r="E58" s="1270"/>
      <c r="F58" s="1270"/>
      <c r="G58" s="1270"/>
      <c r="H58" s="1270"/>
      <c r="I58" s="1270"/>
      <c r="J58" s="1271"/>
      <c r="K58" s="85" t="s">
        <v>617</v>
      </c>
      <c r="L58" s="86" t="s">
        <v>617</v>
      </c>
      <c r="M58" s="86" t="s">
        <v>617</v>
      </c>
      <c r="N58" s="86" t="s">
        <v>617</v>
      </c>
      <c r="O58" s="87" t="s">
        <v>617</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ZyN8gW1i/7qmBxOrDoHY32VadWMjEadDQKIXnUXe7uCix1brjGx79yHC45xh8ELbyiU3zVBWIXpcdxdGFKIjg==" saltValue="v8UG/l5gSFvmgu8u9oXk4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561</v>
      </c>
      <c r="J40" s="99" t="s">
        <v>562</v>
      </c>
      <c r="K40" s="99" t="s">
        <v>563</v>
      </c>
      <c r="L40" s="99" t="s">
        <v>564</v>
      </c>
      <c r="M40" s="100" t="s">
        <v>565</v>
      </c>
    </row>
    <row r="41" spans="2:13" ht="27.75" customHeight="1" x14ac:dyDescent="0.2">
      <c r="B41" s="1272" t="s">
        <v>30</v>
      </c>
      <c r="C41" s="1273"/>
      <c r="D41" s="101"/>
      <c r="E41" s="1278" t="s">
        <v>31</v>
      </c>
      <c r="F41" s="1278"/>
      <c r="G41" s="1278"/>
      <c r="H41" s="1279"/>
      <c r="I41" s="102">
        <v>26429</v>
      </c>
      <c r="J41" s="103">
        <v>27373</v>
      </c>
      <c r="K41" s="103">
        <v>27305</v>
      </c>
      <c r="L41" s="103">
        <v>29616</v>
      </c>
      <c r="M41" s="104">
        <v>29408</v>
      </c>
    </row>
    <row r="42" spans="2:13" ht="27.75" customHeight="1" x14ac:dyDescent="0.2">
      <c r="B42" s="1274"/>
      <c r="C42" s="1275"/>
      <c r="D42" s="105"/>
      <c r="E42" s="1280" t="s">
        <v>32</v>
      </c>
      <c r="F42" s="1280"/>
      <c r="G42" s="1280"/>
      <c r="H42" s="1281"/>
      <c r="I42" s="106" t="s">
        <v>520</v>
      </c>
      <c r="J42" s="107" t="s">
        <v>520</v>
      </c>
      <c r="K42" s="107" t="s">
        <v>520</v>
      </c>
      <c r="L42" s="107" t="s">
        <v>520</v>
      </c>
      <c r="M42" s="108" t="s">
        <v>520</v>
      </c>
    </row>
    <row r="43" spans="2:13" ht="27.75" customHeight="1" x14ac:dyDescent="0.2">
      <c r="B43" s="1274"/>
      <c r="C43" s="1275"/>
      <c r="D43" s="105"/>
      <c r="E43" s="1280" t="s">
        <v>33</v>
      </c>
      <c r="F43" s="1280"/>
      <c r="G43" s="1280"/>
      <c r="H43" s="1281"/>
      <c r="I43" s="106">
        <v>9481</v>
      </c>
      <c r="J43" s="107">
        <v>9590</v>
      </c>
      <c r="K43" s="107">
        <v>9339</v>
      </c>
      <c r="L43" s="107">
        <v>8484</v>
      </c>
      <c r="M43" s="108">
        <v>7744</v>
      </c>
    </row>
    <row r="44" spans="2:13" ht="27.75" customHeight="1" x14ac:dyDescent="0.2">
      <c r="B44" s="1274"/>
      <c r="C44" s="1275"/>
      <c r="D44" s="105"/>
      <c r="E44" s="1280" t="s">
        <v>34</v>
      </c>
      <c r="F44" s="1280"/>
      <c r="G44" s="1280"/>
      <c r="H44" s="1281"/>
      <c r="I44" s="106">
        <v>1446</v>
      </c>
      <c r="J44" s="107">
        <v>2442</v>
      </c>
      <c r="K44" s="107">
        <v>2418</v>
      </c>
      <c r="L44" s="107">
        <v>2366</v>
      </c>
      <c r="M44" s="108">
        <v>2322</v>
      </c>
    </row>
    <row r="45" spans="2:13" ht="27.75" customHeight="1" x14ac:dyDescent="0.2">
      <c r="B45" s="1274"/>
      <c r="C45" s="1275"/>
      <c r="D45" s="105"/>
      <c r="E45" s="1280" t="s">
        <v>35</v>
      </c>
      <c r="F45" s="1280"/>
      <c r="G45" s="1280"/>
      <c r="H45" s="1281"/>
      <c r="I45" s="106">
        <v>2974</v>
      </c>
      <c r="J45" s="107">
        <v>2854</v>
      </c>
      <c r="K45" s="107">
        <v>2684</v>
      </c>
      <c r="L45" s="107">
        <v>2704</v>
      </c>
      <c r="M45" s="108">
        <v>2654</v>
      </c>
    </row>
    <row r="46" spans="2:13" ht="27.75" customHeight="1" x14ac:dyDescent="0.2">
      <c r="B46" s="1274"/>
      <c r="C46" s="1275"/>
      <c r="D46" s="109"/>
      <c r="E46" s="1280" t="s">
        <v>36</v>
      </c>
      <c r="F46" s="1280"/>
      <c r="G46" s="1280"/>
      <c r="H46" s="1281"/>
      <c r="I46" s="106" t="s">
        <v>520</v>
      </c>
      <c r="J46" s="107" t="s">
        <v>520</v>
      </c>
      <c r="K46" s="107" t="s">
        <v>520</v>
      </c>
      <c r="L46" s="107" t="s">
        <v>520</v>
      </c>
      <c r="M46" s="108" t="s">
        <v>520</v>
      </c>
    </row>
    <row r="47" spans="2:13" ht="27.75" customHeight="1" x14ac:dyDescent="0.2">
      <c r="B47" s="1274"/>
      <c r="C47" s="1275"/>
      <c r="D47" s="110"/>
      <c r="E47" s="1282" t="s">
        <v>37</v>
      </c>
      <c r="F47" s="1283"/>
      <c r="G47" s="1283"/>
      <c r="H47" s="1284"/>
      <c r="I47" s="106" t="s">
        <v>520</v>
      </c>
      <c r="J47" s="107" t="s">
        <v>520</v>
      </c>
      <c r="K47" s="107" t="s">
        <v>520</v>
      </c>
      <c r="L47" s="107" t="s">
        <v>520</v>
      </c>
      <c r="M47" s="108" t="s">
        <v>520</v>
      </c>
    </row>
    <row r="48" spans="2:13" ht="27.75" customHeight="1" x14ac:dyDescent="0.2">
      <c r="B48" s="1274"/>
      <c r="C48" s="1275"/>
      <c r="D48" s="105"/>
      <c r="E48" s="1280" t="s">
        <v>38</v>
      </c>
      <c r="F48" s="1280"/>
      <c r="G48" s="1280"/>
      <c r="H48" s="1281"/>
      <c r="I48" s="106" t="s">
        <v>520</v>
      </c>
      <c r="J48" s="107" t="s">
        <v>520</v>
      </c>
      <c r="K48" s="107" t="s">
        <v>520</v>
      </c>
      <c r="L48" s="107" t="s">
        <v>520</v>
      </c>
      <c r="M48" s="108" t="s">
        <v>520</v>
      </c>
    </row>
    <row r="49" spans="2:13" ht="27.75" customHeight="1" x14ac:dyDescent="0.2">
      <c r="B49" s="1276"/>
      <c r="C49" s="1277"/>
      <c r="D49" s="105"/>
      <c r="E49" s="1280" t="s">
        <v>39</v>
      </c>
      <c r="F49" s="1280"/>
      <c r="G49" s="1280"/>
      <c r="H49" s="1281"/>
      <c r="I49" s="106" t="s">
        <v>520</v>
      </c>
      <c r="J49" s="107" t="s">
        <v>520</v>
      </c>
      <c r="K49" s="107" t="s">
        <v>520</v>
      </c>
      <c r="L49" s="107" t="s">
        <v>520</v>
      </c>
      <c r="M49" s="108" t="s">
        <v>520</v>
      </c>
    </row>
    <row r="50" spans="2:13" ht="27.75" customHeight="1" x14ac:dyDescent="0.2">
      <c r="B50" s="1285" t="s">
        <v>40</v>
      </c>
      <c r="C50" s="1286"/>
      <c r="D50" s="111"/>
      <c r="E50" s="1280" t="s">
        <v>41</v>
      </c>
      <c r="F50" s="1280"/>
      <c r="G50" s="1280"/>
      <c r="H50" s="1281"/>
      <c r="I50" s="106">
        <v>12363</v>
      </c>
      <c r="J50" s="107">
        <v>12776</v>
      </c>
      <c r="K50" s="107">
        <v>11391</v>
      </c>
      <c r="L50" s="107">
        <v>10870</v>
      </c>
      <c r="M50" s="108">
        <v>11865</v>
      </c>
    </row>
    <row r="51" spans="2:13" ht="27.75" customHeight="1" x14ac:dyDescent="0.2">
      <c r="B51" s="1274"/>
      <c r="C51" s="1275"/>
      <c r="D51" s="105"/>
      <c r="E51" s="1280" t="s">
        <v>42</v>
      </c>
      <c r="F51" s="1280"/>
      <c r="G51" s="1280"/>
      <c r="H51" s="1281"/>
      <c r="I51" s="106">
        <v>1330</v>
      </c>
      <c r="J51" s="107">
        <v>1260</v>
      </c>
      <c r="K51" s="107">
        <v>1192</v>
      </c>
      <c r="L51" s="107">
        <v>1259</v>
      </c>
      <c r="M51" s="108">
        <v>1219</v>
      </c>
    </row>
    <row r="52" spans="2:13" ht="27.75" customHeight="1" x14ac:dyDescent="0.2">
      <c r="B52" s="1276"/>
      <c r="C52" s="1277"/>
      <c r="D52" s="105"/>
      <c r="E52" s="1280" t="s">
        <v>43</v>
      </c>
      <c r="F52" s="1280"/>
      <c r="G52" s="1280"/>
      <c r="H52" s="1281"/>
      <c r="I52" s="106">
        <v>25168</v>
      </c>
      <c r="J52" s="107">
        <v>25842</v>
      </c>
      <c r="K52" s="107">
        <v>25798</v>
      </c>
      <c r="L52" s="107">
        <v>27106</v>
      </c>
      <c r="M52" s="108">
        <v>26828</v>
      </c>
    </row>
    <row r="53" spans="2:13" ht="27.75" customHeight="1" thickBot="1" x14ac:dyDescent="0.25">
      <c r="B53" s="1287" t="s">
        <v>44</v>
      </c>
      <c r="C53" s="1288"/>
      <c r="D53" s="112"/>
      <c r="E53" s="1289" t="s">
        <v>45</v>
      </c>
      <c r="F53" s="1289"/>
      <c r="G53" s="1289"/>
      <c r="H53" s="1290"/>
      <c r="I53" s="113">
        <v>1470</v>
      </c>
      <c r="J53" s="114">
        <v>2382</v>
      </c>
      <c r="K53" s="114">
        <v>3365</v>
      </c>
      <c r="L53" s="114">
        <v>3936</v>
      </c>
      <c r="M53" s="115">
        <v>2215</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tksCnDKiVvtOfziJW7vpVIMb8tgA8uQ2L4jAiFhu6prj2ku1QXmvaQKPiUOvG/Rk8aHJ+7bsiw/JpC6Hg8NGDg==" saltValue="0awe603Jo5bT6qRymmvIX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563</v>
      </c>
      <c r="G54" s="124" t="s">
        <v>564</v>
      </c>
      <c r="H54" s="125" t="s">
        <v>565</v>
      </c>
    </row>
    <row r="55" spans="2:8" ht="52.5" customHeight="1" x14ac:dyDescent="0.2">
      <c r="B55" s="126"/>
      <c r="C55" s="1299" t="s">
        <v>48</v>
      </c>
      <c r="D55" s="1299"/>
      <c r="E55" s="1300"/>
      <c r="F55" s="127">
        <v>2820</v>
      </c>
      <c r="G55" s="127">
        <v>2168</v>
      </c>
      <c r="H55" s="128">
        <v>2663</v>
      </c>
    </row>
    <row r="56" spans="2:8" ht="52.5" customHeight="1" x14ac:dyDescent="0.2">
      <c r="B56" s="129"/>
      <c r="C56" s="1301" t="s">
        <v>49</v>
      </c>
      <c r="D56" s="1301"/>
      <c r="E56" s="1302"/>
      <c r="F56" s="130">
        <v>876</v>
      </c>
      <c r="G56" s="130">
        <v>865</v>
      </c>
      <c r="H56" s="131">
        <v>852</v>
      </c>
    </row>
    <row r="57" spans="2:8" ht="53.25" customHeight="1" x14ac:dyDescent="0.2">
      <c r="B57" s="129"/>
      <c r="C57" s="1303" t="s">
        <v>50</v>
      </c>
      <c r="D57" s="1303"/>
      <c r="E57" s="1304"/>
      <c r="F57" s="132">
        <v>8023</v>
      </c>
      <c r="G57" s="132">
        <v>7718</v>
      </c>
      <c r="H57" s="133">
        <v>7635</v>
      </c>
    </row>
    <row r="58" spans="2:8" ht="45.75" customHeight="1" x14ac:dyDescent="0.2">
      <c r="B58" s="134"/>
      <c r="C58" s="1291" t="s">
        <v>609</v>
      </c>
      <c r="D58" s="1292"/>
      <c r="E58" s="1293"/>
      <c r="F58" s="135">
        <v>3320</v>
      </c>
      <c r="G58" s="135">
        <v>2714</v>
      </c>
      <c r="H58" s="136">
        <v>3259</v>
      </c>
    </row>
    <row r="59" spans="2:8" ht="45.75" customHeight="1" x14ac:dyDescent="0.2">
      <c r="B59" s="134"/>
      <c r="C59" s="1291" t="s">
        <v>610</v>
      </c>
      <c r="D59" s="1292"/>
      <c r="E59" s="1293"/>
      <c r="F59" s="135">
        <v>2031</v>
      </c>
      <c r="G59" s="135">
        <v>1884</v>
      </c>
      <c r="H59" s="136">
        <v>1816</v>
      </c>
    </row>
    <row r="60" spans="2:8" ht="45.75" customHeight="1" x14ac:dyDescent="0.2">
      <c r="B60" s="134"/>
      <c r="C60" s="1291" t="s">
        <v>611</v>
      </c>
      <c r="D60" s="1292"/>
      <c r="E60" s="1293"/>
      <c r="F60" s="135">
        <v>883</v>
      </c>
      <c r="G60" s="135">
        <v>852</v>
      </c>
      <c r="H60" s="136">
        <v>648</v>
      </c>
    </row>
    <row r="61" spans="2:8" ht="45.75" customHeight="1" x14ac:dyDescent="0.2">
      <c r="B61" s="134"/>
      <c r="C61" s="1291" t="s">
        <v>612</v>
      </c>
      <c r="D61" s="1292"/>
      <c r="E61" s="1293"/>
      <c r="F61" s="135">
        <v>524</v>
      </c>
      <c r="G61" s="135">
        <v>621</v>
      </c>
      <c r="H61" s="136">
        <v>619</v>
      </c>
    </row>
    <row r="62" spans="2:8" ht="45.75" customHeight="1" thickBot="1" x14ac:dyDescent="0.25">
      <c r="B62" s="137"/>
      <c r="C62" s="1294" t="s">
        <v>613</v>
      </c>
      <c r="D62" s="1295"/>
      <c r="E62" s="1296"/>
      <c r="F62" s="138">
        <v>373</v>
      </c>
      <c r="G62" s="138">
        <v>370</v>
      </c>
      <c r="H62" s="139">
        <v>366</v>
      </c>
    </row>
    <row r="63" spans="2:8" ht="52.5" customHeight="1" thickBot="1" x14ac:dyDescent="0.25">
      <c r="B63" s="140"/>
      <c r="C63" s="1297" t="s">
        <v>51</v>
      </c>
      <c r="D63" s="1297"/>
      <c r="E63" s="1298"/>
      <c r="F63" s="141">
        <v>11719</v>
      </c>
      <c r="G63" s="141">
        <v>10751</v>
      </c>
      <c r="H63" s="142">
        <v>11150</v>
      </c>
    </row>
    <row r="64" spans="2:8" ht="15" customHeight="1" x14ac:dyDescent="0.2"/>
    <row r="65" ht="0" hidden="1" customHeight="1" x14ac:dyDescent="0.2"/>
    <row r="66" ht="0" hidden="1" customHeight="1" x14ac:dyDescent="0.2"/>
  </sheetData>
  <sheetProtection algorithmName="SHA-512" hashValue="TTv5A0JmOTAryV9XRJwA5tLtQljcKbsr3QupT2tN1hLV7RiXkKUI9FaiMaxSDnMe/DtTpI9FXEofD3nMZsc4SQ==" saltValue="ubelES52WOFAtEKqUHAw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620</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620</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621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622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3" t="s">
        <v>623</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ht="13.2" x14ac:dyDescent="0.2">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ht="13.2" x14ac:dyDescent="0.2">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ht="13.2" x14ac:dyDescent="0.2">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ht="13.2" x14ac:dyDescent="0.2">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624</v>
      </c>
    </row>
    <row r="50" spans="1:109" ht="13.2" x14ac:dyDescent="0.2">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561</v>
      </c>
      <c r="BQ50" s="1311"/>
      <c r="BR50" s="1311"/>
      <c r="BS50" s="1311"/>
      <c r="BT50" s="1311"/>
      <c r="BU50" s="1311"/>
      <c r="BV50" s="1311"/>
      <c r="BW50" s="1311"/>
      <c r="BX50" s="1311" t="s">
        <v>562</v>
      </c>
      <c r="BY50" s="1311"/>
      <c r="BZ50" s="1311"/>
      <c r="CA50" s="1311"/>
      <c r="CB50" s="1311"/>
      <c r="CC50" s="1311"/>
      <c r="CD50" s="1311"/>
      <c r="CE50" s="1311"/>
      <c r="CF50" s="1311" t="s">
        <v>563</v>
      </c>
      <c r="CG50" s="1311"/>
      <c r="CH50" s="1311"/>
      <c r="CI50" s="1311"/>
      <c r="CJ50" s="1311"/>
      <c r="CK50" s="1311"/>
      <c r="CL50" s="1311"/>
      <c r="CM50" s="1311"/>
      <c r="CN50" s="1311" t="s">
        <v>564</v>
      </c>
      <c r="CO50" s="1311"/>
      <c r="CP50" s="1311"/>
      <c r="CQ50" s="1311"/>
      <c r="CR50" s="1311"/>
      <c r="CS50" s="1311"/>
      <c r="CT50" s="1311"/>
      <c r="CU50" s="1311"/>
      <c r="CV50" s="1311" t="s">
        <v>565</v>
      </c>
      <c r="CW50" s="1311"/>
      <c r="CX50" s="1311"/>
      <c r="CY50" s="1311"/>
      <c r="CZ50" s="1311"/>
      <c r="DA50" s="1311"/>
      <c r="DB50" s="1311"/>
      <c r="DC50" s="1311"/>
    </row>
    <row r="51" spans="1:109" ht="13.5" customHeight="1" x14ac:dyDescent="0.2">
      <c r="B51" s="394"/>
      <c r="G51" s="1322"/>
      <c r="H51" s="1322"/>
      <c r="I51" s="1327"/>
      <c r="J51" s="1327"/>
      <c r="K51" s="1312"/>
      <c r="L51" s="1312"/>
      <c r="M51" s="1312"/>
      <c r="N51" s="1312"/>
      <c r="AM51" s="403"/>
      <c r="AN51" s="1310" t="s">
        <v>625</v>
      </c>
      <c r="AO51" s="1310"/>
      <c r="AP51" s="1310"/>
      <c r="AQ51" s="1310"/>
      <c r="AR51" s="1310"/>
      <c r="AS51" s="1310"/>
      <c r="AT51" s="1310"/>
      <c r="AU51" s="1310"/>
      <c r="AV51" s="1310"/>
      <c r="AW51" s="1310"/>
      <c r="AX51" s="1310"/>
      <c r="AY51" s="1310"/>
      <c r="AZ51" s="1310"/>
      <c r="BA51" s="1310"/>
      <c r="BB51" s="1310" t="s">
        <v>626</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v>21.7</v>
      </c>
      <c r="BY51" s="1307"/>
      <c r="BZ51" s="1307"/>
      <c r="CA51" s="1307"/>
      <c r="CB51" s="1307"/>
      <c r="CC51" s="1307"/>
      <c r="CD51" s="1307"/>
      <c r="CE51" s="1307"/>
      <c r="CF51" s="1307">
        <v>31.2</v>
      </c>
      <c r="CG51" s="1307"/>
      <c r="CH51" s="1307"/>
      <c r="CI51" s="1307"/>
      <c r="CJ51" s="1307"/>
      <c r="CK51" s="1307"/>
      <c r="CL51" s="1307"/>
      <c r="CM51" s="1307"/>
      <c r="CN51" s="1307">
        <v>36.700000000000003</v>
      </c>
      <c r="CO51" s="1307"/>
      <c r="CP51" s="1307"/>
      <c r="CQ51" s="1307"/>
      <c r="CR51" s="1307"/>
      <c r="CS51" s="1307"/>
      <c r="CT51" s="1307"/>
      <c r="CU51" s="1307"/>
      <c r="CV51" s="1307">
        <v>20.8</v>
      </c>
      <c r="CW51" s="1307"/>
      <c r="CX51" s="1307"/>
      <c r="CY51" s="1307"/>
      <c r="CZ51" s="1307"/>
      <c r="DA51" s="1307"/>
      <c r="DB51" s="1307"/>
      <c r="DC51" s="1307"/>
    </row>
    <row r="52" spans="1:109" ht="13.2" x14ac:dyDescent="0.2">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2" x14ac:dyDescent="0.2">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627</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48.9</v>
      </c>
      <c r="BY53" s="1307"/>
      <c r="BZ53" s="1307"/>
      <c r="CA53" s="1307"/>
      <c r="CB53" s="1307"/>
      <c r="CC53" s="1307"/>
      <c r="CD53" s="1307"/>
      <c r="CE53" s="1307"/>
      <c r="CF53" s="1307">
        <v>51.2</v>
      </c>
      <c r="CG53" s="1307"/>
      <c r="CH53" s="1307"/>
      <c r="CI53" s="1307"/>
      <c r="CJ53" s="1307"/>
      <c r="CK53" s="1307"/>
      <c r="CL53" s="1307"/>
      <c r="CM53" s="1307"/>
      <c r="CN53" s="1307">
        <v>54.2</v>
      </c>
      <c r="CO53" s="1307"/>
      <c r="CP53" s="1307"/>
      <c r="CQ53" s="1307"/>
      <c r="CR53" s="1307"/>
      <c r="CS53" s="1307"/>
      <c r="CT53" s="1307"/>
      <c r="CU53" s="1307"/>
      <c r="CV53" s="1307">
        <v>54.9</v>
      </c>
      <c r="CW53" s="1307"/>
      <c r="CX53" s="1307"/>
      <c r="CY53" s="1307"/>
      <c r="CZ53" s="1307"/>
      <c r="DA53" s="1307"/>
      <c r="DB53" s="1307"/>
      <c r="DC53" s="1307"/>
    </row>
    <row r="54" spans="1:109" ht="13.2" x14ac:dyDescent="0.2">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2" x14ac:dyDescent="0.2">
      <c r="A55" s="402"/>
      <c r="B55" s="394"/>
      <c r="G55" s="1305"/>
      <c r="H55" s="1305"/>
      <c r="I55" s="1305"/>
      <c r="J55" s="1305"/>
      <c r="K55" s="1312"/>
      <c r="L55" s="1312"/>
      <c r="M55" s="1312"/>
      <c r="N55" s="1312"/>
      <c r="AN55" s="1311" t="s">
        <v>628</v>
      </c>
      <c r="AO55" s="1311"/>
      <c r="AP55" s="1311"/>
      <c r="AQ55" s="1311"/>
      <c r="AR55" s="1311"/>
      <c r="AS55" s="1311"/>
      <c r="AT55" s="1311"/>
      <c r="AU55" s="1311"/>
      <c r="AV55" s="1311"/>
      <c r="AW55" s="1311"/>
      <c r="AX55" s="1311"/>
      <c r="AY55" s="1311"/>
      <c r="AZ55" s="1311"/>
      <c r="BA55" s="1311"/>
      <c r="BB55" s="1310" t="s">
        <v>629</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58.5</v>
      </c>
      <c r="BY55" s="1307"/>
      <c r="BZ55" s="1307"/>
      <c r="CA55" s="1307"/>
      <c r="CB55" s="1307"/>
      <c r="CC55" s="1307"/>
      <c r="CD55" s="1307"/>
      <c r="CE55" s="1307"/>
      <c r="CF55" s="1307">
        <v>52.3</v>
      </c>
      <c r="CG55" s="1307"/>
      <c r="CH55" s="1307"/>
      <c r="CI55" s="1307"/>
      <c r="CJ55" s="1307"/>
      <c r="CK55" s="1307"/>
      <c r="CL55" s="1307"/>
      <c r="CM55" s="1307"/>
      <c r="CN55" s="1307">
        <v>55.4</v>
      </c>
      <c r="CO55" s="1307"/>
      <c r="CP55" s="1307"/>
      <c r="CQ55" s="1307"/>
      <c r="CR55" s="1307"/>
      <c r="CS55" s="1307"/>
      <c r="CT55" s="1307"/>
      <c r="CU55" s="1307"/>
      <c r="CV55" s="1307">
        <v>52.7</v>
      </c>
      <c r="CW55" s="1307"/>
      <c r="CX55" s="1307"/>
      <c r="CY55" s="1307"/>
      <c r="CZ55" s="1307"/>
      <c r="DA55" s="1307"/>
      <c r="DB55" s="1307"/>
      <c r="DC55" s="1307"/>
    </row>
    <row r="56" spans="1:109" ht="13.2" x14ac:dyDescent="0.2">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ht="13.2" x14ac:dyDescent="0.2">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630</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52.9</v>
      </c>
      <c r="BY57" s="1307"/>
      <c r="BZ57" s="1307"/>
      <c r="CA57" s="1307"/>
      <c r="CB57" s="1307"/>
      <c r="CC57" s="1307"/>
      <c r="CD57" s="1307"/>
      <c r="CE57" s="1307"/>
      <c r="CF57" s="1307">
        <v>57.1</v>
      </c>
      <c r="CG57" s="1307"/>
      <c r="CH57" s="1307"/>
      <c r="CI57" s="1307"/>
      <c r="CJ57" s="1307"/>
      <c r="CK57" s="1307"/>
      <c r="CL57" s="1307"/>
      <c r="CM57" s="1307"/>
      <c r="CN57" s="1307">
        <v>58.7</v>
      </c>
      <c r="CO57" s="1307"/>
      <c r="CP57" s="1307"/>
      <c r="CQ57" s="1307"/>
      <c r="CR57" s="1307"/>
      <c r="CS57" s="1307"/>
      <c r="CT57" s="1307"/>
      <c r="CU57" s="1307"/>
      <c r="CV57" s="1307">
        <v>59.5</v>
      </c>
      <c r="CW57" s="1307"/>
      <c r="CX57" s="1307"/>
      <c r="CY57" s="1307"/>
      <c r="CZ57" s="1307"/>
      <c r="DA57" s="1307"/>
      <c r="DB57" s="1307"/>
      <c r="DC57" s="1307"/>
      <c r="DD57" s="407"/>
      <c r="DE57" s="406"/>
    </row>
    <row r="58" spans="1:109" s="402" customFormat="1" ht="13.2" x14ac:dyDescent="0.2">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631</v>
      </c>
    </row>
    <row r="64" spans="1:109" ht="13.2" x14ac:dyDescent="0.2">
      <c r="B64" s="394"/>
      <c r="G64" s="401"/>
      <c r="I64" s="414"/>
      <c r="J64" s="414"/>
      <c r="K64" s="414"/>
      <c r="L64" s="414"/>
      <c r="M64" s="414"/>
      <c r="N64" s="415"/>
      <c r="AM64" s="401"/>
      <c r="AN64" s="401" t="s">
        <v>622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3" t="s">
        <v>632</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ht="13.2" x14ac:dyDescent="0.2">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ht="13.2" x14ac:dyDescent="0.2">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ht="13.2" x14ac:dyDescent="0.2">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ht="13.2" x14ac:dyDescent="0.2">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624</v>
      </c>
    </row>
    <row r="72" spans="2:107" ht="13.2" x14ac:dyDescent="0.2">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561</v>
      </c>
      <c r="BQ72" s="1311"/>
      <c r="BR72" s="1311"/>
      <c r="BS72" s="1311"/>
      <c r="BT72" s="1311"/>
      <c r="BU72" s="1311"/>
      <c r="BV72" s="1311"/>
      <c r="BW72" s="1311"/>
      <c r="BX72" s="1311" t="s">
        <v>562</v>
      </c>
      <c r="BY72" s="1311"/>
      <c r="BZ72" s="1311"/>
      <c r="CA72" s="1311"/>
      <c r="CB72" s="1311"/>
      <c r="CC72" s="1311"/>
      <c r="CD72" s="1311"/>
      <c r="CE72" s="1311"/>
      <c r="CF72" s="1311" t="s">
        <v>563</v>
      </c>
      <c r="CG72" s="1311"/>
      <c r="CH72" s="1311"/>
      <c r="CI72" s="1311"/>
      <c r="CJ72" s="1311"/>
      <c r="CK72" s="1311"/>
      <c r="CL72" s="1311"/>
      <c r="CM72" s="1311"/>
      <c r="CN72" s="1311" t="s">
        <v>564</v>
      </c>
      <c r="CO72" s="1311"/>
      <c r="CP72" s="1311"/>
      <c r="CQ72" s="1311"/>
      <c r="CR72" s="1311"/>
      <c r="CS72" s="1311"/>
      <c r="CT72" s="1311"/>
      <c r="CU72" s="1311"/>
      <c r="CV72" s="1311" t="s">
        <v>565</v>
      </c>
      <c r="CW72" s="1311"/>
      <c r="CX72" s="1311"/>
      <c r="CY72" s="1311"/>
      <c r="CZ72" s="1311"/>
      <c r="DA72" s="1311"/>
      <c r="DB72" s="1311"/>
      <c r="DC72" s="1311"/>
    </row>
    <row r="73" spans="2:107" ht="13.2" x14ac:dyDescent="0.2">
      <c r="B73" s="394"/>
      <c r="G73" s="1322"/>
      <c r="H73" s="1322"/>
      <c r="I73" s="1322"/>
      <c r="J73" s="1322"/>
      <c r="K73" s="1306"/>
      <c r="L73" s="1306"/>
      <c r="M73" s="1306"/>
      <c r="N73" s="1306"/>
      <c r="AM73" s="403"/>
      <c r="AN73" s="1310" t="s">
        <v>625</v>
      </c>
      <c r="AO73" s="1310"/>
      <c r="AP73" s="1310"/>
      <c r="AQ73" s="1310"/>
      <c r="AR73" s="1310"/>
      <c r="AS73" s="1310"/>
      <c r="AT73" s="1310"/>
      <c r="AU73" s="1310"/>
      <c r="AV73" s="1310"/>
      <c r="AW73" s="1310"/>
      <c r="AX73" s="1310"/>
      <c r="AY73" s="1310"/>
      <c r="AZ73" s="1310"/>
      <c r="BA73" s="1310"/>
      <c r="BB73" s="1310" t="s">
        <v>629</v>
      </c>
      <c r="BC73" s="1310"/>
      <c r="BD73" s="1310"/>
      <c r="BE73" s="1310"/>
      <c r="BF73" s="1310"/>
      <c r="BG73" s="1310"/>
      <c r="BH73" s="1310"/>
      <c r="BI73" s="1310"/>
      <c r="BJ73" s="1310"/>
      <c r="BK73" s="1310"/>
      <c r="BL73" s="1310"/>
      <c r="BM73" s="1310"/>
      <c r="BN73" s="1310"/>
      <c r="BO73" s="1310"/>
      <c r="BP73" s="1307">
        <v>13.5</v>
      </c>
      <c r="BQ73" s="1307"/>
      <c r="BR73" s="1307"/>
      <c r="BS73" s="1307"/>
      <c r="BT73" s="1307"/>
      <c r="BU73" s="1307"/>
      <c r="BV73" s="1307"/>
      <c r="BW73" s="1307"/>
      <c r="BX73" s="1307">
        <v>21.7</v>
      </c>
      <c r="BY73" s="1307"/>
      <c r="BZ73" s="1307"/>
      <c r="CA73" s="1307"/>
      <c r="CB73" s="1307"/>
      <c r="CC73" s="1307"/>
      <c r="CD73" s="1307"/>
      <c r="CE73" s="1307"/>
      <c r="CF73" s="1307">
        <v>31.2</v>
      </c>
      <c r="CG73" s="1307"/>
      <c r="CH73" s="1307"/>
      <c r="CI73" s="1307"/>
      <c r="CJ73" s="1307"/>
      <c r="CK73" s="1307"/>
      <c r="CL73" s="1307"/>
      <c r="CM73" s="1307"/>
      <c r="CN73" s="1307">
        <v>36.700000000000003</v>
      </c>
      <c r="CO73" s="1307"/>
      <c r="CP73" s="1307"/>
      <c r="CQ73" s="1307"/>
      <c r="CR73" s="1307"/>
      <c r="CS73" s="1307"/>
      <c r="CT73" s="1307"/>
      <c r="CU73" s="1307"/>
      <c r="CV73" s="1307">
        <v>20.8</v>
      </c>
      <c r="CW73" s="1307"/>
      <c r="CX73" s="1307"/>
      <c r="CY73" s="1307"/>
      <c r="CZ73" s="1307"/>
      <c r="DA73" s="1307"/>
      <c r="DB73" s="1307"/>
      <c r="DC73" s="1307"/>
    </row>
    <row r="74" spans="2:107" ht="13.2" x14ac:dyDescent="0.2">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2" x14ac:dyDescent="0.2">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633</v>
      </c>
      <c r="BC75" s="1310"/>
      <c r="BD75" s="1310"/>
      <c r="BE75" s="1310"/>
      <c r="BF75" s="1310"/>
      <c r="BG75" s="1310"/>
      <c r="BH75" s="1310"/>
      <c r="BI75" s="1310"/>
      <c r="BJ75" s="1310"/>
      <c r="BK75" s="1310"/>
      <c r="BL75" s="1310"/>
      <c r="BM75" s="1310"/>
      <c r="BN75" s="1310"/>
      <c r="BO75" s="1310"/>
      <c r="BP75" s="1307">
        <v>8.6999999999999993</v>
      </c>
      <c r="BQ75" s="1307"/>
      <c r="BR75" s="1307"/>
      <c r="BS75" s="1307"/>
      <c r="BT75" s="1307"/>
      <c r="BU75" s="1307"/>
      <c r="BV75" s="1307"/>
      <c r="BW75" s="1307"/>
      <c r="BX75" s="1307">
        <v>7.9</v>
      </c>
      <c r="BY75" s="1307"/>
      <c r="BZ75" s="1307"/>
      <c r="CA75" s="1307"/>
      <c r="CB75" s="1307"/>
      <c r="CC75" s="1307"/>
      <c r="CD75" s="1307"/>
      <c r="CE75" s="1307"/>
      <c r="CF75" s="1307">
        <v>7.7</v>
      </c>
      <c r="CG75" s="1307"/>
      <c r="CH75" s="1307"/>
      <c r="CI75" s="1307"/>
      <c r="CJ75" s="1307"/>
      <c r="CK75" s="1307"/>
      <c r="CL75" s="1307"/>
      <c r="CM75" s="1307"/>
      <c r="CN75" s="1307">
        <v>7.9</v>
      </c>
      <c r="CO75" s="1307"/>
      <c r="CP75" s="1307"/>
      <c r="CQ75" s="1307"/>
      <c r="CR75" s="1307"/>
      <c r="CS75" s="1307"/>
      <c r="CT75" s="1307"/>
      <c r="CU75" s="1307"/>
      <c r="CV75" s="1307">
        <v>8.1999999999999993</v>
      </c>
      <c r="CW75" s="1307"/>
      <c r="CX75" s="1307"/>
      <c r="CY75" s="1307"/>
      <c r="CZ75" s="1307"/>
      <c r="DA75" s="1307"/>
      <c r="DB75" s="1307"/>
      <c r="DC75" s="1307"/>
    </row>
    <row r="76" spans="2:107" ht="13.2" x14ac:dyDescent="0.2">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2" x14ac:dyDescent="0.2">
      <c r="B77" s="394"/>
      <c r="G77" s="1305"/>
      <c r="H77" s="1305"/>
      <c r="I77" s="1305"/>
      <c r="J77" s="1305"/>
      <c r="K77" s="1306"/>
      <c r="L77" s="1306"/>
      <c r="M77" s="1306"/>
      <c r="N77" s="1306"/>
      <c r="AN77" s="1311" t="s">
        <v>628</v>
      </c>
      <c r="AO77" s="1311"/>
      <c r="AP77" s="1311"/>
      <c r="AQ77" s="1311"/>
      <c r="AR77" s="1311"/>
      <c r="AS77" s="1311"/>
      <c r="AT77" s="1311"/>
      <c r="AU77" s="1311"/>
      <c r="AV77" s="1311"/>
      <c r="AW77" s="1311"/>
      <c r="AX77" s="1311"/>
      <c r="AY77" s="1311"/>
      <c r="AZ77" s="1311"/>
      <c r="BA77" s="1311"/>
      <c r="BB77" s="1310" t="s">
        <v>634</v>
      </c>
      <c r="BC77" s="1310"/>
      <c r="BD77" s="1310"/>
      <c r="BE77" s="1310"/>
      <c r="BF77" s="1310"/>
      <c r="BG77" s="1310"/>
      <c r="BH77" s="1310"/>
      <c r="BI77" s="1310"/>
      <c r="BJ77" s="1310"/>
      <c r="BK77" s="1310"/>
      <c r="BL77" s="1310"/>
      <c r="BM77" s="1310"/>
      <c r="BN77" s="1310"/>
      <c r="BO77" s="1310"/>
      <c r="BP77" s="1307">
        <v>45.9</v>
      </c>
      <c r="BQ77" s="1307"/>
      <c r="BR77" s="1307"/>
      <c r="BS77" s="1307"/>
      <c r="BT77" s="1307"/>
      <c r="BU77" s="1307"/>
      <c r="BV77" s="1307"/>
      <c r="BW77" s="1307"/>
      <c r="BX77" s="1307">
        <v>58.5</v>
      </c>
      <c r="BY77" s="1307"/>
      <c r="BZ77" s="1307"/>
      <c r="CA77" s="1307"/>
      <c r="CB77" s="1307"/>
      <c r="CC77" s="1307"/>
      <c r="CD77" s="1307"/>
      <c r="CE77" s="1307"/>
      <c r="CF77" s="1307">
        <v>52.3</v>
      </c>
      <c r="CG77" s="1307"/>
      <c r="CH77" s="1307"/>
      <c r="CI77" s="1307"/>
      <c r="CJ77" s="1307"/>
      <c r="CK77" s="1307"/>
      <c r="CL77" s="1307"/>
      <c r="CM77" s="1307"/>
      <c r="CN77" s="1307">
        <v>55.4</v>
      </c>
      <c r="CO77" s="1307"/>
      <c r="CP77" s="1307"/>
      <c r="CQ77" s="1307"/>
      <c r="CR77" s="1307"/>
      <c r="CS77" s="1307"/>
      <c r="CT77" s="1307"/>
      <c r="CU77" s="1307"/>
      <c r="CV77" s="1307">
        <v>52.7</v>
      </c>
      <c r="CW77" s="1307"/>
      <c r="CX77" s="1307"/>
      <c r="CY77" s="1307"/>
      <c r="CZ77" s="1307"/>
      <c r="DA77" s="1307"/>
      <c r="DB77" s="1307"/>
      <c r="DC77" s="1307"/>
    </row>
    <row r="78" spans="2:107" ht="13.2" x14ac:dyDescent="0.2">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2" x14ac:dyDescent="0.2">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635</v>
      </c>
      <c r="BC79" s="1310"/>
      <c r="BD79" s="1310"/>
      <c r="BE79" s="1310"/>
      <c r="BF79" s="1310"/>
      <c r="BG79" s="1310"/>
      <c r="BH79" s="1310"/>
      <c r="BI79" s="1310"/>
      <c r="BJ79" s="1310"/>
      <c r="BK79" s="1310"/>
      <c r="BL79" s="1310"/>
      <c r="BM79" s="1310"/>
      <c r="BN79" s="1310"/>
      <c r="BO79" s="1310"/>
      <c r="BP79" s="1307">
        <v>8.8000000000000007</v>
      </c>
      <c r="BQ79" s="1307"/>
      <c r="BR79" s="1307"/>
      <c r="BS79" s="1307"/>
      <c r="BT79" s="1307"/>
      <c r="BU79" s="1307"/>
      <c r="BV79" s="1307"/>
      <c r="BW79" s="1307"/>
      <c r="BX79" s="1307">
        <v>10.7</v>
      </c>
      <c r="BY79" s="1307"/>
      <c r="BZ79" s="1307"/>
      <c r="CA79" s="1307"/>
      <c r="CB79" s="1307"/>
      <c r="CC79" s="1307"/>
      <c r="CD79" s="1307"/>
      <c r="CE79" s="1307"/>
      <c r="CF79" s="1307">
        <v>10</v>
      </c>
      <c r="CG79" s="1307"/>
      <c r="CH79" s="1307"/>
      <c r="CI79" s="1307"/>
      <c r="CJ79" s="1307"/>
      <c r="CK79" s="1307"/>
      <c r="CL79" s="1307"/>
      <c r="CM79" s="1307"/>
      <c r="CN79" s="1307">
        <v>9.6999999999999993</v>
      </c>
      <c r="CO79" s="1307"/>
      <c r="CP79" s="1307"/>
      <c r="CQ79" s="1307"/>
      <c r="CR79" s="1307"/>
      <c r="CS79" s="1307"/>
      <c r="CT79" s="1307"/>
      <c r="CU79" s="1307"/>
      <c r="CV79" s="1307">
        <v>9.5</v>
      </c>
      <c r="CW79" s="1307"/>
      <c r="CX79" s="1307"/>
      <c r="CY79" s="1307"/>
      <c r="CZ79" s="1307"/>
      <c r="DA79" s="1307"/>
      <c r="DB79" s="1307"/>
      <c r="DC79" s="1307"/>
    </row>
    <row r="80" spans="2:107" ht="13.2" x14ac:dyDescent="0.2">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8YG4+Umjh468lymhGpWliPWOKn9FEXlpDjjy6v0RMXp2q193ozvAHDSptrKEESPPBaZyc0kKAvU8nWM7QoxDPA==" saltValue="zWpsZtlB7klC/OnzuCqVf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636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GHzVE1OhrThgoJKfXqzekeInHoT1g3Bv2MRzLwMMt7gloqNAXbOz3eXlUu521D7cSYB/3+VgXQNPd94EHpnkQA==" saltValue="ZTqEQod3mTgJyrUy9lGo/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637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JMTLRod0EQy66NjHOYylhee+ieaDkfqowzHfAttzSCSYDU0edX/3hiUcB2EvDeEFOWvJ0ao9g4yvmidWnhhK3g==" saltValue="f+GnFqOzGgEYuLVNuc7xO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559</v>
      </c>
      <c r="G2" s="156"/>
      <c r="H2" s="157"/>
    </row>
    <row r="3" spans="1:8" x14ac:dyDescent="0.2">
      <c r="A3" s="153" t="s">
        <v>552</v>
      </c>
      <c r="B3" s="158"/>
      <c r="C3" s="159"/>
      <c r="D3" s="160">
        <v>90314</v>
      </c>
      <c r="E3" s="161"/>
      <c r="F3" s="162">
        <v>66255</v>
      </c>
      <c r="G3" s="163"/>
      <c r="H3" s="164"/>
    </row>
    <row r="4" spans="1:8" x14ac:dyDescent="0.2">
      <c r="A4" s="165"/>
      <c r="B4" s="166"/>
      <c r="C4" s="167"/>
      <c r="D4" s="168">
        <v>33355</v>
      </c>
      <c r="E4" s="169"/>
      <c r="F4" s="170">
        <v>31822</v>
      </c>
      <c r="G4" s="171"/>
      <c r="H4" s="172"/>
    </row>
    <row r="5" spans="1:8" x14ac:dyDescent="0.2">
      <c r="A5" s="153" t="s">
        <v>554</v>
      </c>
      <c r="B5" s="158"/>
      <c r="C5" s="159"/>
      <c r="D5" s="160">
        <v>89778</v>
      </c>
      <c r="E5" s="161"/>
      <c r="F5" s="162">
        <v>85459</v>
      </c>
      <c r="G5" s="163"/>
      <c r="H5" s="164"/>
    </row>
    <row r="6" spans="1:8" x14ac:dyDescent="0.2">
      <c r="A6" s="165"/>
      <c r="B6" s="166"/>
      <c r="C6" s="167"/>
      <c r="D6" s="168">
        <v>45737</v>
      </c>
      <c r="E6" s="169"/>
      <c r="F6" s="170">
        <v>44378</v>
      </c>
      <c r="G6" s="171"/>
      <c r="H6" s="172"/>
    </row>
    <row r="7" spans="1:8" x14ac:dyDescent="0.2">
      <c r="A7" s="153" t="s">
        <v>555</v>
      </c>
      <c r="B7" s="158"/>
      <c r="C7" s="159"/>
      <c r="D7" s="160">
        <v>77611</v>
      </c>
      <c r="E7" s="161"/>
      <c r="F7" s="162">
        <v>65876</v>
      </c>
      <c r="G7" s="163"/>
      <c r="H7" s="164"/>
    </row>
    <row r="8" spans="1:8" x14ac:dyDescent="0.2">
      <c r="A8" s="165"/>
      <c r="B8" s="166"/>
      <c r="C8" s="167"/>
      <c r="D8" s="168">
        <v>35076</v>
      </c>
      <c r="E8" s="169"/>
      <c r="F8" s="170">
        <v>36484</v>
      </c>
      <c r="G8" s="171"/>
      <c r="H8" s="172"/>
    </row>
    <row r="9" spans="1:8" x14ac:dyDescent="0.2">
      <c r="A9" s="153" t="s">
        <v>556</v>
      </c>
      <c r="B9" s="158"/>
      <c r="C9" s="159"/>
      <c r="D9" s="160">
        <v>134710</v>
      </c>
      <c r="E9" s="161"/>
      <c r="F9" s="162">
        <v>68468</v>
      </c>
      <c r="G9" s="163"/>
      <c r="H9" s="164"/>
    </row>
    <row r="10" spans="1:8" x14ac:dyDescent="0.2">
      <c r="A10" s="165"/>
      <c r="B10" s="166"/>
      <c r="C10" s="167"/>
      <c r="D10" s="168">
        <v>90113</v>
      </c>
      <c r="E10" s="169"/>
      <c r="F10" s="170">
        <v>34140</v>
      </c>
      <c r="G10" s="171"/>
      <c r="H10" s="172"/>
    </row>
    <row r="11" spans="1:8" x14ac:dyDescent="0.2">
      <c r="A11" s="153" t="s">
        <v>557</v>
      </c>
      <c r="B11" s="158"/>
      <c r="C11" s="159"/>
      <c r="D11" s="160">
        <v>74311</v>
      </c>
      <c r="E11" s="161"/>
      <c r="F11" s="162">
        <v>69729</v>
      </c>
      <c r="G11" s="163"/>
      <c r="H11" s="164"/>
    </row>
    <row r="12" spans="1:8" x14ac:dyDescent="0.2">
      <c r="A12" s="165"/>
      <c r="B12" s="166"/>
      <c r="C12" s="173"/>
      <c r="D12" s="168">
        <v>34587</v>
      </c>
      <c r="E12" s="169"/>
      <c r="F12" s="170">
        <v>38908</v>
      </c>
      <c r="G12" s="171"/>
      <c r="H12" s="172"/>
    </row>
    <row r="13" spans="1:8" x14ac:dyDescent="0.2">
      <c r="A13" s="153"/>
      <c r="B13" s="158"/>
      <c r="C13" s="174"/>
      <c r="D13" s="175">
        <v>93345</v>
      </c>
      <c r="E13" s="176"/>
      <c r="F13" s="177">
        <v>71157</v>
      </c>
      <c r="G13" s="178"/>
      <c r="H13" s="164"/>
    </row>
    <row r="14" spans="1:8" x14ac:dyDescent="0.2">
      <c r="A14" s="165"/>
      <c r="B14" s="166"/>
      <c r="C14" s="167"/>
      <c r="D14" s="168">
        <v>47774</v>
      </c>
      <c r="E14" s="169"/>
      <c r="F14" s="170">
        <v>37146</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5.7</v>
      </c>
      <c r="C19" s="179">
        <f>ROUND(VALUE(SUBSTITUTE(実質収支比率等に係る経年分析!G$48,"▲","-")),2)</f>
        <v>5.86</v>
      </c>
      <c r="D19" s="179">
        <f>ROUND(VALUE(SUBSTITUTE(実質収支比率等に係る経年分析!H$48,"▲","-")),2)</f>
        <v>4.49</v>
      </c>
      <c r="E19" s="179">
        <f>ROUND(VALUE(SUBSTITUTE(実質収支比率等に係る経年分析!I$48,"▲","-")),2)</f>
        <v>5.27</v>
      </c>
      <c r="F19" s="179">
        <f>ROUND(VALUE(SUBSTITUTE(実質収支比率等に係る経年分析!J$48,"▲","-")),2)</f>
        <v>6.26</v>
      </c>
    </row>
    <row r="20" spans="1:11" x14ac:dyDescent="0.2">
      <c r="A20" s="179" t="s">
        <v>55</v>
      </c>
      <c r="B20" s="179">
        <f>ROUND(VALUE(SUBSTITUTE(実質収支比率等に係る経年分析!F$47,"▲","-")),2)</f>
        <v>23.99</v>
      </c>
      <c r="C20" s="179">
        <f>ROUND(VALUE(SUBSTITUTE(実質収支比率等に係る経年分析!G$47,"▲","-")),2)</f>
        <v>25.23</v>
      </c>
      <c r="D20" s="179">
        <f>ROUND(VALUE(SUBSTITUTE(実質収支比率等に係る経年分析!H$47,"▲","-")),2)</f>
        <v>21.58</v>
      </c>
      <c r="E20" s="179">
        <f>ROUND(VALUE(SUBSTITUTE(実質収支比率等に係る経年分析!I$47,"▲","-")),2)</f>
        <v>16.649999999999999</v>
      </c>
      <c r="F20" s="179">
        <f>ROUND(VALUE(SUBSTITUTE(実質収支比率等に係る経年分析!J$47,"▲","-")),2)</f>
        <v>20.5</v>
      </c>
    </row>
    <row r="21" spans="1:11" x14ac:dyDescent="0.2">
      <c r="A21" s="179" t="s">
        <v>56</v>
      </c>
      <c r="B21" s="179">
        <f>IF(ISNUMBER(VALUE(SUBSTITUTE(実質収支比率等に係る経年分析!F$49,"▲","-"))),ROUND(VALUE(SUBSTITUTE(実質収支比率等に係る経年分析!F$49,"▲","-")),2),NA())</f>
        <v>-1.32</v>
      </c>
      <c r="C21" s="179">
        <f>IF(ISNUMBER(VALUE(SUBSTITUTE(実質収支比率等に係る経年分析!G$49,"▲","-"))),ROUND(VALUE(SUBSTITUTE(実質収支比率等に係る経年分析!G$49,"▲","-")),2),NA())</f>
        <v>2.2200000000000002</v>
      </c>
      <c r="D21" s="179">
        <f>IF(ISNUMBER(VALUE(SUBSTITUTE(実質収支比率等に係る経年分析!H$49,"▲","-"))),ROUND(VALUE(SUBSTITUTE(実質収支比率等に係る経年分析!H$49,"▲","-")),2),NA())</f>
        <v>-4.7</v>
      </c>
      <c r="E21" s="179">
        <f>IF(ISNUMBER(VALUE(SUBSTITUTE(実質収支比率等に係る経年分析!I$49,"▲","-"))),ROUND(VALUE(SUBSTITUTE(実質収支比率等に係る経年分析!I$49,"▲","-")),2),NA())</f>
        <v>-4.24</v>
      </c>
      <c r="F21" s="179">
        <f>IF(ISNUMBER(VALUE(SUBSTITUTE(実質収支比率等に係る経年分析!J$49,"▲","-"))),ROUND(VALUE(SUBSTITUTE(実質収支比率等に係る経年分析!J$49,"▲","-")),2),NA())</f>
        <v>4.78</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0.04</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x14ac:dyDescent="0.2">
      <c r="A30" s="180" t="str">
        <f>IF(連結実質赤字比率に係る赤字・黒字の構成分析!C$40="",NA(),連結実質赤字比率に係る赤字・黒字の構成分析!C$40)</f>
        <v>工業用水道事業会計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7.0000000000000007E-2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0.41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0.42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0.36</v>
      </c>
    </row>
    <row r="31" spans="1:11" x14ac:dyDescent="0.2">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0.14000000000000001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0.31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0.6</v>
      </c>
    </row>
    <row r="32" spans="1:11" x14ac:dyDescent="0.2">
      <c r="A32" s="180" t="str">
        <f>IF(連結実質赤字比率に係る赤字・黒字の構成分析!C$38="",NA(),連結実質赤字比率に係る赤字・黒字の構成分析!C$38)</f>
        <v>国民健康保険特別会計</v>
      </c>
      <c r="B32" s="180">
        <f>IF(ROUND(VALUE(SUBSTITUTE(連結実質赤字比率に係る赤字・黒字の構成分析!F$38,"▲", "-")), 2) &lt; 0, ABS(ROUND(VALUE(SUBSTITUTE(連結実質赤字比率に係る赤字・黒字の構成分析!F$38,"▲", "-")), 2)), NA())</f>
        <v>5.8</v>
      </c>
      <c r="C32" s="180" t="e">
        <f>IF(ROUND(VALUE(SUBSTITUTE(連結実質赤字比率に係る赤字・黒字の構成分析!F$38,"▲", "-")), 2) &gt;= 0, ABS(ROUND(VALUE(SUBSTITUTE(連結実質赤字比率に係る赤字・黒字の構成分析!F$38,"▲", "-")), 2)), NA())</f>
        <v>#N/A</v>
      </c>
      <c r="D32" s="180">
        <f>IF(ROUND(VALUE(SUBSTITUTE(連結実質赤字比率に係る赤字・黒字の構成分析!G$38,"▲", "-")), 2) &lt; 0, ABS(ROUND(VALUE(SUBSTITUTE(連結実質赤字比率に係る赤字・黒字の構成分析!G$38,"▲", "-")), 2)), NA())</f>
        <v>1.62</v>
      </c>
      <c r="E32" s="180" t="e">
        <f>IF(ROUND(VALUE(SUBSTITUTE(連結実質赤字比率に係る赤字・黒字の構成分析!G$38,"▲", "-")), 2) &gt;= 0, ABS(ROUND(VALUE(SUBSTITUTE(連結実質赤字比率に係る赤字・黒字の構成分析!G$38,"▲", "-")), 2)), NA())</f>
        <v>#N/A</v>
      </c>
      <c r="F32" s="180">
        <f>IF(ROUND(VALUE(SUBSTITUTE(連結実質赤字比率に係る赤字・黒字の構成分析!H$38,"▲", "-")), 2) &lt; 0, ABS(ROUND(VALUE(SUBSTITUTE(連結実質赤字比率に係る赤字・黒字の構成分析!H$38,"▲", "-")), 2)), NA())</f>
        <v>0.02</v>
      </c>
      <c r="G32" s="180" t="e">
        <f>IF(ROUND(VALUE(SUBSTITUTE(連結実質赤字比率に係る赤字・黒字の構成分析!H$38,"▲", "-")), 2) &gt;= 0, ABS(ROUND(VALUE(SUBSTITUTE(連結実質赤字比率に係る赤字・黒字の構成分析!H$38,"▲", "-")), 2)), NA())</f>
        <v>#N/A</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0.62</v>
      </c>
    </row>
    <row r="33" spans="1:16" x14ac:dyDescent="0.2">
      <c r="A33" s="180" t="str">
        <f>IF(連結実質赤字比率に係る赤字・黒字の構成分析!C$37="",NA(),連結実質赤字比率に係る赤字・黒字の構成分析!C$37)</f>
        <v>競輪事業特別会計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2.52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4.1100000000000003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3.99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4.6900000000000004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4.3899999999999997</v>
      </c>
    </row>
    <row r="34" spans="1:16" x14ac:dyDescent="0.2">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5.69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5.84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4.46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5.26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6.24</v>
      </c>
    </row>
    <row r="35" spans="1:16" x14ac:dyDescent="0.2">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9.61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10.99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8.0299999999999994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8.82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9.7200000000000006</v>
      </c>
    </row>
    <row r="36" spans="1:16" x14ac:dyDescent="0.2">
      <c r="A36" s="180" t="str">
        <f>IF(連結実質赤字比率に係る赤字・黒字の構成分析!C$34="",NA(),連結実質赤字比率に係る赤字・黒字の構成分析!C$34)</f>
        <v>新工業団地整備事業特別会計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0.04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v>
      </c>
      <c r="F36" s="180" t="e">
        <f>IF(ROUND(VALUE(SUBSTITUTE(連結実質赤字比率に係る赤字・黒字の構成分析!H$34,"▲", "-")), 2) &lt; 0, ABS(ROUND(VALUE(SUBSTITUTE(連結実質赤字比率に係る赤字・黒字の構成分析!H$34,"▲", "-")), 2)), NA())</f>
        <v>#VALUE!</v>
      </c>
      <c r="G36" s="180" t="e">
        <f>IF(ROUND(VALUE(SUBSTITUTE(連結実質赤字比率に係る赤字・黒字の構成分析!H$34,"▲", "-")), 2) &gt;= 0, ABS(ROUND(VALUE(SUBSTITUTE(連結実質赤字比率に係る赤字・黒字の構成分析!H$34,"▲", "-")), 2)), NA())</f>
        <v>#VALUE!</v>
      </c>
      <c r="H36" s="180" t="e">
        <f>IF(ROUND(VALUE(SUBSTITUTE(連結実質赤字比率に係る赤字・黒字の構成分析!I$34,"▲", "-")), 2) &lt; 0, ABS(ROUND(VALUE(SUBSTITUTE(連結実質赤字比率に係る赤字・黒字の構成分析!I$34,"▲", "-")), 2)), NA())</f>
        <v>#VALUE!</v>
      </c>
      <c r="I36" s="180" t="e">
        <f>IF(ROUND(VALUE(SUBSTITUTE(連結実質赤字比率に係る赤字・黒字の構成分析!I$34,"▲", "-")), 2) &gt;= 0, ABS(ROUND(VALUE(SUBSTITUTE(連結実質赤字比率に係る赤字・黒字の構成分析!I$34,"▲", "-")), 2)), NA())</f>
        <v>#VALUE!</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12.15</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2488</v>
      </c>
      <c r="E42" s="181"/>
      <c r="F42" s="181"/>
      <c r="G42" s="181">
        <f>'実質公債費比率（分子）の構造'!L$52</f>
        <v>2441</v>
      </c>
      <c r="H42" s="181"/>
      <c r="I42" s="181"/>
      <c r="J42" s="181">
        <f>'実質公債費比率（分子）の構造'!M$52</f>
        <v>2412</v>
      </c>
      <c r="K42" s="181"/>
      <c r="L42" s="181"/>
      <c r="M42" s="181">
        <f>'実質公債費比率（分子）の構造'!N$52</f>
        <v>2426</v>
      </c>
      <c r="N42" s="181"/>
      <c r="O42" s="181"/>
      <c r="P42" s="181">
        <f>'実質公債費比率（分子）の構造'!O$52</f>
        <v>2439</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1</v>
      </c>
      <c r="C44" s="181"/>
      <c r="D44" s="181"/>
      <c r="E44" s="181">
        <f>'実質公債費比率（分子）の構造'!L$50</f>
        <v>1</v>
      </c>
      <c r="F44" s="181"/>
      <c r="G44" s="181"/>
      <c r="H44" s="181">
        <f>'実質公債費比率（分子）の構造'!M$50</f>
        <v>1</v>
      </c>
      <c r="I44" s="181"/>
      <c r="J44" s="181"/>
      <c r="K44" s="181">
        <f>'実質公債費比率（分子）の構造'!N$50</f>
        <v>0</v>
      </c>
      <c r="L44" s="181"/>
      <c r="M44" s="181"/>
      <c r="N44" s="181">
        <f>'実質公債費比率（分子）の構造'!O$50</f>
        <v>0</v>
      </c>
      <c r="O44" s="181"/>
      <c r="P44" s="181"/>
    </row>
    <row r="45" spans="1:16" x14ac:dyDescent="0.2">
      <c r="A45" s="181" t="s">
        <v>66</v>
      </c>
      <c r="B45" s="181">
        <f>'実質公債費比率（分子）の構造'!K$49</f>
        <v>43</v>
      </c>
      <c r="C45" s="181"/>
      <c r="D45" s="181"/>
      <c r="E45" s="181">
        <f>'実質公債費比率（分子）の構造'!L$49</f>
        <v>43</v>
      </c>
      <c r="F45" s="181"/>
      <c r="G45" s="181"/>
      <c r="H45" s="181">
        <f>'実質公債費比率（分子）の構造'!M$49</f>
        <v>64</v>
      </c>
      <c r="I45" s="181"/>
      <c r="J45" s="181"/>
      <c r="K45" s="181">
        <f>'実質公債費比率（分子）の構造'!N$49</f>
        <v>60</v>
      </c>
      <c r="L45" s="181"/>
      <c r="M45" s="181"/>
      <c r="N45" s="181">
        <f>'実質公債費比率（分子）の構造'!O$49</f>
        <v>132</v>
      </c>
      <c r="O45" s="181"/>
      <c r="P45" s="181"/>
    </row>
    <row r="46" spans="1:16" x14ac:dyDescent="0.2">
      <c r="A46" s="181" t="s">
        <v>67</v>
      </c>
      <c r="B46" s="181">
        <f>'実質公債費比率（分子）の構造'!K$48</f>
        <v>667</v>
      </c>
      <c r="C46" s="181"/>
      <c r="D46" s="181"/>
      <c r="E46" s="181">
        <f>'実質公債費比率（分子）の構造'!L$48</f>
        <v>656</v>
      </c>
      <c r="F46" s="181"/>
      <c r="G46" s="181"/>
      <c r="H46" s="181">
        <f>'実質公債費比率（分子）の構造'!M$48</f>
        <v>659</v>
      </c>
      <c r="I46" s="181"/>
      <c r="J46" s="181"/>
      <c r="K46" s="181">
        <f>'実質公債費比率（分子）の構造'!N$48</f>
        <v>617</v>
      </c>
      <c r="L46" s="181"/>
      <c r="M46" s="181"/>
      <c r="N46" s="181">
        <f>'実質公債費比率（分子）の構造'!O$48</f>
        <v>582</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2615</v>
      </c>
      <c r="C49" s="181"/>
      <c r="D49" s="181"/>
      <c r="E49" s="181">
        <f>'実質公債費比率（分子）の構造'!L$45</f>
        <v>2546</v>
      </c>
      <c r="F49" s="181"/>
      <c r="G49" s="181"/>
      <c r="H49" s="181">
        <f>'実質公債費比率（分子）の構造'!M$45</f>
        <v>2568</v>
      </c>
      <c r="I49" s="181"/>
      <c r="J49" s="181"/>
      <c r="K49" s="181">
        <f>'実質公債費比率（分子）の構造'!N$45</f>
        <v>2636</v>
      </c>
      <c r="L49" s="181"/>
      <c r="M49" s="181"/>
      <c r="N49" s="181">
        <f>'実質公債費比率（分子）の構造'!O$45</f>
        <v>2606</v>
      </c>
      <c r="O49" s="181"/>
      <c r="P49" s="181"/>
    </row>
    <row r="50" spans="1:16" x14ac:dyDescent="0.2">
      <c r="A50" s="181" t="s">
        <v>71</v>
      </c>
      <c r="B50" s="181" t="e">
        <f>NA()</f>
        <v>#N/A</v>
      </c>
      <c r="C50" s="181">
        <f>IF(ISNUMBER('実質公債費比率（分子）の構造'!K$53),'実質公債費比率（分子）の構造'!K$53,NA())</f>
        <v>838</v>
      </c>
      <c r="D50" s="181" t="e">
        <f>NA()</f>
        <v>#N/A</v>
      </c>
      <c r="E50" s="181" t="e">
        <f>NA()</f>
        <v>#N/A</v>
      </c>
      <c r="F50" s="181">
        <f>IF(ISNUMBER('実質公債費比率（分子）の構造'!L$53),'実質公債費比率（分子）の構造'!L$53,NA())</f>
        <v>805</v>
      </c>
      <c r="G50" s="181" t="e">
        <f>NA()</f>
        <v>#N/A</v>
      </c>
      <c r="H50" s="181" t="e">
        <f>NA()</f>
        <v>#N/A</v>
      </c>
      <c r="I50" s="181">
        <f>IF(ISNUMBER('実質公債費比率（分子）の構造'!M$53),'実質公債費比率（分子）の構造'!M$53,NA())</f>
        <v>880</v>
      </c>
      <c r="J50" s="181" t="e">
        <f>NA()</f>
        <v>#N/A</v>
      </c>
      <c r="K50" s="181" t="e">
        <f>NA()</f>
        <v>#N/A</v>
      </c>
      <c r="L50" s="181">
        <f>IF(ISNUMBER('実質公債費比率（分子）の構造'!N$53),'実質公債費比率（分子）の構造'!N$53,NA())</f>
        <v>887</v>
      </c>
      <c r="M50" s="181" t="e">
        <f>NA()</f>
        <v>#N/A</v>
      </c>
      <c r="N50" s="181" t="e">
        <f>NA()</f>
        <v>#N/A</v>
      </c>
      <c r="O50" s="181">
        <f>IF(ISNUMBER('実質公債費比率（分子）の構造'!O$53),'実質公債費比率（分子）の構造'!O$53,NA())</f>
        <v>881</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25168</v>
      </c>
      <c r="E56" s="180"/>
      <c r="F56" s="180"/>
      <c r="G56" s="180">
        <f>'将来負担比率（分子）の構造'!J$52</f>
        <v>25842</v>
      </c>
      <c r="H56" s="180"/>
      <c r="I56" s="180"/>
      <c r="J56" s="180">
        <f>'将来負担比率（分子）の構造'!K$52</f>
        <v>25798</v>
      </c>
      <c r="K56" s="180"/>
      <c r="L56" s="180"/>
      <c r="M56" s="180">
        <f>'将来負担比率（分子）の構造'!L$52</f>
        <v>27106</v>
      </c>
      <c r="N56" s="180"/>
      <c r="O56" s="180"/>
      <c r="P56" s="180">
        <f>'将来負担比率（分子）の構造'!M$52</f>
        <v>26828</v>
      </c>
    </row>
    <row r="57" spans="1:16" x14ac:dyDescent="0.2">
      <c r="A57" s="180" t="s">
        <v>42</v>
      </c>
      <c r="B57" s="180"/>
      <c r="C57" s="180"/>
      <c r="D57" s="180">
        <f>'将来負担比率（分子）の構造'!I$51</f>
        <v>1330</v>
      </c>
      <c r="E57" s="180"/>
      <c r="F57" s="180"/>
      <c r="G57" s="180">
        <f>'将来負担比率（分子）の構造'!J$51</f>
        <v>1260</v>
      </c>
      <c r="H57" s="180"/>
      <c r="I57" s="180"/>
      <c r="J57" s="180">
        <f>'将来負担比率（分子）の構造'!K$51</f>
        <v>1192</v>
      </c>
      <c r="K57" s="180"/>
      <c r="L57" s="180"/>
      <c r="M57" s="180">
        <f>'将来負担比率（分子）の構造'!L$51</f>
        <v>1259</v>
      </c>
      <c r="N57" s="180"/>
      <c r="O57" s="180"/>
      <c r="P57" s="180">
        <f>'将来負担比率（分子）の構造'!M$51</f>
        <v>1219</v>
      </c>
    </row>
    <row r="58" spans="1:16" x14ac:dyDescent="0.2">
      <c r="A58" s="180" t="s">
        <v>41</v>
      </c>
      <c r="B58" s="180"/>
      <c r="C58" s="180"/>
      <c r="D58" s="180">
        <f>'将来負担比率（分子）の構造'!I$50</f>
        <v>12363</v>
      </c>
      <c r="E58" s="180"/>
      <c r="F58" s="180"/>
      <c r="G58" s="180">
        <f>'将来負担比率（分子）の構造'!J$50</f>
        <v>12776</v>
      </c>
      <c r="H58" s="180"/>
      <c r="I58" s="180"/>
      <c r="J58" s="180">
        <f>'将来負担比率（分子）の構造'!K$50</f>
        <v>11391</v>
      </c>
      <c r="K58" s="180"/>
      <c r="L58" s="180"/>
      <c r="M58" s="180">
        <f>'将来負担比率（分子）の構造'!L$50</f>
        <v>10870</v>
      </c>
      <c r="N58" s="180"/>
      <c r="O58" s="180"/>
      <c r="P58" s="180">
        <f>'将来負担比率（分子）の構造'!M$50</f>
        <v>11865</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2974</v>
      </c>
      <c r="C62" s="180"/>
      <c r="D62" s="180"/>
      <c r="E62" s="180">
        <f>'将来負担比率（分子）の構造'!J$45</f>
        <v>2854</v>
      </c>
      <c r="F62" s="180"/>
      <c r="G62" s="180"/>
      <c r="H62" s="180">
        <f>'将来負担比率（分子）の構造'!K$45</f>
        <v>2684</v>
      </c>
      <c r="I62" s="180"/>
      <c r="J62" s="180"/>
      <c r="K62" s="180">
        <f>'将来負担比率（分子）の構造'!L$45</f>
        <v>2704</v>
      </c>
      <c r="L62" s="180"/>
      <c r="M62" s="180"/>
      <c r="N62" s="180">
        <f>'将来負担比率（分子）の構造'!M$45</f>
        <v>2654</v>
      </c>
      <c r="O62" s="180"/>
      <c r="P62" s="180"/>
    </row>
    <row r="63" spans="1:16" x14ac:dyDescent="0.2">
      <c r="A63" s="180" t="s">
        <v>34</v>
      </c>
      <c r="B63" s="180">
        <f>'将来負担比率（分子）の構造'!I$44</f>
        <v>1446</v>
      </c>
      <c r="C63" s="180"/>
      <c r="D63" s="180"/>
      <c r="E63" s="180">
        <f>'将来負担比率（分子）の構造'!J$44</f>
        <v>2442</v>
      </c>
      <c r="F63" s="180"/>
      <c r="G63" s="180"/>
      <c r="H63" s="180">
        <f>'将来負担比率（分子）の構造'!K$44</f>
        <v>2418</v>
      </c>
      <c r="I63" s="180"/>
      <c r="J63" s="180"/>
      <c r="K63" s="180">
        <f>'将来負担比率（分子）の構造'!L$44</f>
        <v>2366</v>
      </c>
      <c r="L63" s="180"/>
      <c r="M63" s="180"/>
      <c r="N63" s="180">
        <f>'将来負担比率（分子）の構造'!M$44</f>
        <v>2322</v>
      </c>
      <c r="O63" s="180"/>
      <c r="P63" s="180"/>
    </row>
    <row r="64" spans="1:16" x14ac:dyDescent="0.2">
      <c r="A64" s="180" t="s">
        <v>33</v>
      </c>
      <c r="B64" s="180">
        <f>'将来負担比率（分子）の構造'!I$43</f>
        <v>9481</v>
      </c>
      <c r="C64" s="180"/>
      <c r="D64" s="180"/>
      <c r="E64" s="180">
        <f>'将来負担比率（分子）の構造'!J$43</f>
        <v>9590</v>
      </c>
      <c r="F64" s="180"/>
      <c r="G64" s="180"/>
      <c r="H64" s="180">
        <f>'将来負担比率（分子）の構造'!K$43</f>
        <v>9339</v>
      </c>
      <c r="I64" s="180"/>
      <c r="J64" s="180"/>
      <c r="K64" s="180">
        <f>'将来負担比率（分子）の構造'!L$43</f>
        <v>8484</v>
      </c>
      <c r="L64" s="180"/>
      <c r="M64" s="180"/>
      <c r="N64" s="180">
        <f>'将来負担比率（分子）の構造'!M$43</f>
        <v>7744</v>
      </c>
      <c r="O64" s="180"/>
      <c r="P64" s="180"/>
    </row>
    <row r="65" spans="1:16" x14ac:dyDescent="0.2">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26429</v>
      </c>
      <c r="C66" s="180"/>
      <c r="D66" s="180"/>
      <c r="E66" s="180">
        <f>'将来負担比率（分子）の構造'!J$41</f>
        <v>27373</v>
      </c>
      <c r="F66" s="180"/>
      <c r="G66" s="180"/>
      <c r="H66" s="180">
        <f>'将来負担比率（分子）の構造'!K$41</f>
        <v>27305</v>
      </c>
      <c r="I66" s="180"/>
      <c r="J66" s="180"/>
      <c r="K66" s="180">
        <f>'将来負担比率（分子）の構造'!L$41</f>
        <v>29616</v>
      </c>
      <c r="L66" s="180"/>
      <c r="M66" s="180"/>
      <c r="N66" s="180">
        <f>'将来負担比率（分子）の構造'!M$41</f>
        <v>29408</v>
      </c>
      <c r="O66" s="180"/>
      <c r="P66" s="180"/>
    </row>
    <row r="67" spans="1:16" x14ac:dyDescent="0.2">
      <c r="A67" s="180" t="s">
        <v>75</v>
      </c>
      <c r="B67" s="180" t="e">
        <f>NA()</f>
        <v>#N/A</v>
      </c>
      <c r="C67" s="180">
        <f>IF(ISNUMBER('将来負担比率（分子）の構造'!I$53), IF('将来負担比率（分子）の構造'!I$53 &lt; 0, 0, '将来負担比率（分子）の構造'!I$53), NA())</f>
        <v>1470</v>
      </c>
      <c r="D67" s="180" t="e">
        <f>NA()</f>
        <v>#N/A</v>
      </c>
      <c r="E67" s="180" t="e">
        <f>NA()</f>
        <v>#N/A</v>
      </c>
      <c r="F67" s="180">
        <f>IF(ISNUMBER('将来負担比率（分子）の構造'!J$53), IF('将来負担比率（分子）の構造'!J$53 &lt; 0, 0, '将来負担比率（分子）の構造'!J$53), NA())</f>
        <v>2382</v>
      </c>
      <c r="G67" s="180" t="e">
        <f>NA()</f>
        <v>#N/A</v>
      </c>
      <c r="H67" s="180" t="e">
        <f>NA()</f>
        <v>#N/A</v>
      </c>
      <c r="I67" s="180">
        <f>IF(ISNUMBER('将来負担比率（分子）の構造'!K$53), IF('将来負担比率（分子）の構造'!K$53 &lt; 0, 0, '将来負担比率（分子）の構造'!K$53), NA())</f>
        <v>3365</v>
      </c>
      <c r="J67" s="180" t="e">
        <f>NA()</f>
        <v>#N/A</v>
      </c>
      <c r="K67" s="180" t="e">
        <f>NA()</f>
        <v>#N/A</v>
      </c>
      <c r="L67" s="180">
        <f>IF(ISNUMBER('将来負担比率（分子）の構造'!L$53), IF('将来負担比率（分子）の構造'!L$53 &lt; 0, 0, '将来負担比率（分子）の構造'!L$53), NA())</f>
        <v>3936</v>
      </c>
      <c r="M67" s="180" t="e">
        <f>NA()</f>
        <v>#N/A</v>
      </c>
      <c r="N67" s="180" t="e">
        <f>NA()</f>
        <v>#N/A</v>
      </c>
      <c r="O67" s="180">
        <f>IF(ISNUMBER('将来負担比率（分子）の構造'!M$53), IF('将来負担比率（分子）の構造'!M$53 &lt; 0, 0, '将来負担比率（分子）の構造'!M$53), NA())</f>
        <v>2215</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2820</v>
      </c>
      <c r="C72" s="184">
        <f>基金残高に係る経年分析!G55</f>
        <v>2168</v>
      </c>
      <c r="D72" s="184">
        <f>基金残高に係る経年分析!H55</f>
        <v>2663</v>
      </c>
    </row>
    <row r="73" spans="1:16" x14ac:dyDescent="0.2">
      <c r="A73" s="183" t="s">
        <v>78</v>
      </c>
      <c r="B73" s="184">
        <f>基金残高に係る経年分析!F56</f>
        <v>876</v>
      </c>
      <c r="C73" s="184">
        <f>基金残高に係る経年分析!G56</f>
        <v>865</v>
      </c>
      <c r="D73" s="184">
        <f>基金残高に係る経年分析!H56</f>
        <v>852</v>
      </c>
    </row>
    <row r="74" spans="1:16" x14ac:dyDescent="0.2">
      <c r="A74" s="183" t="s">
        <v>79</v>
      </c>
      <c r="B74" s="184">
        <f>基金残高に係る経年分析!F57</f>
        <v>8023</v>
      </c>
      <c r="C74" s="184">
        <f>基金残高に係る経年分析!G57</f>
        <v>7718</v>
      </c>
      <c r="D74" s="184">
        <f>基金残高に係る経年分析!H57</f>
        <v>7635</v>
      </c>
    </row>
  </sheetData>
  <sheetProtection algorithmName="SHA-512" hashValue="KlZg3CMQpfuuNLyQdVgIlq/N10puf9C90+uKMCGGiisuOvQblnDUWe4REC3Cdp6OFOYUaRmRliMaUEIST21Z4w==" saltValue="8kk3G14kfwjqfDlga0iJ9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225</v>
      </c>
      <c r="C5" s="666"/>
      <c r="D5" s="666"/>
      <c r="E5" s="666"/>
      <c r="F5" s="666"/>
      <c r="G5" s="666"/>
      <c r="H5" s="666"/>
      <c r="I5" s="666"/>
      <c r="J5" s="666"/>
      <c r="K5" s="666"/>
      <c r="L5" s="666"/>
      <c r="M5" s="666"/>
      <c r="N5" s="666"/>
      <c r="O5" s="666"/>
      <c r="P5" s="666"/>
      <c r="Q5" s="667"/>
      <c r="R5" s="668">
        <v>5612096</v>
      </c>
      <c r="S5" s="669"/>
      <c r="T5" s="669"/>
      <c r="U5" s="669"/>
      <c r="V5" s="669"/>
      <c r="W5" s="669"/>
      <c r="X5" s="669"/>
      <c r="Y5" s="670"/>
      <c r="Z5" s="671">
        <v>20.7</v>
      </c>
      <c r="AA5" s="671"/>
      <c r="AB5" s="671"/>
      <c r="AC5" s="671"/>
      <c r="AD5" s="672">
        <v>5612096</v>
      </c>
      <c r="AE5" s="672"/>
      <c r="AF5" s="672"/>
      <c r="AG5" s="672"/>
      <c r="AH5" s="672"/>
      <c r="AI5" s="672"/>
      <c r="AJ5" s="672"/>
      <c r="AK5" s="672"/>
      <c r="AL5" s="673">
        <v>44.5</v>
      </c>
      <c r="AM5" s="674"/>
      <c r="AN5" s="674"/>
      <c r="AO5" s="675"/>
      <c r="AP5" s="665" t="s">
        <v>226</v>
      </c>
      <c r="AQ5" s="666"/>
      <c r="AR5" s="666"/>
      <c r="AS5" s="666"/>
      <c r="AT5" s="666"/>
      <c r="AU5" s="666"/>
      <c r="AV5" s="666"/>
      <c r="AW5" s="666"/>
      <c r="AX5" s="666"/>
      <c r="AY5" s="666"/>
      <c r="AZ5" s="666"/>
      <c r="BA5" s="666"/>
      <c r="BB5" s="666"/>
      <c r="BC5" s="666"/>
      <c r="BD5" s="666"/>
      <c r="BE5" s="666"/>
      <c r="BF5" s="667"/>
      <c r="BG5" s="679">
        <v>5585898</v>
      </c>
      <c r="BH5" s="680"/>
      <c r="BI5" s="680"/>
      <c r="BJ5" s="680"/>
      <c r="BK5" s="680"/>
      <c r="BL5" s="680"/>
      <c r="BM5" s="680"/>
      <c r="BN5" s="681"/>
      <c r="BO5" s="682">
        <v>99.5</v>
      </c>
      <c r="BP5" s="682"/>
      <c r="BQ5" s="682"/>
      <c r="BR5" s="682"/>
      <c r="BS5" s="683">
        <v>203469</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x14ac:dyDescent="0.2">
      <c r="B6" s="676" t="s">
        <v>230</v>
      </c>
      <c r="C6" s="677"/>
      <c r="D6" s="677"/>
      <c r="E6" s="677"/>
      <c r="F6" s="677"/>
      <c r="G6" s="677"/>
      <c r="H6" s="677"/>
      <c r="I6" s="677"/>
      <c r="J6" s="677"/>
      <c r="K6" s="677"/>
      <c r="L6" s="677"/>
      <c r="M6" s="677"/>
      <c r="N6" s="677"/>
      <c r="O6" s="677"/>
      <c r="P6" s="677"/>
      <c r="Q6" s="678"/>
      <c r="R6" s="679">
        <v>210616</v>
      </c>
      <c r="S6" s="680"/>
      <c r="T6" s="680"/>
      <c r="U6" s="680"/>
      <c r="V6" s="680"/>
      <c r="W6" s="680"/>
      <c r="X6" s="680"/>
      <c r="Y6" s="681"/>
      <c r="Z6" s="682">
        <v>0.8</v>
      </c>
      <c r="AA6" s="682"/>
      <c r="AB6" s="682"/>
      <c r="AC6" s="682"/>
      <c r="AD6" s="683">
        <v>210616</v>
      </c>
      <c r="AE6" s="683"/>
      <c r="AF6" s="683"/>
      <c r="AG6" s="683"/>
      <c r="AH6" s="683"/>
      <c r="AI6" s="683"/>
      <c r="AJ6" s="683"/>
      <c r="AK6" s="683"/>
      <c r="AL6" s="684">
        <v>1.7</v>
      </c>
      <c r="AM6" s="685"/>
      <c r="AN6" s="685"/>
      <c r="AO6" s="686"/>
      <c r="AP6" s="676" t="s">
        <v>231</v>
      </c>
      <c r="AQ6" s="677"/>
      <c r="AR6" s="677"/>
      <c r="AS6" s="677"/>
      <c r="AT6" s="677"/>
      <c r="AU6" s="677"/>
      <c r="AV6" s="677"/>
      <c r="AW6" s="677"/>
      <c r="AX6" s="677"/>
      <c r="AY6" s="677"/>
      <c r="AZ6" s="677"/>
      <c r="BA6" s="677"/>
      <c r="BB6" s="677"/>
      <c r="BC6" s="677"/>
      <c r="BD6" s="677"/>
      <c r="BE6" s="677"/>
      <c r="BF6" s="678"/>
      <c r="BG6" s="679">
        <v>5585898</v>
      </c>
      <c r="BH6" s="680"/>
      <c r="BI6" s="680"/>
      <c r="BJ6" s="680"/>
      <c r="BK6" s="680"/>
      <c r="BL6" s="680"/>
      <c r="BM6" s="680"/>
      <c r="BN6" s="681"/>
      <c r="BO6" s="682">
        <v>99.5</v>
      </c>
      <c r="BP6" s="682"/>
      <c r="BQ6" s="682"/>
      <c r="BR6" s="682"/>
      <c r="BS6" s="683">
        <v>203469</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236262</v>
      </c>
      <c r="CS6" s="680"/>
      <c r="CT6" s="680"/>
      <c r="CU6" s="680"/>
      <c r="CV6" s="680"/>
      <c r="CW6" s="680"/>
      <c r="CX6" s="680"/>
      <c r="CY6" s="681"/>
      <c r="CZ6" s="673">
        <v>0.9</v>
      </c>
      <c r="DA6" s="674"/>
      <c r="DB6" s="674"/>
      <c r="DC6" s="693"/>
      <c r="DD6" s="688" t="s">
        <v>128</v>
      </c>
      <c r="DE6" s="680"/>
      <c r="DF6" s="680"/>
      <c r="DG6" s="680"/>
      <c r="DH6" s="680"/>
      <c r="DI6" s="680"/>
      <c r="DJ6" s="680"/>
      <c r="DK6" s="680"/>
      <c r="DL6" s="680"/>
      <c r="DM6" s="680"/>
      <c r="DN6" s="680"/>
      <c r="DO6" s="680"/>
      <c r="DP6" s="681"/>
      <c r="DQ6" s="688">
        <v>236262</v>
      </c>
      <c r="DR6" s="680"/>
      <c r="DS6" s="680"/>
      <c r="DT6" s="680"/>
      <c r="DU6" s="680"/>
      <c r="DV6" s="680"/>
      <c r="DW6" s="680"/>
      <c r="DX6" s="680"/>
      <c r="DY6" s="680"/>
      <c r="DZ6" s="680"/>
      <c r="EA6" s="680"/>
      <c r="EB6" s="680"/>
      <c r="EC6" s="689"/>
    </row>
    <row r="7" spans="2:143" ht="11.25" customHeight="1" x14ac:dyDescent="0.2">
      <c r="B7" s="676" t="s">
        <v>233</v>
      </c>
      <c r="C7" s="677"/>
      <c r="D7" s="677"/>
      <c r="E7" s="677"/>
      <c r="F7" s="677"/>
      <c r="G7" s="677"/>
      <c r="H7" s="677"/>
      <c r="I7" s="677"/>
      <c r="J7" s="677"/>
      <c r="K7" s="677"/>
      <c r="L7" s="677"/>
      <c r="M7" s="677"/>
      <c r="N7" s="677"/>
      <c r="O7" s="677"/>
      <c r="P7" s="677"/>
      <c r="Q7" s="678"/>
      <c r="R7" s="679">
        <v>9309</v>
      </c>
      <c r="S7" s="680"/>
      <c r="T7" s="680"/>
      <c r="U7" s="680"/>
      <c r="V7" s="680"/>
      <c r="W7" s="680"/>
      <c r="X7" s="680"/>
      <c r="Y7" s="681"/>
      <c r="Z7" s="682">
        <v>0</v>
      </c>
      <c r="AA7" s="682"/>
      <c r="AB7" s="682"/>
      <c r="AC7" s="682"/>
      <c r="AD7" s="683">
        <v>9309</v>
      </c>
      <c r="AE7" s="683"/>
      <c r="AF7" s="683"/>
      <c r="AG7" s="683"/>
      <c r="AH7" s="683"/>
      <c r="AI7" s="683"/>
      <c r="AJ7" s="683"/>
      <c r="AK7" s="683"/>
      <c r="AL7" s="684">
        <v>0.1</v>
      </c>
      <c r="AM7" s="685"/>
      <c r="AN7" s="685"/>
      <c r="AO7" s="686"/>
      <c r="AP7" s="676" t="s">
        <v>234</v>
      </c>
      <c r="AQ7" s="677"/>
      <c r="AR7" s="677"/>
      <c r="AS7" s="677"/>
      <c r="AT7" s="677"/>
      <c r="AU7" s="677"/>
      <c r="AV7" s="677"/>
      <c r="AW7" s="677"/>
      <c r="AX7" s="677"/>
      <c r="AY7" s="677"/>
      <c r="AZ7" s="677"/>
      <c r="BA7" s="677"/>
      <c r="BB7" s="677"/>
      <c r="BC7" s="677"/>
      <c r="BD7" s="677"/>
      <c r="BE7" s="677"/>
      <c r="BF7" s="678"/>
      <c r="BG7" s="679">
        <v>2404104</v>
      </c>
      <c r="BH7" s="680"/>
      <c r="BI7" s="680"/>
      <c r="BJ7" s="680"/>
      <c r="BK7" s="680"/>
      <c r="BL7" s="680"/>
      <c r="BM7" s="680"/>
      <c r="BN7" s="681"/>
      <c r="BO7" s="682">
        <v>42.8</v>
      </c>
      <c r="BP7" s="682"/>
      <c r="BQ7" s="682"/>
      <c r="BR7" s="682"/>
      <c r="BS7" s="683">
        <v>64381</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5697278</v>
      </c>
      <c r="CS7" s="680"/>
      <c r="CT7" s="680"/>
      <c r="CU7" s="680"/>
      <c r="CV7" s="680"/>
      <c r="CW7" s="680"/>
      <c r="CX7" s="680"/>
      <c r="CY7" s="681"/>
      <c r="CZ7" s="682">
        <v>22</v>
      </c>
      <c r="DA7" s="682"/>
      <c r="DB7" s="682"/>
      <c r="DC7" s="682"/>
      <c r="DD7" s="688">
        <v>601313</v>
      </c>
      <c r="DE7" s="680"/>
      <c r="DF7" s="680"/>
      <c r="DG7" s="680"/>
      <c r="DH7" s="680"/>
      <c r="DI7" s="680"/>
      <c r="DJ7" s="680"/>
      <c r="DK7" s="680"/>
      <c r="DL7" s="680"/>
      <c r="DM7" s="680"/>
      <c r="DN7" s="680"/>
      <c r="DO7" s="680"/>
      <c r="DP7" s="681"/>
      <c r="DQ7" s="688">
        <v>2841755</v>
      </c>
      <c r="DR7" s="680"/>
      <c r="DS7" s="680"/>
      <c r="DT7" s="680"/>
      <c r="DU7" s="680"/>
      <c r="DV7" s="680"/>
      <c r="DW7" s="680"/>
      <c r="DX7" s="680"/>
      <c r="DY7" s="680"/>
      <c r="DZ7" s="680"/>
      <c r="EA7" s="680"/>
      <c r="EB7" s="680"/>
      <c r="EC7" s="689"/>
    </row>
    <row r="8" spans="2:143" ht="11.25" customHeight="1" x14ac:dyDescent="0.2">
      <c r="B8" s="676" t="s">
        <v>236</v>
      </c>
      <c r="C8" s="677"/>
      <c r="D8" s="677"/>
      <c r="E8" s="677"/>
      <c r="F8" s="677"/>
      <c r="G8" s="677"/>
      <c r="H8" s="677"/>
      <c r="I8" s="677"/>
      <c r="J8" s="677"/>
      <c r="K8" s="677"/>
      <c r="L8" s="677"/>
      <c r="M8" s="677"/>
      <c r="N8" s="677"/>
      <c r="O8" s="677"/>
      <c r="P8" s="677"/>
      <c r="Q8" s="678"/>
      <c r="R8" s="679">
        <v>11273</v>
      </c>
      <c r="S8" s="680"/>
      <c r="T8" s="680"/>
      <c r="U8" s="680"/>
      <c r="V8" s="680"/>
      <c r="W8" s="680"/>
      <c r="X8" s="680"/>
      <c r="Y8" s="681"/>
      <c r="Z8" s="682">
        <v>0</v>
      </c>
      <c r="AA8" s="682"/>
      <c r="AB8" s="682"/>
      <c r="AC8" s="682"/>
      <c r="AD8" s="683">
        <v>11273</v>
      </c>
      <c r="AE8" s="683"/>
      <c r="AF8" s="683"/>
      <c r="AG8" s="683"/>
      <c r="AH8" s="683"/>
      <c r="AI8" s="683"/>
      <c r="AJ8" s="683"/>
      <c r="AK8" s="683"/>
      <c r="AL8" s="684">
        <v>0.1</v>
      </c>
      <c r="AM8" s="685"/>
      <c r="AN8" s="685"/>
      <c r="AO8" s="686"/>
      <c r="AP8" s="676" t="s">
        <v>237</v>
      </c>
      <c r="AQ8" s="677"/>
      <c r="AR8" s="677"/>
      <c r="AS8" s="677"/>
      <c r="AT8" s="677"/>
      <c r="AU8" s="677"/>
      <c r="AV8" s="677"/>
      <c r="AW8" s="677"/>
      <c r="AX8" s="677"/>
      <c r="AY8" s="677"/>
      <c r="AZ8" s="677"/>
      <c r="BA8" s="677"/>
      <c r="BB8" s="677"/>
      <c r="BC8" s="677"/>
      <c r="BD8" s="677"/>
      <c r="BE8" s="677"/>
      <c r="BF8" s="678"/>
      <c r="BG8" s="679">
        <v>83827</v>
      </c>
      <c r="BH8" s="680"/>
      <c r="BI8" s="680"/>
      <c r="BJ8" s="680"/>
      <c r="BK8" s="680"/>
      <c r="BL8" s="680"/>
      <c r="BM8" s="680"/>
      <c r="BN8" s="681"/>
      <c r="BO8" s="682">
        <v>1.5</v>
      </c>
      <c r="BP8" s="682"/>
      <c r="BQ8" s="682"/>
      <c r="BR8" s="682"/>
      <c r="BS8" s="688" t="s">
        <v>174</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8587325</v>
      </c>
      <c r="CS8" s="680"/>
      <c r="CT8" s="680"/>
      <c r="CU8" s="680"/>
      <c r="CV8" s="680"/>
      <c r="CW8" s="680"/>
      <c r="CX8" s="680"/>
      <c r="CY8" s="681"/>
      <c r="CZ8" s="682">
        <v>33.1</v>
      </c>
      <c r="DA8" s="682"/>
      <c r="DB8" s="682"/>
      <c r="DC8" s="682"/>
      <c r="DD8" s="688">
        <v>240691</v>
      </c>
      <c r="DE8" s="680"/>
      <c r="DF8" s="680"/>
      <c r="DG8" s="680"/>
      <c r="DH8" s="680"/>
      <c r="DI8" s="680"/>
      <c r="DJ8" s="680"/>
      <c r="DK8" s="680"/>
      <c r="DL8" s="680"/>
      <c r="DM8" s="680"/>
      <c r="DN8" s="680"/>
      <c r="DO8" s="680"/>
      <c r="DP8" s="681"/>
      <c r="DQ8" s="688">
        <v>3647507</v>
      </c>
      <c r="DR8" s="680"/>
      <c r="DS8" s="680"/>
      <c r="DT8" s="680"/>
      <c r="DU8" s="680"/>
      <c r="DV8" s="680"/>
      <c r="DW8" s="680"/>
      <c r="DX8" s="680"/>
      <c r="DY8" s="680"/>
      <c r="DZ8" s="680"/>
      <c r="EA8" s="680"/>
      <c r="EB8" s="680"/>
      <c r="EC8" s="689"/>
    </row>
    <row r="9" spans="2:143" ht="11.25" customHeight="1" x14ac:dyDescent="0.2">
      <c r="B9" s="676" t="s">
        <v>239</v>
      </c>
      <c r="C9" s="677"/>
      <c r="D9" s="677"/>
      <c r="E9" s="677"/>
      <c r="F9" s="677"/>
      <c r="G9" s="677"/>
      <c r="H9" s="677"/>
      <c r="I9" s="677"/>
      <c r="J9" s="677"/>
      <c r="K9" s="677"/>
      <c r="L9" s="677"/>
      <c r="M9" s="677"/>
      <c r="N9" s="677"/>
      <c r="O9" s="677"/>
      <c r="P9" s="677"/>
      <c r="Q9" s="678"/>
      <c r="R9" s="679">
        <v>10528</v>
      </c>
      <c r="S9" s="680"/>
      <c r="T9" s="680"/>
      <c r="U9" s="680"/>
      <c r="V9" s="680"/>
      <c r="W9" s="680"/>
      <c r="X9" s="680"/>
      <c r="Y9" s="681"/>
      <c r="Z9" s="682">
        <v>0</v>
      </c>
      <c r="AA9" s="682"/>
      <c r="AB9" s="682"/>
      <c r="AC9" s="682"/>
      <c r="AD9" s="683">
        <v>10528</v>
      </c>
      <c r="AE9" s="683"/>
      <c r="AF9" s="683"/>
      <c r="AG9" s="683"/>
      <c r="AH9" s="683"/>
      <c r="AI9" s="683"/>
      <c r="AJ9" s="683"/>
      <c r="AK9" s="683"/>
      <c r="AL9" s="684">
        <v>0.1</v>
      </c>
      <c r="AM9" s="685"/>
      <c r="AN9" s="685"/>
      <c r="AO9" s="686"/>
      <c r="AP9" s="676" t="s">
        <v>240</v>
      </c>
      <c r="AQ9" s="677"/>
      <c r="AR9" s="677"/>
      <c r="AS9" s="677"/>
      <c r="AT9" s="677"/>
      <c r="AU9" s="677"/>
      <c r="AV9" s="677"/>
      <c r="AW9" s="677"/>
      <c r="AX9" s="677"/>
      <c r="AY9" s="677"/>
      <c r="AZ9" s="677"/>
      <c r="BA9" s="677"/>
      <c r="BB9" s="677"/>
      <c r="BC9" s="677"/>
      <c r="BD9" s="677"/>
      <c r="BE9" s="677"/>
      <c r="BF9" s="678"/>
      <c r="BG9" s="679">
        <v>1839383</v>
      </c>
      <c r="BH9" s="680"/>
      <c r="BI9" s="680"/>
      <c r="BJ9" s="680"/>
      <c r="BK9" s="680"/>
      <c r="BL9" s="680"/>
      <c r="BM9" s="680"/>
      <c r="BN9" s="681"/>
      <c r="BO9" s="682">
        <v>32.799999999999997</v>
      </c>
      <c r="BP9" s="682"/>
      <c r="BQ9" s="682"/>
      <c r="BR9" s="682"/>
      <c r="BS9" s="688" t="s">
        <v>128</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1451453</v>
      </c>
      <c r="CS9" s="680"/>
      <c r="CT9" s="680"/>
      <c r="CU9" s="680"/>
      <c r="CV9" s="680"/>
      <c r="CW9" s="680"/>
      <c r="CX9" s="680"/>
      <c r="CY9" s="681"/>
      <c r="CZ9" s="682">
        <v>5.6</v>
      </c>
      <c r="DA9" s="682"/>
      <c r="DB9" s="682"/>
      <c r="DC9" s="682"/>
      <c r="DD9" s="688">
        <v>10326</v>
      </c>
      <c r="DE9" s="680"/>
      <c r="DF9" s="680"/>
      <c r="DG9" s="680"/>
      <c r="DH9" s="680"/>
      <c r="DI9" s="680"/>
      <c r="DJ9" s="680"/>
      <c r="DK9" s="680"/>
      <c r="DL9" s="680"/>
      <c r="DM9" s="680"/>
      <c r="DN9" s="680"/>
      <c r="DO9" s="680"/>
      <c r="DP9" s="681"/>
      <c r="DQ9" s="688">
        <v>1172106</v>
      </c>
      <c r="DR9" s="680"/>
      <c r="DS9" s="680"/>
      <c r="DT9" s="680"/>
      <c r="DU9" s="680"/>
      <c r="DV9" s="680"/>
      <c r="DW9" s="680"/>
      <c r="DX9" s="680"/>
      <c r="DY9" s="680"/>
      <c r="DZ9" s="680"/>
      <c r="EA9" s="680"/>
      <c r="EB9" s="680"/>
      <c r="EC9" s="689"/>
    </row>
    <row r="10" spans="2:143" ht="11.25" customHeight="1" x14ac:dyDescent="0.2">
      <c r="B10" s="676" t="s">
        <v>242</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682" t="s">
        <v>128</v>
      </c>
      <c r="AA10" s="682"/>
      <c r="AB10" s="682"/>
      <c r="AC10" s="682"/>
      <c r="AD10" s="683" t="s">
        <v>128</v>
      </c>
      <c r="AE10" s="683"/>
      <c r="AF10" s="683"/>
      <c r="AG10" s="683"/>
      <c r="AH10" s="683"/>
      <c r="AI10" s="683"/>
      <c r="AJ10" s="683"/>
      <c r="AK10" s="683"/>
      <c r="AL10" s="684" t="s">
        <v>128</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156011</v>
      </c>
      <c r="BH10" s="680"/>
      <c r="BI10" s="680"/>
      <c r="BJ10" s="680"/>
      <c r="BK10" s="680"/>
      <c r="BL10" s="680"/>
      <c r="BM10" s="680"/>
      <c r="BN10" s="681"/>
      <c r="BO10" s="682">
        <v>2.8</v>
      </c>
      <c r="BP10" s="682"/>
      <c r="BQ10" s="682"/>
      <c r="BR10" s="682"/>
      <c r="BS10" s="688" t="s">
        <v>128</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v>35139</v>
      </c>
      <c r="CS10" s="680"/>
      <c r="CT10" s="680"/>
      <c r="CU10" s="680"/>
      <c r="CV10" s="680"/>
      <c r="CW10" s="680"/>
      <c r="CX10" s="680"/>
      <c r="CY10" s="681"/>
      <c r="CZ10" s="682">
        <v>0.1</v>
      </c>
      <c r="DA10" s="682"/>
      <c r="DB10" s="682"/>
      <c r="DC10" s="682"/>
      <c r="DD10" s="688" t="s">
        <v>128</v>
      </c>
      <c r="DE10" s="680"/>
      <c r="DF10" s="680"/>
      <c r="DG10" s="680"/>
      <c r="DH10" s="680"/>
      <c r="DI10" s="680"/>
      <c r="DJ10" s="680"/>
      <c r="DK10" s="680"/>
      <c r="DL10" s="680"/>
      <c r="DM10" s="680"/>
      <c r="DN10" s="680"/>
      <c r="DO10" s="680"/>
      <c r="DP10" s="681"/>
      <c r="DQ10" s="688">
        <v>15139</v>
      </c>
      <c r="DR10" s="680"/>
      <c r="DS10" s="680"/>
      <c r="DT10" s="680"/>
      <c r="DU10" s="680"/>
      <c r="DV10" s="680"/>
      <c r="DW10" s="680"/>
      <c r="DX10" s="680"/>
      <c r="DY10" s="680"/>
      <c r="DZ10" s="680"/>
      <c r="EA10" s="680"/>
      <c r="EB10" s="680"/>
      <c r="EC10" s="689"/>
    </row>
    <row r="11" spans="2:143" ht="11.25" customHeight="1" x14ac:dyDescent="0.2">
      <c r="B11" s="676" t="s">
        <v>245</v>
      </c>
      <c r="C11" s="677"/>
      <c r="D11" s="677"/>
      <c r="E11" s="677"/>
      <c r="F11" s="677"/>
      <c r="G11" s="677"/>
      <c r="H11" s="677"/>
      <c r="I11" s="677"/>
      <c r="J11" s="677"/>
      <c r="K11" s="677"/>
      <c r="L11" s="677"/>
      <c r="M11" s="677"/>
      <c r="N11" s="677"/>
      <c r="O11" s="677"/>
      <c r="P11" s="677"/>
      <c r="Q11" s="678"/>
      <c r="R11" s="679" t="s">
        <v>128</v>
      </c>
      <c r="S11" s="680"/>
      <c r="T11" s="680"/>
      <c r="U11" s="680"/>
      <c r="V11" s="680"/>
      <c r="W11" s="680"/>
      <c r="X11" s="680"/>
      <c r="Y11" s="681"/>
      <c r="Z11" s="682" t="s">
        <v>128</v>
      </c>
      <c r="AA11" s="682"/>
      <c r="AB11" s="682"/>
      <c r="AC11" s="682"/>
      <c r="AD11" s="683" t="s">
        <v>128</v>
      </c>
      <c r="AE11" s="683"/>
      <c r="AF11" s="683"/>
      <c r="AG11" s="683"/>
      <c r="AH11" s="683"/>
      <c r="AI11" s="683"/>
      <c r="AJ11" s="683"/>
      <c r="AK11" s="683"/>
      <c r="AL11" s="684" t="s">
        <v>128</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324883</v>
      </c>
      <c r="BH11" s="680"/>
      <c r="BI11" s="680"/>
      <c r="BJ11" s="680"/>
      <c r="BK11" s="680"/>
      <c r="BL11" s="680"/>
      <c r="BM11" s="680"/>
      <c r="BN11" s="681"/>
      <c r="BO11" s="682">
        <v>5.8</v>
      </c>
      <c r="BP11" s="682"/>
      <c r="BQ11" s="682"/>
      <c r="BR11" s="682"/>
      <c r="BS11" s="688">
        <v>64381</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889161</v>
      </c>
      <c r="CS11" s="680"/>
      <c r="CT11" s="680"/>
      <c r="CU11" s="680"/>
      <c r="CV11" s="680"/>
      <c r="CW11" s="680"/>
      <c r="CX11" s="680"/>
      <c r="CY11" s="681"/>
      <c r="CZ11" s="682">
        <v>3.4</v>
      </c>
      <c r="DA11" s="682"/>
      <c r="DB11" s="682"/>
      <c r="DC11" s="682"/>
      <c r="DD11" s="688">
        <v>555099</v>
      </c>
      <c r="DE11" s="680"/>
      <c r="DF11" s="680"/>
      <c r="DG11" s="680"/>
      <c r="DH11" s="680"/>
      <c r="DI11" s="680"/>
      <c r="DJ11" s="680"/>
      <c r="DK11" s="680"/>
      <c r="DL11" s="680"/>
      <c r="DM11" s="680"/>
      <c r="DN11" s="680"/>
      <c r="DO11" s="680"/>
      <c r="DP11" s="681"/>
      <c r="DQ11" s="688">
        <v>280611</v>
      </c>
      <c r="DR11" s="680"/>
      <c r="DS11" s="680"/>
      <c r="DT11" s="680"/>
      <c r="DU11" s="680"/>
      <c r="DV11" s="680"/>
      <c r="DW11" s="680"/>
      <c r="DX11" s="680"/>
      <c r="DY11" s="680"/>
      <c r="DZ11" s="680"/>
      <c r="EA11" s="680"/>
      <c r="EB11" s="680"/>
      <c r="EC11" s="689"/>
    </row>
    <row r="12" spans="2:143" ht="11.25" customHeight="1" x14ac:dyDescent="0.2">
      <c r="B12" s="676" t="s">
        <v>248</v>
      </c>
      <c r="C12" s="677"/>
      <c r="D12" s="677"/>
      <c r="E12" s="677"/>
      <c r="F12" s="677"/>
      <c r="G12" s="677"/>
      <c r="H12" s="677"/>
      <c r="I12" s="677"/>
      <c r="J12" s="677"/>
      <c r="K12" s="677"/>
      <c r="L12" s="677"/>
      <c r="M12" s="677"/>
      <c r="N12" s="677"/>
      <c r="O12" s="677"/>
      <c r="P12" s="677"/>
      <c r="Q12" s="678"/>
      <c r="R12" s="679">
        <v>904842</v>
      </c>
      <c r="S12" s="680"/>
      <c r="T12" s="680"/>
      <c r="U12" s="680"/>
      <c r="V12" s="680"/>
      <c r="W12" s="680"/>
      <c r="X12" s="680"/>
      <c r="Y12" s="681"/>
      <c r="Z12" s="682">
        <v>3.3</v>
      </c>
      <c r="AA12" s="682"/>
      <c r="AB12" s="682"/>
      <c r="AC12" s="682"/>
      <c r="AD12" s="683">
        <v>904842</v>
      </c>
      <c r="AE12" s="683"/>
      <c r="AF12" s="683"/>
      <c r="AG12" s="683"/>
      <c r="AH12" s="683"/>
      <c r="AI12" s="683"/>
      <c r="AJ12" s="683"/>
      <c r="AK12" s="683"/>
      <c r="AL12" s="684">
        <v>7.2</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2601494</v>
      </c>
      <c r="BH12" s="680"/>
      <c r="BI12" s="680"/>
      <c r="BJ12" s="680"/>
      <c r="BK12" s="680"/>
      <c r="BL12" s="680"/>
      <c r="BM12" s="680"/>
      <c r="BN12" s="681"/>
      <c r="BO12" s="682">
        <v>46.4</v>
      </c>
      <c r="BP12" s="682"/>
      <c r="BQ12" s="682"/>
      <c r="BR12" s="682"/>
      <c r="BS12" s="688">
        <v>139088</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566646</v>
      </c>
      <c r="CS12" s="680"/>
      <c r="CT12" s="680"/>
      <c r="CU12" s="680"/>
      <c r="CV12" s="680"/>
      <c r="CW12" s="680"/>
      <c r="CX12" s="680"/>
      <c r="CY12" s="681"/>
      <c r="CZ12" s="682">
        <v>2.2000000000000002</v>
      </c>
      <c r="DA12" s="682"/>
      <c r="DB12" s="682"/>
      <c r="DC12" s="682"/>
      <c r="DD12" s="688">
        <v>18557</v>
      </c>
      <c r="DE12" s="680"/>
      <c r="DF12" s="680"/>
      <c r="DG12" s="680"/>
      <c r="DH12" s="680"/>
      <c r="DI12" s="680"/>
      <c r="DJ12" s="680"/>
      <c r="DK12" s="680"/>
      <c r="DL12" s="680"/>
      <c r="DM12" s="680"/>
      <c r="DN12" s="680"/>
      <c r="DO12" s="680"/>
      <c r="DP12" s="681"/>
      <c r="DQ12" s="688">
        <v>237343</v>
      </c>
      <c r="DR12" s="680"/>
      <c r="DS12" s="680"/>
      <c r="DT12" s="680"/>
      <c r="DU12" s="680"/>
      <c r="DV12" s="680"/>
      <c r="DW12" s="680"/>
      <c r="DX12" s="680"/>
      <c r="DY12" s="680"/>
      <c r="DZ12" s="680"/>
      <c r="EA12" s="680"/>
      <c r="EB12" s="680"/>
      <c r="EC12" s="689"/>
    </row>
    <row r="13" spans="2:143" ht="11.25" customHeight="1" x14ac:dyDescent="0.2">
      <c r="B13" s="676" t="s">
        <v>251</v>
      </c>
      <c r="C13" s="677"/>
      <c r="D13" s="677"/>
      <c r="E13" s="677"/>
      <c r="F13" s="677"/>
      <c r="G13" s="677"/>
      <c r="H13" s="677"/>
      <c r="I13" s="677"/>
      <c r="J13" s="677"/>
      <c r="K13" s="677"/>
      <c r="L13" s="677"/>
      <c r="M13" s="677"/>
      <c r="N13" s="677"/>
      <c r="O13" s="677"/>
      <c r="P13" s="677"/>
      <c r="Q13" s="678"/>
      <c r="R13" s="679">
        <v>33391</v>
      </c>
      <c r="S13" s="680"/>
      <c r="T13" s="680"/>
      <c r="U13" s="680"/>
      <c r="V13" s="680"/>
      <c r="W13" s="680"/>
      <c r="X13" s="680"/>
      <c r="Y13" s="681"/>
      <c r="Z13" s="682">
        <v>0.1</v>
      </c>
      <c r="AA13" s="682"/>
      <c r="AB13" s="682"/>
      <c r="AC13" s="682"/>
      <c r="AD13" s="683">
        <v>33391</v>
      </c>
      <c r="AE13" s="683"/>
      <c r="AF13" s="683"/>
      <c r="AG13" s="683"/>
      <c r="AH13" s="683"/>
      <c r="AI13" s="683"/>
      <c r="AJ13" s="683"/>
      <c r="AK13" s="683"/>
      <c r="AL13" s="684">
        <v>0.3</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2596661</v>
      </c>
      <c r="BH13" s="680"/>
      <c r="BI13" s="680"/>
      <c r="BJ13" s="680"/>
      <c r="BK13" s="680"/>
      <c r="BL13" s="680"/>
      <c r="BM13" s="680"/>
      <c r="BN13" s="681"/>
      <c r="BO13" s="682">
        <v>46.3</v>
      </c>
      <c r="BP13" s="682"/>
      <c r="BQ13" s="682"/>
      <c r="BR13" s="682"/>
      <c r="BS13" s="688">
        <v>139088</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2367253</v>
      </c>
      <c r="CS13" s="680"/>
      <c r="CT13" s="680"/>
      <c r="CU13" s="680"/>
      <c r="CV13" s="680"/>
      <c r="CW13" s="680"/>
      <c r="CX13" s="680"/>
      <c r="CY13" s="681"/>
      <c r="CZ13" s="682">
        <v>9.1</v>
      </c>
      <c r="DA13" s="682"/>
      <c r="DB13" s="682"/>
      <c r="DC13" s="682"/>
      <c r="DD13" s="688">
        <v>1288891</v>
      </c>
      <c r="DE13" s="680"/>
      <c r="DF13" s="680"/>
      <c r="DG13" s="680"/>
      <c r="DH13" s="680"/>
      <c r="DI13" s="680"/>
      <c r="DJ13" s="680"/>
      <c r="DK13" s="680"/>
      <c r="DL13" s="680"/>
      <c r="DM13" s="680"/>
      <c r="DN13" s="680"/>
      <c r="DO13" s="680"/>
      <c r="DP13" s="681"/>
      <c r="DQ13" s="688">
        <v>1094371</v>
      </c>
      <c r="DR13" s="680"/>
      <c r="DS13" s="680"/>
      <c r="DT13" s="680"/>
      <c r="DU13" s="680"/>
      <c r="DV13" s="680"/>
      <c r="DW13" s="680"/>
      <c r="DX13" s="680"/>
      <c r="DY13" s="680"/>
      <c r="DZ13" s="680"/>
      <c r="EA13" s="680"/>
      <c r="EB13" s="680"/>
      <c r="EC13" s="689"/>
    </row>
    <row r="14" spans="2:143" ht="11.25" customHeight="1" x14ac:dyDescent="0.2">
      <c r="B14" s="676" t="s">
        <v>254</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128</v>
      </c>
      <c r="AA14" s="682"/>
      <c r="AB14" s="682"/>
      <c r="AC14" s="682"/>
      <c r="AD14" s="683" t="s">
        <v>255</v>
      </c>
      <c r="AE14" s="683"/>
      <c r="AF14" s="683"/>
      <c r="AG14" s="683"/>
      <c r="AH14" s="683"/>
      <c r="AI14" s="683"/>
      <c r="AJ14" s="683"/>
      <c r="AK14" s="683"/>
      <c r="AL14" s="684" t="s">
        <v>128</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185941</v>
      </c>
      <c r="BH14" s="680"/>
      <c r="BI14" s="680"/>
      <c r="BJ14" s="680"/>
      <c r="BK14" s="680"/>
      <c r="BL14" s="680"/>
      <c r="BM14" s="680"/>
      <c r="BN14" s="681"/>
      <c r="BO14" s="682">
        <v>3.3</v>
      </c>
      <c r="BP14" s="682"/>
      <c r="BQ14" s="682"/>
      <c r="BR14" s="682"/>
      <c r="BS14" s="688" t="s">
        <v>255</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804911</v>
      </c>
      <c r="CS14" s="680"/>
      <c r="CT14" s="680"/>
      <c r="CU14" s="680"/>
      <c r="CV14" s="680"/>
      <c r="CW14" s="680"/>
      <c r="CX14" s="680"/>
      <c r="CY14" s="681"/>
      <c r="CZ14" s="682">
        <v>3.1</v>
      </c>
      <c r="DA14" s="682"/>
      <c r="DB14" s="682"/>
      <c r="DC14" s="682"/>
      <c r="DD14" s="688">
        <v>37444</v>
      </c>
      <c r="DE14" s="680"/>
      <c r="DF14" s="680"/>
      <c r="DG14" s="680"/>
      <c r="DH14" s="680"/>
      <c r="DI14" s="680"/>
      <c r="DJ14" s="680"/>
      <c r="DK14" s="680"/>
      <c r="DL14" s="680"/>
      <c r="DM14" s="680"/>
      <c r="DN14" s="680"/>
      <c r="DO14" s="680"/>
      <c r="DP14" s="681"/>
      <c r="DQ14" s="688">
        <v>696149</v>
      </c>
      <c r="DR14" s="680"/>
      <c r="DS14" s="680"/>
      <c r="DT14" s="680"/>
      <c r="DU14" s="680"/>
      <c r="DV14" s="680"/>
      <c r="DW14" s="680"/>
      <c r="DX14" s="680"/>
      <c r="DY14" s="680"/>
      <c r="DZ14" s="680"/>
      <c r="EA14" s="680"/>
      <c r="EB14" s="680"/>
      <c r="EC14" s="689"/>
    </row>
    <row r="15" spans="2:143" ht="11.25" customHeight="1" x14ac:dyDescent="0.2">
      <c r="B15" s="676" t="s">
        <v>258</v>
      </c>
      <c r="C15" s="677"/>
      <c r="D15" s="677"/>
      <c r="E15" s="677"/>
      <c r="F15" s="677"/>
      <c r="G15" s="677"/>
      <c r="H15" s="677"/>
      <c r="I15" s="677"/>
      <c r="J15" s="677"/>
      <c r="K15" s="677"/>
      <c r="L15" s="677"/>
      <c r="M15" s="677"/>
      <c r="N15" s="677"/>
      <c r="O15" s="677"/>
      <c r="P15" s="677"/>
      <c r="Q15" s="678"/>
      <c r="R15" s="679">
        <v>47376</v>
      </c>
      <c r="S15" s="680"/>
      <c r="T15" s="680"/>
      <c r="U15" s="680"/>
      <c r="V15" s="680"/>
      <c r="W15" s="680"/>
      <c r="X15" s="680"/>
      <c r="Y15" s="681"/>
      <c r="Z15" s="682">
        <v>0.2</v>
      </c>
      <c r="AA15" s="682"/>
      <c r="AB15" s="682"/>
      <c r="AC15" s="682"/>
      <c r="AD15" s="683">
        <v>47376</v>
      </c>
      <c r="AE15" s="683"/>
      <c r="AF15" s="683"/>
      <c r="AG15" s="683"/>
      <c r="AH15" s="683"/>
      <c r="AI15" s="683"/>
      <c r="AJ15" s="683"/>
      <c r="AK15" s="683"/>
      <c r="AL15" s="684">
        <v>0.4</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394359</v>
      </c>
      <c r="BH15" s="680"/>
      <c r="BI15" s="680"/>
      <c r="BJ15" s="680"/>
      <c r="BK15" s="680"/>
      <c r="BL15" s="680"/>
      <c r="BM15" s="680"/>
      <c r="BN15" s="681"/>
      <c r="BO15" s="682">
        <v>7</v>
      </c>
      <c r="BP15" s="682"/>
      <c r="BQ15" s="682"/>
      <c r="BR15" s="682"/>
      <c r="BS15" s="688" t="s">
        <v>174</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2584224</v>
      </c>
      <c r="CS15" s="680"/>
      <c r="CT15" s="680"/>
      <c r="CU15" s="680"/>
      <c r="CV15" s="680"/>
      <c r="CW15" s="680"/>
      <c r="CX15" s="680"/>
      <c r="CY15" s="681"/>
      <c r="CZ15" s="682">
        <v>10</v>
      </c>
      <c r="DA15" s="682"/>
      <c r="DB15" s="682"/>
      <c r="DC15" s="682"/>
      <c r="DD15" s="688">
        <v>897752</v>
      </c>
      <c r="DE15" s="680"/>
      <c r="DF15" s="680"/>
      <c r="DG15" s="680"/>
      <c r="DH15" s="680"/>
      <c r="DI15" s="680"/>
      <c r="DJ15" s="680"/>
      <c r="DK15" s="680"/>
      <c r="DL15" s="680"/>
      <c r="DM15" s="680"/>
      <c r="DN15" s="680"/>
      <c r="DO15" s="680"/>
      <c r="DP15" s="681"/>
      <c r="DQ15" s="688">
        <v>1446420</v>
      </c>
      <c r="DR15" s="680"/>
      <c r="DS15" s="680"/>
      <c r="DT15" s="680"/>
      <c r="DU15" s="680"/>
      <c r="DV15" s="680"/>
      <c r="DW15" s="680"/>
      <c r="DX15" s="680"/>
      <c r="DY15" s="680"/>
      <c r="DZ15" s="680"/>
      <c r="EA15" s="680"/>
      <c r="EB15" s="680"/>
      <c r="EC15" s="689"/>
    </row>
    <row r="16" spans="2:143" ht="11.25" customHeight="1" x14ac:dyDescent="0.2">
      <c r="B16" s="676" t="s">
        <v>261</v>
      </c>
      <c r="C16" s="677"/>
      <c r="D16" s="677"/>
      <c r="E16" s="677"/>
      <c r="F16" s="677"/>
      <c r="G16" s="677"/>
      <c r="H16" s="677"/>
      <c r="I16" s="677"/>
      <c r="J16" s="677"/>
      <c r="K16" s="677"/>
      <c r="L16" s="677"/>
      <c r="M16" s="677"/>
      <c r="N16" s="677"/>
      <c r="O16" s="677"/>
      <c r="P16" s="677"/>
      <c r="Q16" s="678"/>
      <c r="R16" s="679" t="s">
        <v>174</v>
      </c>
      <c r="S16" s="680"/>
      <c r="T16" s="680"/>
      <c r="U16" s="680"/>
      <c r="V16" s="680"/>
      <c r="W16" s="680"/>
      <c r="X16" s="680"/>
      <c r="Y16" s="681"/>
      <c r="Z16" s="682" t="s">
        <v>128</v>
      </c>
      <c r="AA16" s="682"/>
      <c r="AB16" s="682"/>
      <c r="AC16" s="682"/>
      <c r="AD16" s="683" t="s">
        <v>174</v>
      </c>
      <c r="AE16" s="683"/>
      <c r="AF16" s="683"/>
      <c r="AG16" s="683"/>
      <c r="AH16" s="683"/>
      <c r="AI16" s="683"/>
      <c r="AJ16" s="683"/>
      <c r="AK16" s="683"/>
      <c r="AL16" s="684" t="s">
        <v>128</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128</v>
      </c>
      <c r="BH16" s="680"/>
      <c r="BI16" s="680"/>
      <c r="BJ16" s="680"/>
      <c r="BK16" s="680"/>
      <c r="BL16" s="680"/>
      <c r="BM16" s="680"/>
      <c r="BN16" s="681"/>
      <c r="BO16" s="682" t="s">
        <v>128</v>
      </c>
      <c r="BP16" s="682"/>
      <c r="BQ16" s="682"/>
      <c r="BR16" s="682"/>
      <c r="BS16" s="688" t="s">
        <v>255</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v>129055</v>
      </c>
      <c r="CS16" s="680"/>
      <c r="CT16" s="680"/>
      <c r="CU16" s="680"/>
      <c r="CV16" s="680"/>
      <c r="CW16" s="680"/>
      <c r="CX16" s="680"/>
      <c r="CY16" s="681"/>
      <c r="CZ16" s="682">
        <v>0.5</v>
      </c>
      <c r="DA16" s="682"/>
      <c r="DB16" s="682"/>
      <c r="DC16" s="682"/>
      <c r="DD16" s="688" t="s">
        <v>174</v>
      </c>
      <c r="DE16" s="680"/>
      <c r="DF16" s="680"/>
      <c r="DG16" s="680"/>
      <c r="DH16" s="680"/>
      <c r="DI16" s="680"/>
      <c r="DJ16" s="680"/>
      <c r="DK16" s="680"/>
      <c r="DL16" s="680"/>
      <c r="DM16" s="680"/>
      <c r="DN16" s="680"/>
      <c r="DO16" s="680"/>
      <c r="DP16" s="681"/>
      <c r="DQ16" s="688">
        <v>31991</v>
      </c>
      <c r="DR16" s="680"/>
      <c r="DS16" s="680"/>
      <c r="DT16" s="680"/>
      <c r="DU16" s="680"/>
      <c r="DV16" s="680"/>
      <c r="DW16" s="680"/>
      <c r="DX16" s="680"/>
      <c r="DY16" s="680"/>
      <c r="DZ16" s="680"/>
      <c r="EA16" s="680"/>
      <c r="EB16" s="680"/>
      <c r="EC16" s="689"/>
    </row>
    <row r="17" spans="2:133" ht="11.25" customHeight="1" x14ac:dyDescent="0.2">
      <c r="B17" s="676" t="s">
        <v>264</v>
      </c>
      <c r="C17" s="677"/>
      <c r="D17" s="677"/>
      <c r="E17" s="677"/>
      <c r="F17" s="677"/>
      <c r="G17" s="677"/>
      <c r="H17" s="677"/>
      <c r="I17" s="677"/>
      <c r="J17" s="677"/>
      <c r="K17" s="677"/>
      <c r="L17" s="677"/>
      <c r="M17" s="677"/>
      <c r="N17" s="677"/>
      <c r="O17" s="677"/>
      <c r="P17" s="677"/>
      <c r="Q17" s="678"/>
      <c r="R17" s="679">
        <v>27825</v>
      </c>
      <c r="S17" s="680"/>
      <c r="T17" s="680"/>
      <c r="U17" s="680"/>
      <c r="V17" s="680"/>
      <c r="W17" s="680"/>
      <c r="X17" s="680"/>
      <c r="Y17" s="681"/>
      <c r="Z17" s="682">
        <v>0.1</v>
      </c>
      <c r="AA17" s="682"/>
      <c r="AB17" s="682"/>
      <c r="AC17" s="682"/>
      <c r="AD17" s="683">
        <v>27825</v>
      </c>
      <c r="AE17" s="683"/>
      <c r="AF17" s="683"/>
      <c r="AG17" s="683"/>
      <c r="AH17" s="683"/>
      <c r="AI17" s="683"/>
      <c r="AJ17" s="683"/>
      <c r="AK17" s="683"/>
      <c r="AL17" s="684">
        <v>0.2</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128</v>
      </c>
      <c r="BH17" s="680"/>
      <c r="BI17" s="680"/>
      <c r="BJ17" s="680"/>
      <c r="BK17" s="680"/>
      <c r="BL17" s="680"/>
      <c r="BM17" s="680"/>
      <c r="BN17" s="681"/>
      <c r="BO17" s="682" t="s">
        <v>128</v>
      </c>
      <c r="BP17" s="682"/>
      <c r="BQ17" s="682"/>
      <c r="BR17" s="682"/>
      <c r="BS17" s="688" t="s">
        <v>128</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2606358</v>
      </c>
      <c r="CS17" s="680"/>
      <c r="CT17" s="680"/>
      <c r="CU17" s="680"/>
      <c r="CV17" s="680"/>
      <c r="CW17" s="680"/>
      <c r="CX17" s="680"/>
      <c r="CY17" s="681"/>
      <c r="CZ17" s="682">
        <v>10</v>
      </c>
      <c r="DA17" s="682"/>
      <c r="DB17" s="682"/>
      <c r="DC17" s="682"/>
      <c r="DD17" s="688" t="s">
        <v>128</v>
      </c>
      <c r="DE17" s="680"/>
      <c r="DF17" s="680"/>
      <c r="DG17" s="680"/>
      <c r="DH17" s="680"/>
      <c r="DI17" s="680"/>
      <c r="DJ17" s="680"/>
      <c r="DK17" s="680"/>
      <c r="DL17" s="680"/>
      <c r="DM17" s="680"/>
      <c r="DN17" s="680"/>
      <c r="DO17" s="680"/>
      <c r="DP17" s="681"/>
      <c r="DQ17" s="688">
        <v>2511055</v>
      </c>
      <c r="DR17" s="680"/>
      <c r="DS17" s="680"/>
      <c r="DT17" s="680"/>
      <c r="DU17" s="680"/>
      <c r="DV17" s="680"/>
      <c r="DW17" s="680"/>
      <c r="DX17" s="680"/>
      <c r="DY17" s="680"/>
      <c r="DZ17" s="680"/>
      <c r="EA17" s="680"/>
      <c r="EB17" s="680"/>
      <c r="EC17" s="689"/>
    </row>
    <row r="18" spans="2:133" ht="11.25" customHeight="1" x14ac:dyDescent="0.2">
      <c r="B18" s="676" t="s">
        <v>267</v>
      </c>
      <c r="C18" s="677"/>
      <c r="D18" s="677"/>
      <c r="E18" s="677"/>
      <c r="F18" s="677"/>
      <c r="G18" s="677"/>
      <c r="H18" s="677"/>
      <c r="I18" s="677"/>
      <c r="J18" s="677"/>
      <c r="K18" s="677"/>
      <c r="L18" s="677"/>
      <c r="M18" s="677"/>
      <c r="N18" s="677"/>
      <c r="O18" s="677"/>
      <c r="P18" s="677"/>
      <c r="Q18" s="678"/>
      <c r="R18" s="679">
        <v>6570040</v>
      </c>
      <c r="S18" s="680"/>
      <c r="T18" s="680"/>
      <c r="U18" s="680"/>
      <c r="V18" s="680"/>
      <c r="W18" s="680"/>
      <c r="X18" s="680"/>
      <c r="Y18" s="681"/>
      <c r="Z18" s="682">
        <v>24.2</v>
      </c>
      <c r="AA18" s="682"/>
      <c r="AB18" s="682"/>
      <c r="AC18" s="682"/>
      <c r="AD18" s="683">
        <v>5725058</v>
      </c>
      <c r="AE18" s="683"/>
      <c r="AF18" s="683"/>
      <c r="AG18" s="683"/>
      <c r="AH18" s="683"/>
      <c r="AI18" s="683"/>
      <c r="AJ18" s="683"/>
      <c r="AK18" s="683"/>
      <c r="AL18" s="684">
        <v>45.4</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269</v>
      </c>
      <c r="BH18" s="680"/>
      <c r="BI18" s="680"/>
      <c r="BJ18" s="680"/>
      <c r="BK18" s="680"/>
      <c r="BL18" s="680"/>
      <c r="BM18" s="680"/>
      <c r="BN18" s="681"/>
      <c r="BO18" s="682" t="s">
        <v>128</v>
      </c>
      <c r="BP18" s="682"/>
      <c r="BQ18" s="682"/>
      <c r="BR18" s="682"/>
      <c r="BS18" s="688" t="s">
        <v>128</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128</v>
      </c>
      <c r="CS18" s="680"/>
      <c r="CT18" s="680"/>
      <c r="CU18" s="680"/>
      <c r="CV18" s="680"/>
      <c r="CW18" s="680"/>
      <c r="CX18" s="680"/>
      <c r="CY18" s="681"/>
      <c r="CZ18" s="682" t="s">
        <v>255</v>
      </c>
      <c r="DA18" s="682"/>
      <c r="DB18" s="682"/>
      <c r="DC18" s="682"/>
      <c r="DD18" s="688" t="s">
        <v>255</v>
      </c>
      <c r="DE18" s="680"/>
      <c r="DF18" s="680"/>
      <c r="DG18" s="680"/>
      <c r="DH18" s="680"/>
      <c r="DI18" s="680"/>
      <c r="DJ18" s="680"/>
      <c r="DK18" s="680"/>
      <c r="DL18" s="680"/>
      <c r="DM18" s="680"/>
      <c r="DN18" s="680"/>
      <c r="DO18" s="680"/>
      <c r="DP18" s="681"/>
      <c r="DQ18" s="688" t="s">
        <v>255</v>
      </c>
      <c r="DR18" s="680"/>
      <c r="DS18" s="680"/>
      <c r="DT18" s="680"/>
      <c r="DU18" s="680"/>
      <c r="DV18" s="680"/>
      <c r="DW18" s="680"/>
      <c r="DX18" s="680"/>
      <c r="DY18" s="680"/>
      <c r="DZ18" s="680"/>
      <c r="EA18" s="680"/>
      <c r="EB18" s="680"/>
      <c r="EC18" s="689"/>
    </row>
    <row r="19" spans="2:133" ht="11.25" customHeight="1" x14ac:dyDescent="0.2">
      <c r="B19" s="676" t="s">
        <v>271</v>
      </c>
      <c r="C19" s="677"/>
      <c r="D19" s="677"/>
      <c r="E19" s="677"/>
      <c r="F19" s="677"/>
      <c r="G19" s="677"/>
      <c r="H19" s="677"/>
      <c r="I19" s="677"/>
      <c r="J19" s="677"/>
      <c r="K19" s="677"/>
      <c r="L19" s="677"/>
      <c r="M19" s="677"/>
      <c r="N19" s="677"/>
      <c r="O19" s="677"/>
      <c r="P19" s="677"/>
      <c r="Q19" s="678"/>
      <c r="R19" s="679">
        <v>5725058</v>
      </c>
      <c r="S19" s="680"/>
      <c r="T19" s="680"/>
      <c r="U19" s="680"/>
      <c r="V19" s="680"/>
      <c r="W19" s="680"/>
      <c r="X19" s="680"/>
      <c r="Y19" s="681"/>
      <c r="Z19" s="682">
        <v>21.1</v>
      </c>
      <c r="AA19" s="682"/>
      <c r="AB19" s="682"/>
      <c r="AC19" s="682"/>
      <c r="AD19" s="683">
        <v>5725058</v>
      </c>
      <c r="AE19" s="683"/>
      <c r="AF19" s="683"/>
      <c r="AG19" s="683"/>
      <c r="AH19" s="683"/>
      <c r="AI19" s="683"/>
      <c r="AJ19" s="683"/>
      <c r="AK19" s="683"/>
      <c r="AL19" s="684">
        <v>45.4</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v>26198</v>
      </c>
      <c r="BH19" s="680"/>
      <c r="BI19" s="680"/>
      <c r="BJ19" s="680"/>
      <c r="BK19" s="680"/>
      <c r="BL19" s="680"/>
      <c r="BM19" s="680"/>
      <c r="BN19" s="681"/>
      <c r="BO19" s="682">
        <v>0.5</v>
      </c>
      <c r="BP19" s="682"/>
      <c r="BQ19" s="682"/>
      <c r="BR19" s="682"/>
      <c r="BS19" s="688" t="s">
        <v>128</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128</v>
      </c>
      <c r="CS19" s="680"/>
      <c r="CT19" s="680"/>
      <c r="CU19" s="680"/>
      <c r="CV19" s="680"/>
      <c r="CW19" s="680"/>
      <c r="CX19" s="680"/>
      <c r="CY19" s="681"/>
      <c r="CZ19" s="682" t="s">
        <v>128</v>
      </c>
      <c r="DA19" s="682"/>
      <c r="DB19" s="682"/>
      <c r="DC19" s="682"/>
      <c r="DD19" s="688" t="s">
        <v>128</v>
      </c>
      <c r="DE19" s="680"/>
      <c r="DF19" s="680"/>
      <c r="DG19" s="680"/>
      <c r="DH19" s="680"/>
      <c r="DI19" s="680"/>
      <c r="DJ19" s="680"/>
      <c r="DK19" s="680"/>
      <c r="DL19" s="680"/>
      <c r="DM19" s="680"/>
      <c r="DN19" s="680"/>
      <c r="DO19" s="680"/>
      <c r="DP19" s="681"/>
      <c r="DQ19" s="688" t="s">
        <v>128</v>
      </c>
      <c r="DR19" s="680"/>
      <c r="DS19" s="680"/>
      <c r="DT19" s="680"/>
      <c r="DU19" s="680"/>
      <c r="DV19" s="680"/>
      <c r="DW19" s="680"/>
      <c r="DX19" s="680"/>
      <c r="DY19" s="680"/>
      <c r="DZ19" s="680"/>
      <c r="EA19" s="680"/>
      <c r="EB19" s="680"/>
      <c r="EC19" s="689"/>
    </row>
    <row r="20" spans="2:133" ht="11.25" customHeight="1" x14ac:dyDescent="0.2">
      <c r="B20" s="676" t="s">
        <v>274</v>
      </c>
      <c r="C20" s="677"/>
      <c r="D20" s="677"/>
      <c r="E20" s="677"/>
      <c r="F20" s="677"/>
      <c r="G20" s="677"/>
      <c r="H20" s="677"/>
      <c r="I20" s="677"/>
      <c r="J20" s="677"/>
      <c r="K20" s="677"/>
      <c r="L20" s="677"/>
      <c r="M20" s="677"/>
      <c r="N20" s="677"/>
      <c r="O20" s="677"/>
      <c r="P20" s="677"/>
      <c r="Q20" s="678"/>
      <c r="R20" s="679">
        <v>844982</v>
      </c>
      <c r="S20" s="680"/>
      <c r="T20" s="680"/>
      <c r="U20" s="680"/>
      <c r="V20" s="680"/>
      <c r="W20" s="680"/>
      <c r="X20" s="680"/>
      <c r="Y20" s="681"/>
      <c r="Z20" s="682">
        <v>3.1</v>
      </c>
      <c r="AA20" s="682"/>
      <c r="AB20" s="682"/>
      <c r="AC20" s="682"/>
      <c r="AD20" s="683" t="s">
        <v>255</v>
      </c>
      <c r="AE20" s="683"/>
      <c r="AF20" s="683"/>
      <c r="AG20" s="683"/>
      <c r="AH20" s="683"/>
      <c r="AI20" s="683"/>
      <c r="AJ20" s="683"/>
      <c r="AK20" s="683"/>
      <c r="AL20" s="684" t="s">
        <v>128</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v>26198</v>
      </c>
      <c r="BH20" s="680"/>
      <c r="BI20" s="680"/>
      <c r="BJ20" s="680"/>
      <c r="BK20" s="680"/>
      <c r="BL20" s="680"/>
      <c r="BM20" s="680"/>
      <c r="BN20" s="681"/>
      <c r="BO20" s="682">
        <v>0.5</v>
      </c>
      <c r="BP20" s="682"/>
      <c r="BQ20" s="682"/>
      <c r="BR20" s="682"/>
      <c r="BS20" s="688" t="s">
        <v>128</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25955065</v>
      </c>
      <c r="CS20" s="680"/>
      <c r="CT20" s="680"/>
      <c r="CU20" s="680"/>
      <c r="CV20" s="680"/>
      <c r="CW20" s="680"/>
      <c r="CX20" s="680"/>
      <c r="CY20" s="681"/>
      <c r="CZ20" s="682">
        <v>100</v>
      </c>
      <c r="DA20" s="682"/>
      <c r="DB20" s="682"/>
      <c r="DC20" s="682"/>
      <c r="DD20" s="688">
        <v>3650073</v>
      </c>
      <c r="DE20" s="680"/>
      <c r="DF20" s="680"/>
      <c r="DG20" s="680"/>
      <c r="DH20" s="680"/>
      <c r="DI20" s="680"/>
      <c r="DJ20" s="680"/>
      <c r="DK20" s="680"/>
      <c r="DL20" s="680"/>
      <c r="DM20" s="680"/>
      <c r="DN20" s="680"/>
      <c r="DO20" s="680"/>
      <c r="DP20" s="681"/>
      <c r="DQ20" s="688">
        <v>14210709</v>
      </c>
      <c r="DR20" s="680"/>
      <c r="DS20" s="680"/>
      <c r="DT20" s="680"/>
      <c r="DU20" s="680"/>
      <c r="DV20" s="680"/>
      <c r="DW20" s="680"/>
      <c r="DX20" s="680"/>
      <c r="DY20" s="680"/>
      <c r="DZ20" s="680"/>
      <c r="EA20" s="680"/>
      <c r="EB20" s="680"/>
      <c r="EC20" s="689"/>
    </row>
    <row r="21" spans="2:133" ht="11.25" customHeight="1" x14ac:dyDescent="0.2">
      <c r="B21" s="676" t="s">
        <v>277</v>
      </c>
      <c r="C21" s="677"/>
      <c r="D21" s="677"/>
      <c r="E21" s="677"/>
      <c r="F21" s="677"/>
      <c r="G21" s="677"/>
      <c r="H21" s="677"/>
      <c r="I21" s="677"/>
      <c r="J21" s="677"/>
      <c r="K21" s="677"/>
      <c r="L21" s="677"/>
      <c r="M21" s="677"/>
      <c r="N21" s="677"/>
      <c r="O21" s="677"/>
      <c r="P21" s="677"/>
      <c r="Q21" s="678"/>
      <c r="R21" s="679" t="s">
        <v>128</v>
      </c>
      <c r="S21" s="680"/>
      <c r="T21" s="680"/>
      <c r="U21" s="680"/>
      <c r="V21" s="680"/>
      <c r="W21" s="680"/>
      <c r="X21" s="680"/>
      <c r="Y21" s="681"/>
      <c r="Z21" s="682" t="s">
        <v>255</v>
      </c>
      <c r="AA21" s="682"/>
      <c r="AB21" s="682"/>
      <c r="AC21" s="682"/>
      <c r="AD21" s="683" t="s">
        <v>174</v>
      </c>
      <c r="AE21" s="683"/>
      <c r="AF21" s="683"/>
      <c r="AG21" s="683"/>
      <c r="AH21" s="683"/>
      <c r="AI21" s="683"/>
      <c r="AJ21" s="683"/>
      <c r="AK21" s="683"/>
      <c r="AL21" s="684" t="s">
        <v>128</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v>26198</v>
      </c>
      <c r="BH21" s="680"/>
      <c r="BI21" s="680"/>
      <c r="BJ21" s="680"/>
      <c r="BK21" s="680"/>
      <c r="BL21" s="680"/>
      <c r="BM21" s="680"/>
      <c r="BN21" s="681"/>
      <c r="BO21" s="682">
        <v>0.5</v>
      </c>
      <c r="BP21" s="682"/>
      <c r="BQ21" s="682"/>
      <c r="BR21" s="682"/>
      <c r="BS21" s="688" t="s">
        <v>128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279</v>
      </c>
      <c r="C22" s="677"/>
      <c r="D22" s="677"/>
      <c r="E22" s="677"/>
      <c r="F22" s="677"/>
      <c r="G22" s="677"/>
      <c r="H22" s="677"/>
      <c r="I22" s="677"/>
      <c r="J22" s="677"/>
      <c r="K22" s="677"/>
      <c r="L22" s="677"/>
      <c r="M22" s="677"/>
      <c r="N22" s="677"/>
      <c r="O22" s="677"/>
      <c r="P22" s="677"/>
      <c r="Q22" s="678"/>
      <c r="R22" s="679">
        <v>13437296</v>
      </c>
      <c r="S22" s="680"/>
      <c r="T22" s="680"/>
      <c r="U22" s="680"/>
      <c r="V22" s="680"/>
      <c r="W22" s="680"/>
      <c r="X22" s="680"/>
      <c r="Y22" s="681"/>
      <c r="Z22" s="682">
        <v>49.6</v>
      </c>
      <c r="AA22" s="682"/>
      <c r="AB22" s="682"/>
      <c r="AC22" s="682"/>
      <c r="AD22" s="683">
        <v>12592314</v>
      </c>
      <c r="AE22" s="683"/>
      <c r="AF22" s="683"/>
      <c r="AG22" s="683"/>
      <c r="AH22" s="683"/>
      <c r="AI22" s="683"/>
      <c r="AJ22" s="683"/>
      <c r="AK22" s="683"/>
      <c r="AL22" s="684">
        <v>99.9</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128</v>
      </c>
      <c r="BH22" s="680"/>
      <c r="BI22" s="680"/>
      <c r="BJ22" s="680"/>
      <c r="BK22" s="680"/>
      <c r="BL22" s="680"/>
      <c r="BM22" s="680"/>
      <c r="BN22" s="681"/>
      <c r="BO22" s="682" t="s">
        <v>269</v>
      </c>
      <c r="BP22" s="682"/>
      <c r="BQ22" s="682"/>
      <c r="BR22" s="682"/>
      <c r="BS22" s="688" t="s">
        <v>128</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282</v>
      </c>
      <c r="C23" s="677"/>
      <c r="D23" s="677"/>
      <c r="E23" s="677"/>
      <c r="F23" s="677"/>
      <c r="G23" s="677"/>
      <c r="H23" s="677"/>
      <c r="I23" s="677"/>
      <c r="J23" s="677"/>
      <c r="K23" s="677"/>
      <c r="L23" s="677"/>
      <c r="M23" s="677"/>
      <c r="N23" s="677"/>
      <c r="O23" s="677"/>
      <c r="P23" s="677"/>
      <c r="Q23" s="678"/>
      <c r="R23" s="679">
        <v>9577</v>
      </c>
      <c r="S23" s="680"/>
      <c r="T23" s="680"/>
      <c r="U23" s="680"/>
      <c r="V23" s="680"/>
      <c r="W23" s="680"/>
      <c r="X23" s="680"/>
      <c r="Y23" s="681"/>
      <c r="Z23" s="682">
        <v>0</v>
      </c>
      <c r="AA23" s="682"/>
      <c r="AB23" s="682"/>
      <c r="AC23" s="682"/>
      <c r="AD23" s="683">
        <v>9577</v>
      </c>
      <c r="AE23" s="683"/>
      <c r="AF23" s="683"/>
      <c r="AG23" s="683"/>
      <c r="AH23" s="683"/>
      <c r="AI23" s="683"/>
      <c r="AJ23" s="683"/>
      <c r="AK23" s="683"/>
      <c r="AL23" s="684">
        <v>0.1</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t="s">
        <v>174</v>
      </c>
      <c r="BH23" s="680"/>
      <c r="BI23" s="680"/>
      <c r="BJ23" s="680"/>
      <c r="BK23" s="680"/>
      <c r="BL23" s="680"/>
      <c r="BM23" s="680"/>
      <c r="BN23" s="681"/>
      <c r="BO23" s="682" t="s">
        <v>128</v>
      </c>
      <c r="BP23" s="682"/>
      <c r="BQ23" s="682"/>
      <c r="BR23" s="682"/>
      <c r="BS23" s="688" t="s">
        <v>128</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x14ac:dyDescent="0.2">
      <c r="B24" s="676" t="s">
        <v>289</v>
      </c>
      <c r="C24" s="677"/>
      <c r="D24" s="677"/>
      <c r="E24" s="677"/>
      <c r="F24" s="677"/>
      <c r="G24" s="677"/>
      <c r="H24" s="677"/>
      <c r="I24" s="677"/>
      <c r="J24" s="677"/>
      <c r="K24" s="677"/>
      <c r="L24" s="677"/>
      <c r="M24" s="677"/>
      <c r="N24" s="677"/>
      <c r="O24" s="677"/>
      <c r="P24" s="677"/>
      <c r="Q24" s="678"/>
      <c r="R24" s="679">
        <v>365828</v>
      </c>
      <c r="S24" s="680"/>
      <c r="T24" s="680"/>
      <c r="U24" s="680"/>
      <c r="V24" s="680"/>
      <c r="W24" s="680"/>
      <c r="X24" s="680"/>
      <c r="Y24" s="681"/>
      <c r="Z24" s="682">
        <v>1.3</v>
      </c>
      <c r="AA24" s="682"/>
      <c r="AB24" s="682"/>
      <c r="AC24" s="682"/>
      <c r="AD24" s="683" t="s">
        <v>128</v>
      </c>
      <c r="AE24" s="683"/>
      <c r="AF24" s="683"/>
      <c r="AG24" s="683"/>
      <c r="AH24" s="683"/>
      <c r="AI24" s="683"/>
      <c r="AJ24" s="683"/>
      <c r="AK24" s="683"/>
      <c r="AL24" s="684" t="s">
        <v>128</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128</v>
      </c>
      <c r="BH24" s="680"/>
      <c r="BI24" s="680"/>
      <c r="BJ24" s="680"/>
      <c r="BK24" s="680"/>
      <c r="BL24" s="680"/>
      <c r="BM24" s="680"/>
      <c r="BN24" s="681"/>
      <c r="BO24" s="682" t="s">
        <v>269</v>
      </c>
      <c r="BP24" s="682"/>
      <c r="BQ24" s="682"/>
      <c r="BR24" s="682"/>
      <c r="BS24" s="688" t="s">
        <v>174</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11037841</v>
      </c>
      <c r="CS24" s="669"/>
      <c r="CT24" s="669"/>
      <c r="CU24" s="669"/>
      <c r="CV24" s="669"/>
      <c r="CW24" s="669"/>
      <c r="CX24" s="669"/>
      <c r="CY24" s="670"/>
      <c r="CZ24" s="673">
        <v>42.5</v>
      </c>
      <c r="DA24" s="674"/>
      <c r="DB24" s="674"/>
      <c r="DC24" s="693"/>
      <c r="DD24" s="712">
        <v>6792833</v>
      </c>
      <c r="DE24" s="669"/>
      <c r="DF24" s="669"/>
      <c r="DG24" s="669"/>
      <c r="DH24" s="669"/>
      <c r="DI24" s="669"/>
      <c r="DJ24" s="669"/>
      <c r="DK24" s="670"/>
      <c r="DL24" s="712">
        <v>6757992</v>
      </c>
      <c r="DM24" s="669"/>
      <c r="DN24" s="669"/>
      <c r="DO24" s="669"/>
      <c r="DP24" s="669"/>
      <c r="DQ24" s="669"/>
      <c r="DR24" s="669"/>
      <c r="DS24" s="669"/>
      <c r="DT24" s="669"/>
      <c r="DU24" s="669"/>
      <c r="DV24" s="670"/>
      <c r="DW24" s="673">
        <v>50.9</v>
      </c>
      <c r="DX24" s="674"/>
      <c r="DY24" s="674"/>
      <c r="DZ24" s="674"/>
      <c r="EA24" s="674"/>
      <c r="EB24" s="674"/>
      <c r="EC24" s="675"/>
    </row>
    <row r="25" spans="2:133" ht="11.25" customHeight="1" x14ac:dyDescent="0.2">
      <c r="B25" s="676" t="s">
        <v>292</v>
      </c>
      <c r="C25" s="677"/>
      <c r="D25" s="677"/>
      <c r="E25" s="677"/>
      <c r="F25" s="677"/>
      <c r="G25" s="677"/>
      <c r="H25" s="677"/>
      <c r="I25" s="677"/>
      <c r="J25" s="677"/>
      <c r="K25" s="677"/>
      <c r="L25" s="677"/>
      <c r="M25" s="677"/>
      <c r="N25" s="677"/>
      <c r="O25" s="677"/>
      <c r="P25" s="677"/>
      <c r="Q25" s="678"/>
      <c r="R25" s="679">
        <v>233085</v>
      </c>
      <c r="S25" s="680"/>
      <c r="T25" s="680"/>
      <c r="U25" s="680"/>
      <c r="V25" s="680"/>
      <c r="W25" s="680"/>
      <c r="X25" s="680"/>
      <c r="Y25" s="681"/>
      <c r="Z25" s="682">
        <v>0.9</v>
      </c>
      <c r="AA25" s="682"/>
      <c r="AB25" s="682"/>
      <c r="AC25" s="682"/>
      <c r="AD25" s="683">
        <v>6385</v>
      </c>
      <c r="AE25" s="683"/>
      <c r="AF25" s="683"/>
      <c r="AG25" s="683"/>
      <c r="AH25" s="683"/>
      <c r="AI25" s="683"/>
      <c r="AJ25" s="683"/>
      <c r="AK25" s="683"/>
      <c r="AL25" s="684">
        <v>0.1</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128</v>
      </c>
      <c r="BH25" s="680"/>
      <c r="BI25" s="680"/>
      <c r="BJ25" s="680"/>
      <c r="BK25" s="680"/>
      <c r="BL25" s="680"/>
      <c r="BM25" s="680"/>
      <c r="BN25" s="681"/>
      <c r="BO25" s="682" t="s">
        <v>128</v>
      </c>
      <c r="BP25" s="682"/>
      <c r="BQ25" s="682"/>
      <c r="BR25" s="682"/>
      <c r="BS25" s="688" t="s">
        <v>128</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2989061</v>
      </c>
      <c r="CS25" s="715"/>
      <c r="CT25" s="715"/>
      <c r="CU25" s="715"/>
      <c r="CV25" s="715"/>
      <c r="CW25" s="715"/>
      <c r="CX25" s="715"/>
      <c r="CY25" s="716"/>
      <c r="CZ25" s="684">
        <v>11.5</v>
      </c>
      <c r="DA25" s="713"/>
      <c r="DB25" s="713"/>
      <c r="DC25" s="717"/>
      <c r="DD25" s="688">
        <v>2699878</v>
      </c>
      <c r="DE25" s="715"/>
      <c r="DF25" s="715"/>
      <c r="DG25" s="715"/>
      <c r="DH25" s="715"/>
      <c r="DI25" s="715"/>
      <c r="DJ25" s="715"/>
      <c r="DK25" s="716"/>
      <c r="DL25" s="688">
        <v>2665754</v>
      </c>
      <c r="DM25" s="715"/>
      <c r="DN25" s="715"/>
      <c r="DO25" s="715"/>
      <c r="DP25" s="715"/>
      <c r="DQ25" s="715"/>
      <c r="DR25" s="715"/>
      <c r="DS25" s="715"/>
      <c r="DT25" s="715"/>
      <c r="DU25" s="715"/>
      <c r="DV25" s="716"/>
      <c r="DW25" s="684">
        <v>20.100000000000001</v>
      </c>
      <c r="DX25" s="713"/>
      <c r="DY25" s="713"/>
      <c r="DZ25" s="713"/>
      <c r="EA25" s="713"/>
      <c r="EB25" s="713"/>
      <c r="EC25" s="714"/>
    </row>
    <row r="26" spans="2:133" ht="11.25" customHeight="1" x14ac:dyDescent="0.2">
      <c r="B26" s="676" t="s">
        <v>295</v>
      </c>
      <c r="C26" s="677"/>
      <c r="D26" s="677"/>
      <c r="E26" s="677"/>
      <c r="F26" s="677"/>
      <c r="G26" s="677"/>
      <c r="H26" s="677"/>
      <c r="I26" s="677"/>
      <c r="J26" s="677"/>
      <c r="K26" s="677"/>
      <c r="L26" s="677"/>
      <c r="M26" s="677"/>
      <c r="N26" s="677"/>
      <c r="O26" s="677"/>
      <c r="P26" s="677"/>
      <c r="Q26" s="678"/>
      <c r="R26" s="679">
        <v>182719</v>
      </c>
      <c r="S26" s="680"/>
      <c r="T26" s="680"/>
      <c r="U26" s="680"/>
      <c r="V26" s="680"/>
      <c r="W26" s="680"/>
      <c r="X26" s="680"/>
      <c r="Y26" s="681"/>
      <c r="Z26" s="682">
        <v>0.7</v>
      </c>
      <c r="AA26" s="682"/>
      <c r="AB26" s="682"/>
      <c r="AC26" s="682"/>
      <c r="AD26" s="683" t="s">
        <v>128</v>
      </c>
      <c r="AE26" s="683"/>
      <c r="AF26" s="683"/>
      <c r="AG26" s="683"/>
      <c r="AH26" s="683"/>
      <c r="AI26" s="683"/>
      <c r="AJ26" s="683"/>
      <c r="AK26" s="683"/>
      <c r="AL26" s="684" t="s">
        <v>174</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128</v>
      </c>
      <c r="BH26" s="680"/>
      <c r="BI26" s="680"/>
      <c r="BJ26" s="680"/>
      <c r="BK26" s="680"/>
      <c r="BL26" s="680"/>
      <c r="BM26" s="680"/>
      <c r="BN26" s="681"/>
      <c r="BO26" s="682" t="s">
        <v>128</v>
      </c>
      <c r="BP26" s="682"/>
      <c r="BQ26" s="682"/>
      <c r="BR26" s="682"/>
      <c r="BS26" s="688" t="s">
        <v>128</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1886726</v>
      </c>
      <c r="CS26" s="680"/>
      <c r="CT26" s="680"/>
      <c r="CU26" s="680"/>
      <c r="CV26" s="680"/>
      <c r="CW26" s="680"/>
      <c r="CX26" s="680"/>
      <c r="CY26" s="681"/>
      <c r="CZ26" s="684">
        <v>7.3</v>
      </c>
      <c r="DA26" s="713"/>
      <c r="DB26" s="713"/>
      <c r="DC26" s="717"/>
      <c r="DD26" s="688">
        <v>1668138</v>
      </c>
      <c r="DE26" s="680"/>
      <c r="DF26" s="680"/>
      <c r="DG26" s="680"/>
      <c r="DH26" s="680"/>
      <c r="DI26" s="680"/>
      <c r="DJ26" s="680"/>
      <c r="DK26" s="681"/>
      <c r="DL26" s="688" t="s">
        <v>128</v>
      </c>
      <c r="DM26" s="680"/>
      <c r="DN26" s="680"/>
      <c r="DO26" s="680"/>
      <c r="DP26" s="680"/>
      <c r="DQ26" s="680"/>
      <c r="DR26" s="680"/>
      <c r="DS26" s="680"/>
      <c r="DT26" s="680"/>
      <c r="DU26" s="680"/>
      <c r="DV26" s="681"/>
      <c r="DW26" s="684" t="s">
        <v>255</v>
      </c>
      <c r="DX26" s="713"/>
      <c r="DY26" s="713"/>
      <c r="DZ26" s="713"/>
      <c r="EA26" s="713"/>
      <c r="EB26" s="713"/>
      <c r="EC26" s="714"/>
    </row>
    <row r="27" spans="2:133" ht="11.25" customHeight="1" x14ac:dyDescent="0.2">
      <c r="B27" s="676" t="s">
        <v>298</v>
      </c>
      <c r="C27" s="677"/>
      <c r="D27" s="677"/>
      <c r="E27" s="677"/>
      <c r="F27" s="677"/>
      <c r="G27" s="677"/>
      <c r="H27" s="677"/>
      <c r="I27" s="677"/>
      <c r="J27" s="677"/>
      <c r="K27" s="677"/>
      <c r="L27" s="677"/>
      <c r="M27" s="677"/>
      <c r="N27" s="677"/>
      <c r="O27" s="677"/>
      <c r="P27" s="677"/>
      <c r="Q27" s="678"/>
      <c r="R27" s="679">
        <v>3521057</v>
      </c>
      <c r="S27" s="680"/>
      <c r="T27" s="680"/>
      <c r="U27" s="680"/>
      <c r="V27" s="680"/>
      <c r="W27" s="680"/>
      <c r="X27" s="680"/>
      <c r="Y27" s="681"/>
      <c r="Z27" s="682">
        <v>13</v>
      </c>
      <c r="AA27" s="682"/>
      <c r="AB27" s="682"/>
      <c r="AC27" s="682"/>
      <c r="AD27" s="683" t="s">
        <v>128</v>
      </c>
      <c r="AE27" s="683"/>
      <c r="AF27" s="683"/>
      <c r="AG27" s="683"/>
      <c r="AH27" s="683"/>
      <c r="AI27" s="683"/>
      <c r="AJ27" s="683"/>
      <c r="AK27" s="683"/>
      <c r="AL27" s="684" t="s">
        <v>128</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5612096</v>
      </c>
      <c r="BH27" s="680"/>
      <c r="BI27" s="680"/>
      <c r="BJ27" s="680"/>
      <c r="BK27" s="680"/>
      <c r="BL27" s="680"/>
      <c r="BM27" s="680"/>
      <c r="BN27" s="681"/>
      <c r="BO27" s="682">
        <v>100</v>
      </c>
      <c r="BP27" s="682"/>
      <c r="BQ27" s="682"/>
      <c r="BR27" s="682"/>
      <c r="BS27" s="688">
        <v>203469</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5442422</v>
      </c>
      <c r="CS27" s="715"/>
      <c r="CT27" s="715"/>
      <c r="CU27" s="715"/>
      <c r="CV27" s="715"/>
      <c r="CW27" s="715"/>
      <c r="CX27" s="715"/>
      <c r="CY27" s="716"/>
      <c r="CZ27" s="684">
        <v>21</v>
      </c>
      <c r="DA27" s="713"/>
      <c r="DB27" s="713"/>
      <c r="DC27" s="717"/>
      <c r="DD27" s="688">
        <v>1581900</v>
      </c>
      <c r="DE27" s="715"/>
      <c r="DF27" s="715"/>
      <c r="DG27" s="715"/>
      <c r="DH27" s="715"/>
      <c r="DI27" s="715"/>
      <c r="DJ27" s="715"/>
      <c r="DK27" s="716"/>
      <c r="DL27" s="688">
        <v>1581183</v>
      </c>
      <c r="DM27" s="715"/>
      <c r="DN27" s="715"/>
      <c r="DO27" s="715"/>
      <c r="DP27" s="715"/>
      <c r="DQ27" s="715"/>
      <c r="DR27" s="715"/>
      <c r="DS27" s="715"/>
      <c r="DT27" s="715"/>
      <c r="DU27" s="715"/>
      <c r="DV27" s="716"/>
      <c r="DW27" s="684">
        <v>11.9</v>
      </c>
      <c r="DX27" s="713"/>
      <c r="DY27" s="713"/>
      <c r="DZ27" s="713"/>
      <c r="EA27" s="713"/>
      <c r="EB27" s="713"/>
      <c r="EC27" s="714"/>
    </row>
    <row r="28" spans="2:133" ht="11.25" customHeight="1" x14ac:dyDescent="0.2">
      <c r="B28" s="721" t="s">
        <v>301</v>
      </c>
      <c r="C28" s="722"/>
      <c r="D28" s="722"/>
      <c r="E28" s="722"/>
      <c r="F28" s="722"/>
      <c r="G28" s="722"/>
      <c r="H28" s="722"/>
      <c r="I28" s="722"/>
      <c r="J28" s="722"/>
      <c r="K28" s="722"/>
      <c r="L28" s="722"/>
      <c r="M28" s="722"/>
      <c r="N28" s="722"/>
      <c r="O28" s="722"/>
      <c r="P28" s="722"/>
      <c r="Q28" s="723"/>
      <c r="R28" s="679" t="s">
        <v>128</v>
      </c>
      <c r="S28" s="680"/>
      <c r="T28" s="680"/>
      <c r="U28" s="680"/>
      <c r="V28" s="680"/>
      <c r="W28" s="680"/>
      <c r="X28" s="680"/>
      <c r="Y28" s="681"/>
      <c r="Z28" s="682" t="s">
        <v>255</v>
      </c>
      <c r="AA28" s="682"/>
      <c r="AB28" s="682"/>
      <c r="AC28" s="682"/>
      <c r="AD28" s="683" t="s">
        <v>255</v>
      </c>
      <c r="AE28" s="683"/>
      <c r="AF28" s="683"/>
      <c r="AG28" s="683"/>
      <c r="AH28" s="683"/>
      <c r="AI28" s="683"/>
      <c r="AJ28" s="683"/>
      <c r="AK28" s="683"/>
      <c r="AL28" s="684" t="s">
        <v>174</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2606358</v>
      </c>
      <c r="CS28" s="680"/>
      <c r="CT28" s="680"/>
      <c r="CU28" s="680"/>
      <c r="CV28" s="680"/>
      <c r="CW28" s="680"/>
      <c r="CX28" s="680"/>
      <c r="CY28" s="681"/>
      <c r="CZ28" s="684">
        <v>10</v>
      </c>
      <c r="DA28" s="713"/>
      <c r="DB28" s="713"/>
      <c r="DC28" s="717"/>
      <c r="DD28" s="688">
        <v>2511055</v>
      </c>
      <c r="DE28" s="680"/>
      <c r="DF28" s="680"/>
      <c r="DG28" s="680"/>
      <c r="DH28" s="680"/>
      <c r="DI28" s="680"/>
      <c r="DJ28" s="680"/>
      <c r="DK28" s="681"/>
      <c r="DL28" s="688">
        <v>2511055</v>
      </c>
      <c r="DM28" s="680"/>
      <c r="DN28" s="680"/>
      <c r="DO28" s="680"/>
      <c r="DP28" s="680"/>
      <c r="DQ28" s="680"/>
      <c r="DR28" s="680"/>
      <c r="DS28" s="680"/>
      <c r="DT28" s="680"/>
      <c r="DU28" s="680"/>
      <c r="DV28" s="681"/>
      <c r="DW28" s="684">
        <v>18.899999999999999</v>
      </c>
      <c r="DX28" s="713"/>
      <c r="DY28" s="713"/>
      <c r="DZ28" s="713"/>
      <c r="EA28" s="713"/>
      <c r="EB28" s="713"/>
      <c r="EC28" s="714"/>
    </row>
    <row r="29" spans="2:133" ht="11.25" customHeight="1" x14ac:dyDescent="0.2">
      <c r="B29" s="676" t="s">
        <v>303</v>
      </c>
      <c r="C29" s="677"/>
      <c r="D29" s="677"/>
      <c r="E29" s="677"/>
      <c r="F29" s="677"/>
      <c r="G29" s="677"/>
      <c r="H29" s="677"/>
      <c r="I29" s="677"/>
      <c r="J29" s="677"/>
      <c r="K29" s="677"/>
      <c r="L29" s="677"/>
      <c r="M29" s="677"/>
      <c r="N29" s="677"/>
      <c r="O29" s="677"/>
      <c r="P29" s="677"/>
      <c r="Q29" s="678"/>
      <c r="R29" s="679">
        <v>2195151</v>
      </c>
      <c r="S29" s="680"/>
      <c r="T29" s="680"/>
      <c r="U29" s="680"/>
      <c r="V29" s="680"/>
      <c r="W29" s="680"/>
      <c r="X29" s="680"/>
      <c r="Y29" s="681"/>
      <c r="Z29" s="682">
        <v>8.1</v>
      </c>
      <c r="AA29" s="682"/>
      <c r="AB29" s="682"/>
      <c r="AC29" s="682"/>
      <c r="AD29" s="683" t="s">
        <v>128</v>
      </c>
      <c r="AE29" s="683"/>
      <c r="AF29" s="683"/>
      <c r="AG29" s="683"/>
      <c r="AH29" s="683"/>
      <c r="AI29" s="683"/>
      <c r="AJ29" s="683"/>
      <c r="AK29" s="683"/>
      <c r="AL29" s="684" t="s">
        <v>128</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307</v>
      </c>
      <c r="CG29" s="695"/>
      <c r="CH29" s="695"/>
      <c r="CI29" s="695"/>
      <c r="CJ29" s="695"/>
      <c r="CK29" s="695"/>
      <c r="CL29" s="695"/>
      <c r="CM29" s="695"/>
      <c r="CN29" s="695"/>
      <c r="CO29" s="695"/>
      <c r="CP29" s="695"/>
      <c r="CQ29" s="696"/>
      <c r="CR29" s="679">
        <v>2606358</v>
      </c>
      <c r="CS29" s="715"/>
      <c r="CT29" s="715"/>
      <c r="CU29" s="715"/>
      <c r="CV29" s="715"/>
      <c r="CW29" s="715"/>
      <c r="CX29" s="715"/>
      <c r="CY29" s="716"/>
      <c r="CZ29" s="684">
        <v>10</v>
      </c>
      <c r="DA29" s="713"/>
      <c r="DB29" s="713"/>
      <c r="DC29" s="717"/>
      <c r="DD29" s="688">
        <v>2511055</v>
      </c>
      <c r="DE29" s="715"/>
      <c r="DF29" s="715"/>
      <c r="DG29" s="715"/>
      <c r="DH29" s="715"/>
      <c r="DI29" s="715"/>
      <c r="DJ29" s="715"/>
      <c r="DK29" s="716"/>
      <c r="DL29" s="688">
        <v>2511055</v>
      </c>
      <c r="DM29" s="715"/>
      <c r="DN29" s="715"/>
      <c r="DO29" s="715"/>
      <c r="DP29" s="715"/>
      <c r="DQ29" s="715"/>
      <c r="DR29" s="715"/>
      <c r="DS29" s="715"/>
      <c r="DT29" s="715"/>
      <c r="DU29" s="715"/>
      <c r="DV29" s="716"/>
      <c r="DW29" s="684">
        <v>18.899999999999999</v>
      </c>
      <c r="DX29" s="713"/>
      <c r="DY29" s="713"/>
      <c r="DZ29" s="713"/>
      <c r="EA29" s="713"/>
      <c r="EB29" s="713"/>
      <c r="EC29" s="714"/>
    </row>
    <row r="30" spans="2:133" ht="11.25" customHeight="1" x14ac:dyDescent="0.2">
      <c r="B30" s="676" t="s">
        <v>308</v>
      </c>
      <c r="C30" s="677"/>
      <c r="D30" s="677"/>
      <c r="E30" s="677"/>
      <c r="F30" s="677"/>
      <c r="G30" s="677"/>
      <c r="H30" s="677"/>
      <c r="I30" s="677"/>
      <c r="J30" s="677"/>
      <c r="K30" s="677"/>
      <c r="L30" s="677"/>
      <c r="M30" s="677"/>
      <c r="N30" s="677"/>
      <c r="O30" s="677"/>
      <c r="P30" s="677"/>
      <c r="Q30" s="678"/>
      <c r="R30" s="679">
        <v>48689</v>
      </c>
      <c r="S30" s="680"/>
      <c r="T30" s="680"/>
      <c r="U30" s="680"/>
      <c r="V30" s="680"/>
      <c r="W30" s="680"/>
      <c r="X30" s="680"/>
      <c r="Y30" s="681"/>
      <c r="Z30" s="682">
        <v>0.2</v>
      </c>
      <c r="AA30" s="682"/>
      <c r="AB30" s="682"/>
      <c r="AC30" s="682"/>
      <c r="AD30" s="683">
        <v>1686</v>
      </c>
      <c r="AE30" s="683"/>
      <c r="AF30" s="683"/>
      <c r="AG30" s="683"/>
      <c r="AH30" s="683"/>
      <c r="AI30" s="683"/>
      <c r="AJ30" s="683"/>
      <c r="AK30" s="683"/>
      <c r="AL30" s="684">
        <v>0</v>
      </c>
      <c r="AM30" s="685"/>
      <c r="AN30" s="685"/>
      <c r="AO30" s="686"/>
      <c r="AP30" s="727" t="s">
        <v>309</v>
      </c>
      <c r="AQ30" s="728"/>
      <c r="AR30" s="728"/>
      <c r="AS30" s="728"/>
      <c r="AT30" s="733" t="s">
        <v>310</v>
      </c>
      <c r="AU30" s="230"/>
      <c r="AV30" s="230"/>
      <c r="AW30" s="230"/>
      <c r="AX30" s="665" t="s">
        <v>186</v>
      </c>
      <c r="AY30" s="666"/>
      <c r="AZ30" s="666"/>
      <c r="BA30" s="666"/>
      <c r="BB30" s="666"/>
      <c r="BC30" s="666"/>
      <c r="BD30" s="666"/>
      <c r="BE30" s="666"/>
      <c r="BF30" s="667"/>
      <c r="BG30" s="739">
        <v>99.2</v>
      </c>
      <c r="BH30" s="740"/>
      <c r="BI30" s="740"/>
      <c r="BJ30" s="740"/>
      <c r="BK30" s="740"/>
      <c r="BL30" s="740"/>
      <c r="BM30" s="674">
        <v>96.3</v>
      </c>
      <c r="BN30" s="740"/>
      <c r="BO30" s="740"/>
      <c r="BP30" s="740"/>
      <c r="BQ30" s="741"/>
      <c r="BR30" s="739">
        <v>99.1</v>
      </c>
      <c r="BS30" s="740"/>
      <c r="BT30" s="740"/>
      <c r="BU30" s="740"/>
      <c r="BV30" s="740"/>
      <c r="BW30" s="740"/>
      <c r="BX30" s="674">
        <v>96</v>
      </c>
      <c r="BY30" s="740"/>
      <c r="BZ30" s="740"/>
      <c r="CA30" s="740"/>
      <c r="CB30" s="741"/>
      <c r="CD30" s="744"/>
      <c r="CE30" s="745"/>
      <c r="CF30" s="694" t="s">
        <v>311</v>
      </c>
      <c r="CG30" s="695"/>
      <c r="CH30" s="695"/>
      <c r="CI30" s="695"/>
      <c r="CJ30" s="695"/>
      <c r="CK30" s="695"/>
      <c r="CL30" s="695"/>
      <c r="CM30" s="695"/>
      <c r="CN30" s="695"/>
      <c r="CO30" s="695"/>
      <c r="CP30" s="695"/>
      <c r="CQ30" s="696"/>
      <c r="CR30" s="679">
        <v>2381783</v>
      </c>
      <c r="CS30" s="680"/>
      <c r="CT30" s="680"/>
      <c r="CU30" s="680"/>
      <c r="CV30" s="680"/>
      <c r="CW30" s="680"/>
      <c r="CX30" s="680"/>
      <c r="CY30" s="681"/>
      <c r="CZ30" s="684">
        <v>9.1999999999999993</v>
      </c>
      <c r="DA30" s="713"/>
      <c r="DB30" s="713"/>
      <c r="DC30" s="717"/>
      <c r="DD30" s="688">
        <v>2302980</v>
      </c>
      <c r="DE30" s="680"/>
      <c r="DF30" s="680"/>
      <c r="DG30" s="680"/>
      <c r="DH30" s="680"/>
      <c r="DI30" s="680"/>
      <c r="DJ30" s="680"/>
      <c r="DK30" s="681"/>
      <c r="DL30" s="688">
        <v>2302980</v>
      </c>
      <c r="DM30" s="680"/>
      <c r="DN30" s="680"/>
      <c r="DO30" s="680"/>
      <c r="DP30" s="680"/>
      <c r="DQ30" s="680"/>
      <c r="DR30" s="680"/>
      <c r="DS30" s="680"/>
      <c r="DT30" s="680"/>
      <c r="DU30" s="680"/>
      <c r="DV30" s="681"/>
      <c r="DW30" s="684">
        <v>17.3</v>
      </c>
      <c r="DX30" s="713"/>
      <c r="DY30" s="713"/>
      <c r="DZ30" s="713"/>
      <c r="EA30" s="713"/>
      <c r="EB30" s="713"/>
      <c r="EC30" s="714"/>
    </row>
    <row r="31" spans="2:133" ht="11.25" customHeight="1" x14ac:dyDescent="0.2">
      <c r="B31" s="676" t="s">
        <v>312</v>
      </c>
      <c r="C31" s="677"/>
      <c r="D31" s="677"/>
      <c r="E31" s="677"/>
      <c r="F31" s="677"/>
      <c r="G31" s="677"/>
      <c r="H31" s="677"/>
      <c r="I31" s="677"/>
      <c r="J31" s="677"/>
      <c r="K31" s="677"/>
      <c r="L31" s="677"/>
      <c r="M31" s="677"/>
      <c r="N31" s="677"/>
      <c r="O31" s="677"/>
      <c r="P31" s="677"/>
      <c r="Q31" s="678"/>
      <c r="R31" s="679">
        <v>1979321</v>
      </c>
      <c r="S31" s="680"/>
      <c r="T31" s="680"/>
      <c r="U31" s="680"/>
      <c r="V31" s="680"/>
      <c r="W31" s="680"/>
      <c r="X31" s="680"/>
      <c r="Y31" s="681"/>
      <c r="Z31" s="682">
        <v>7.3</v>
      </c>
      <c r="AA31" s="682"/>
      <c r="AB31" s="682"/>
      <c r="AC31" s="682"/>
      <c r="AD31" s="683" t="s">
        <v>255</v>
      </c>
      <c r="AE31" s="683"/>
      <c r="AF31" s="683"/>
      <c r="AG31" s="683"/>
      <c r="AH31" s="683"/>
      <c r="AI31" s="683"/>
      <c r="AJ31" s="683"/>
      <c r="AK31" s="683"/>
      <c r="AL31" s="684" t="s">
        <v>255</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99.3</v>
      </c>
      <c r="BH31" s="715"/>
      <c r="BI31" s="715"/>
      <c r="BJ31" s="715"/>
      <c r="BK31" s="715"/>
      <c r="BL31" s="715"/>
      <c r="BM31" s="685">
        <v>97.7</v>
      </c>
      <c r="BN31" s="737"/>
      <c r="BO31" s="737"/>
      <c r="BP31" s="737"/>
      <c r="BQ31" s="738"/>
      <c r="BR31" s="736">
        <v>99.1</v>
      </c>
      <c r="BS31" s="715"/>
      <c r="BT31" s="715"/>
      <c r="BU31" s="715"/>
      <c r="BV31" s="715"/>
      <c r="BW31" s="715"/>
      <c r="BX31" s="685">
        <v>97.4</v>
      </c>
      <c r="BY31" s="737"/>
      <c r="BZ31" s="737"/>
      <c r="CA31" s="737"/>
      <c r="CB31" s="738"/>
      <c r="CD31" s="744"/>
      <c r="CE31" s="745"/>
      <c r="CF31" s="694" t="s">
        <v>315</v>
      </c>
      <c r="CG31" s="695"/>
      <c r="CH31" s="695"/>
      <c r="CI31" s="695"/>
      <c r="CJ31" s="695"/>
      <c r="CK31" s="695"/>
      <c r="CL31" s="695"/>
      <c r="CM31" s="695"/>
      <c r="CN31" s="695"/>
      <c r="CO31" s="695"/>
      <c r="CP31" s="695"/>
      <c r="CQ31" s="696"/>
      <c r="CR31" s="679">
        <v>224575</v>
      </c>
      <c r="CS31" s="715"/>
      <c r="CT31" s="715"/>
      <c r="CU31" s="715"/>
      <c r="CV31" s="715"/>
      <c r="CW31" s="715"/>
      <c r="CX31" s="715"/>
      <c r="CY31" s="716"/>
      <c r="CZ31" s="684">
        <v>0.9</v>
      </c>
      <c r="DA31" s="713"/>
      <c r="DB31" s="713"/>
      <c r="DC31" s="717"/>
      <c r="DD31" s="688">
        <v>208075</v>
      </c>
      <c r="DE31" s="715"/>
      <c r="DF31" s="715"/>
      <c r="DG31" s="715"/>
      <c r="DH31" s="715"/>
      <c r="DI31" s="715"/>
      <c r="DJ31" s="715"/>
      <c r="DK31" s="716"/>
      <c r="DL31" s="688">
        <v>208075</v>
      </c>
      <c r="DM31" s="715"/>
      <c r="DN31" s="715"/>
      <c r="DO31" s="715"/>
      <c r="DP31" s="715"/>
      <c r="DQ31" s="715"/>
      <c r="DR31" s="715"/>
      <c r="DS31" s="715"/>
      <c r="DT31" s="715"/>
      <c r="DU31" s="715"/>
      <c r="DV31" s="716"/>
      <c r="DW31" s="684">
        <v>1.6</v>
      </c>
      <c r="DX31" s="713"/>
      <c r="DY31" s="713"/>
      <c r="DZ31" s="713"/>
      <c r="EA31" s="713"/>
      <c r="EB31" s="713"/>
      <c r="EC31" s="714"/>
    </row>
    <row r="32" spans="2:133" ht="11.25" customHeight="1" x14ac:dyDescent="0.2">
      <c r="B32" s="676" t="s">
        <v>316</v>
      </c>
      <c r="C32" s="677"/>
      <c r="D32" s="677"/>
      <c r="E32" s="677"/>
      <c r="F32" s="677"/>
      <c r="G32" s="677"/>
      <c r="H32" s="677"/>
      <c r="I32" s="677"/>
      <c r="J32" s="677"/>
      <c r="K32" s="677"/>
      <c r="L32" s="677"/>
      <c r="M32" s="677"/>
      <c r="N32" s="677"/>
      <c r="O32" s="677"/>
      <c r="P32" s="677"/>
      <c r="Q32" s="678"/>
      <c r="R32" s="679">
        <v>1091854</v>
      </c>
      <c r="S32" s="680"/>
      <c r="T32" s="680"/>
      <c r="U32" s="680"/>
      <c r="V32" s="680"/>
      <c r="W32" s="680"/>
      <c r="X32" s="680"/>
      <c r="Y32" s="681"/>
      <c r="Z32" s="682">
        <v>4</v>
      </c>
      <c r="AA32" s="682"/>
      <c r="AB32" s="682"/>
      <c r="AC32" s="682"/>
      <c r="AD32" s="683" t="s">
        <v>255</v>
      </c>
      <c r="AE32" s="683"/>
      <c r="AF32" s="683"/>
      <c r="AG32" s="683"/>
      <c r="AH32" s="683"/>
      <c r="AI32" s="683"/>
      <c r="AJ32" s="683"/>
      <c r="AK32" s="683"/>
      <c r="AL32" s="684" t="s">
        <v>174</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99.1</v>
      </c>
      <c r="BH32" s="749"/>
      <c r="BI32" s="749"/>
      <c r="BJ32" s="749"/>
      <c r="BK32" s="749"/>
      <c r="BL32" s="749"/>
      <c r="BM32" s="750">
        <v>94.6</v>
      </c>
      <c r="BN32" s="749"/>
      <c r="BO32" s="749"/>
      <c r="BP32" s="749"/>
      <c r="BQ32" s="751"/>
      <c r="BR32" s="748">
        <v>98.9</v>
      </c>
      <c r="BS32" s="749"/>
      <c r="BT32" s="749"/>
      <c r="BU32" s="749"/>
      <c r="BV32" s="749"/>
      <c r="BW32" s="749"/>
      <c r="BX32" s="750">
        <v>94.2</v>
      </c>
      <c r="BY32" s="749"/>
      <c r="BZ32" s="749"/>
      <c r="CA32" s="749"/>
      <c r="CB32" s="751"/>
      <c r="CD32" s="746"/>
      <c r="CE32" s="747"/>
      <c r="CF32" s="694" t="s">
        <v>318</v>
      </c>
      <c r="CG32" s="695"/>
      <c r="CH32" s="695"/>
      <c r="CI32" s="695"/>
      <c r="CJ32" s="695"/>
      <c r="CK32" s="695"/>
      <c r="CL32" s="695"/>
      <c r="CM32" s="695"/>
      <c r="CN32" s="695"/>
      <c r="CO32" s="695"/>
      <c r="CP32" s="695"/>
      <c r="CQ32" s="696"/>
      <c r="CR32" s="679" t="s">
        <v>128</v>
      </c>
      <c r="CS32" s="680"/>
      <c r="CT32" s="680"/>
      <c r="CU32" s="680"/>
      <c r="CV32" s="680"/>
      <c r="CW32" s="680"/>
      <c r="CX32" s="680"/>
      <c r="CY32" s="681"/>
      <c r="CZ32" s="684" t="s">
        <v>128</v>
      </c>
      <c r="DA32" s="713"/>
      <c r="DB32" s="713"/>
      <c r="DC32" s="717"/>
      <c r="DD32" s="688" t="s">
        <v>174</v>
      </c>
      <c r="DE32" s="680"/>
      <c r="DF32" s="680"/>
      <c r="DG32" s="680"/>
      <c r="DH32" s="680"/>
      <c r="DI32" s="680"/>
      <c r="DJ32" s="680"/>
      <c r="DK32" s="681"/>
      <c r="DL32" s="688" t="s">
        <v>128</v>
      </c>
      <c r="DM32" s="680"/>
      <c r="DN32" s="680"/>
      <c r="DO32" s="680"/>
      <c r="DP32" s="680"/>
      <c r="DQ32" s="680"/>
      <c r="DR32" s="680"/>
      <c r="DS32" s="680"/>
      <c r="DT32" s="680"/>
      <c r="DU32" s="680"/>
      <c r="DV32" s="681"/>
      <c r="DW32" s="684" t="s">
        <v>269</v>
      </c>
      <c r="DX32" s="713"/>
      <c r="DY32" s="713"/>
      <c r="DZ32" s="713"/>
      <c r="EA32" s="713"/>
      <c r="EB32" s="713"/>
      <c r="EC32" s="714"/>
    </row>
    <row r="33" spans="2:133" ht="11.25" customHeight="1" x14ac:dyDescent="0.2">
      <c r="B33" s="676" t="s">
        <v>319</v>
      </c>
      <c r="C33" s="677"/>
      <c r="D33" s="677"/>
      <c r="E33" s="677"/>
      <c r="F33" s="677"/>
      <c r="G33" s="677"/>
      <c r="H33" s="677"/>
      <c r="I33" s="677"/>
      <c r="J33" s="677"/>
      <c r="K33" s="677"/>
      <c r="L33" s="677"/>
      <c r="M33" s="677"/>
      <c r="N33" s="677"/>
      <c r="O33" s="677"/>
      <c r="P33" s="677"/>
      <c r="Q33" s="678"/>
      <c r="R33" s="679">
        <v>1214667</v>
      </c>
      <c r="S33" s="680"/>
      <c r="T33" s="680"/>
      <c r="U33" s="680"/>
      <c r="V33" s="680"/>
      <c r="W33" s="680"/>
      <c r="X33" s="680"/>
      <c r="Y33" s="681"/>
      <c r="Z33" s="682">
        <v>4.5</v>
      </c>
      <c r="AA33" s="682"/>
      <c r="AB33" s="682"/>
      <c r="AC33" s="682"/>
      <c r="AD33" s="683" t="s">
        <v>174</v>
      </c>
      <c r="AE33" s="683"/>
      <c r="AF33" s="683"/>
      <c r="AG33" s="683"/>
      <c r="AH33" s="683"/>
      <c r="AI33" s="683"/>
      <c r="AJ33" s="683"/>
      <c r="AK33" s="683"/>
      <c r="AL33" s="684" t="s">
        <v>174</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11138096</v>
      </c>
      <c r="CS33" s="715"/>
      <c r="CT33" s="715"/>
      <c r="CU33" s="715"/>
      <c r="CV33" s="715"/>
      <c r="CW33" s="715"/>
      <c r="CX33" s="715"/>
      <c r="CY33" s="716"/>
      <c r="CZ33" s="684">
        <v>42.9</v>
      </c>
      <c r="DA33" s="713"/>
      <c r="DB33" s="713"/>
      <c r="DC33" s="717"/>
      <c r="DD33" s="688">
        <v>7005860</v>
      </c>
      <c r="DE33" s="715"/>
      <c r="DF33" s="715"/>
      <c r="DG33" s="715"/>
      <c r="DH33" s="715"/>
      <c r="DI33" s="715"/>
      <c r="DJ33" s="715"/>
      <c r="DK33" s="716"/>
      <c r="DL33" s="688">
        <v>5185391</v>
      </c>
      <c r="DM33" s="715"/>
      <c r="DN33" s="715"/>
      <c r="DO33" s="715"/>
      <c r="DP33" s="715"/>
      <c r="DQ33" s="715"/>
      <c r="DR33" s="715"/>
      <c r="DS33" s="715"/>
      <c r="DT33" s="715"/>
      <c r="DU33" s="715"/>
      <c r="DV33" s="716"/>
      <c r="DW33" s="684">
        <v>39.1</v>
      </c>
      <c r="DX33" s="713"/>
      <c r="DY33" s="713"/>
      <c r="DZ33" s="713"/>
      <c r="EA33" s="713"/>
      <c r="EB33" s="713"/>
      <c r="EC33" s="714"/>
    </row>
    <row r="34" spans="2:133" ht="11.25" customHeight="1" x14ac:dyDescent="0.2">
      <c r="B34" s="676" t="s">
        <v>321</v>
      </c>
      <c r="C34" s="677"/>
      <c r="D34" s="677"/>
      <c r="E34" s="677"/>
      <c r="F34" s="677"/>
      <c r="G34" s="677"/>
      <c r="H34" s="677"/>
      <c r="I34" s="677"/>
      <c r="J34" s="677"/>
      <c r="K34" s="677"/>
      <c r="L34" s="677"/>
      <c r="M34" s="677"/>
      <c r="N34" s="677"/>
      <c r="O34" s="677"/>
      <c r="P34" s="677"/>
      <c r="Q34" s="678"/>
      <c r="R34" s="679">
        <v>664544</v>
      </c>
      <c r="S34" s="680"/>
      <c r="T34" s="680"/>
      <c r="U34" s="680"/>
      <c r="V34" s="680"/>
      <c r="W34" s="680"/>
      <c r="X34" s="680"/>
      <c r="Y34" s="681"/>
      <c r="Z34" s="682">
        <v>2.5</v>
      </c>
      <c r="AA34" s="682"/>
      <c r="AB34" s="682"/>
      <c r="AC34" s="682"/>
      <c r="AD34" s="683">
        <v>188</v>
      </c>
      <c r="AE34" s="683"/>
      <c r="AF34" s="683"/>
      <c r="AG34" s="683"/>
      <c r="AH34" s="683"/>
      <c r="AI34" s="683"/>
      <c r="AJ34" s="683"/>
      <c r="AK34" s="683"/>
      <c r="AL34" s="684">
        <v>0</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4346102</v>
      </c>
      <c r="CS34" s="680"/>
      <c r="CT34" s="680"/>
      <c r="CU34" s="680"/>
      <c r="CV34" s="680"/>
      <c r="CW34" s="680"/>
      <c r="CX34" s="680"/>
      <c r="CY34" s="681"/>
      <c r="CZ34" s="684">
        <v>16.7</v>
      </c>
      <c r="DA34" s="713"/>
      <c r="DB34" s="713"/>
      <c r="DC34" s="717"/>
      <c r="DD34" s="688">
        <v>1784551</v>
      </c>
      <c r="DE34" s="680"/>
      <c r="DF34" s="680"/>
      <c r="DG34" s="680"/>
      <c r="DH34" s="680"/>
      <c r="DI34" s="680"/>
      <c r="DJ34" s="680"/>
      <c r="DK34" s="681"/>
      <c r="DL34" s="688">
        <v>1657405</v>
      </c>
      <c r="DM34" s="680"/>
      <c r="DN34" s="680"/>
      <c r="DO34" s="680"/>
      <c r="DP34" s="680"/>
      <c r="DQ34" s="680"/>
      <c r="DR34" s="680"/>
      <c r="DS34" s="680"/>
      <c r="DT34" s="680"/>
      <c r="DU34" s="680"/>
      <c r="DV34" s="681"/>
      <c r="DW34" s="684">
        <v>12.5</v>
      </c>
      <c r="DX34" s="713"/>
      <c r="DY34" s="713"/>
      <c r="DZ34" s="713"/>
      <c r="EA34" s="713"/>
      <c r="EB34" s="713"/>
      <c r="EC34" s="714"/>
    </row>
    <row r="35" spans="2:133" ht="11.25" customHeight="1" x14ac:dyDescent="0.2">
      <c r="B35" s="676" t="s">
        <v>325</v>
      </c>
      <c r="C35" s="677"/>
      <c r="D35" s="677"/>
      <c r="E35" s="677"/>
      <c r="F35" s="677"/>
      <c r="G35" s="677"/>
      <c r="H35" s="677"/>
      <c r="I35" s="677"/>
      <c r="J35" s="677"/>
      <c r="K35" s="677"/>
      <c r="L35" s="677"/>
      <c r="M35" s="677"/>
      <c r="N35" s="677"/>
      <c r="O35" s="677"/>
      <c r="P35" s="677"/>
      <c r="Q35" s="678"/>
      <c r="R35" s="679">
        <v>2173111</v>
      </c>
      <c r="S35" s="680"/>
      <c r="T35" s="680"/>
      <c r="U35" s="680"/>
      <c r="V35" s="680"/>
      <c r="W35" s="680"/>
      <c r="X35" s="680"/>
      <c r="Y35" s="681"/>
      <c r="Z35" s="682">
        <v>8</v>
      </c>
      <c r="AA35" s="682"/>
      <c r="AB35" s="682"/>
      <c r="AC35" s="682"/>
      <c r="AD35" s="683" t="s">
        <v>174</v>
      </c>
      <c r="AE35" s="683"/>
      <c r="AF35" s="683"/>
      <c r="AG35" s="683"/>
      <c r="AH35" s="683"/>
      <c r="AI35" s="683"/>
      <c r="AJ35" s="683"/>
      <c r="AK35" s="683"/>
      <c r="AL35" s="684" t="s">
        <v>128</v>
      </c>
      <c r="AM35" s="685"/>
      <c r="AN35" s="685"/>
      <c r="AO35" s="686"/>
      <c r="AP35" s="234"/>
      <c r="AQ35" s="752" t="s">
        <v>326</v>
      </c>
      <c r="AR35" s="753"/>
      <c r="AS35" s="753"/>
      <c r="AT35" s="753"/>
      <c r="AU35" s="753"/>
      <c r="AV35" s="753"/>
      <c r="AW35" s="753"/>
      <c r="AX35" s="753"/>
      <c r="AY35" s="754"/>
      <c r="AZ35" s="668">
        <v>2994926</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81730</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75475</v>
      </c>
      <c r="CS35" s="715"/>
      <c r="CT35" s="715"/>
      <c r="CU35" s="715"/>
      <c r="CV35" s="715"/>
      <c r="CW35" s="715"/>
      <c r="CX35" s="715"/>
      <c r="CY35" s="716"/>
      <c r="CZ35" s="684">
        <v>0.3</v>
      </c>
      <c r="DA35" s="713"/>
      <c r="DB35" s="713"/>
      <c r="DC35" s="717"/>
      <c r="DD35" s="688">
        <v>64728</v>
      </c>
      <c r="DE35" s="715"/>
      <c r="DF35" s="715"/>
      <c r="DG35" s="715"/>
      <c r="DH35" s="715"/>
      <c r="DI35" s="715"/>
      <c r="DJ35" s="715"/>
      <c r="DK35" s="716"/>
      <c r="DL35" s="688">
        <v>64728</v>
      </c>
      <c r="DM35" s="715"/>
      <c r="DN35" s="715"/>
      <c r="DO35" s="715"/>
      <c r="DP35" s="715"/>
      <c r="DQ35" s="715"/>
      <c r="DR35" s="715"/>
      <c r="DS35" s="715"/>
      <c r="DT35" s="715"/>
      <c r="DU35" s="715"/>
      <c r="DV35" s="716"/>
      <c r="DW35" s="684">
        <v>0.5</v>
      </c>
      <c r="DX35" s="713"/>
      <c r="DY35" s="713"/>
      <c r="DZ35" s="713"/>
      <c r="EA35" s="713"/>
      <c r="EB35" s="713"/>
      <c r="EC35" s="714"/>
    </row>
    <row r="36" spans="2:133" ht="11.25" customHeight="1" x14ac:dyDescent="0.2">
      <c r="B36" s="676" t="s">
        <v>329</v>
      </c>
      <c r="C36" s="677"/>
      <c r="D36" s="677"/>
      <c r="E36" s="677"/>
      <c r="F36" s="677"/>
      <c r="G36" s="677"/>
      <c r="H36" s="677"/>
      <c r="I36" s="677"/>
      <c r="J36" s="677"/>
      <c r="K36" s="677"/>
      <c r="L36" s="677"/>
      <c r="M36" s="677"/>
      <c r="N36" s="677"/>
      <c r="O36" s="677"/>
      <c r="P36" s="677"/>
      <c r="Q36" s="678"/>
      <c r="R36" s="679" t="s">
        <v>128</v>
      </c>
      <c r="S36" s="680"/>
      <c r="T36" s="680"/>
      <c r="U36" s="680"/>
      <c r="V36" s="680"/>
      <c r="W36" s="680"/>
      <c r="X36" s="680"/>
      <c r="Y36" s="681"/>
      <c r="Z36" s="682" t="s">
        <v>128</v>
      </c>
      <c r="AA36" s="682"/>
      <c r="AB36" s="682"/>
      <c r="AC36" s="682"/>
      <c r="AD36" s="683" t="s">
        <v>269</v>
      </c>
      <c r="AE36" s="683"/>
      <c r="AF36" s="683"/>
      <c r="AG36" s="683"/>
      <c r="AH36" s="683"/>
      <c r="AI36" s="683"/>
      <c r="AJ36" s="683"/>
      <c r="AK36" s="683"/>
      <c r="AL36" s="684" t="s">
        <v>269</v>
      </c>
      <c r="AM36" s="685"/>
      <c r="AN36" s="685"/>
      <c r="AO36" s="686"/>
      <c r="AQ36" s="756" t="s">
        <v>330</v>
      </c>
      <c r="AR36" s="757"/>
      <c r="AS36" s="757"/>
      <c r="AT36" s="757"/>
      <c r="AU36" s="757"/>
      <c r="AV36" s="757"/>
      <c r="AW36" s="757"/>
      <c r="AX36" s="757"/>
      <c r="AY36" s="758"/>
      <c r="AZ36" s="679">
        <v>687972</v>
      </c>
      <c r="BA36" s="680"/>
      <c r="BB36" s="680"/>
      <c r="BC36" s="680"/>
      <c r="BD36" s="715"/>
      <c r="BE36" s="715"/>
      <c r="BF36" s="738"/>
      <c r="BG36" s="694" t="s">
        <v>331</v>
      </c>
      <c r="BH36" s="695"/>
      <c r="BI36" s="695"/>
      <c r="BJ36" s="695"/>
      <c r="BK36" s="695"/>
      <c r="BL36" s="695"/>
      <c r="BM36" s="695"/>
      <c r="BN36" s="695"/>
      <c r="BO36" s="695"/>
      <c r="BP36" s="695"/>
      <c r="BQ36" s="695"/>
      <c r="BR36" s="695"/>
      <c r="BS36" s="695"/>
      <c r="BT36" s="695"/>
      <c r="BU36" s="696"/>
      <c r="BV36" s="679">
        <v>-132572</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2804446</v>
      </c>
      <c r="CS36" s="680"/>
      <c r="CT36" s="680"/>
      <c r="CU36" s="680"/>
      <c r="CV36" s="680"/>
      <c r="CW36" s="680"/>
      <c r="CX36" s="680"/>
      <c r="CY36" s="681"/>
      <c r="CZ36" s="684">
        <v>10.8</v>
      </c>
      <c r="DA36" s="713"/>
      <c r="DB36" s="713"/>
      <c r="DC36" s="717"/>
      <c r="DD36" s="688">
        <v>2411613</v>
      </c>
      <c r="DE36" s="680"/>
      <c r="DF36" s="680"/>
      <c r="DG36" s="680"/>
      <c r="DH36" s="680"/>
      <c r="DI36" s="680"/>
      <c r="DJ36" s="680"/>
      <c r="DK36" s="681"/>
      <c r="DL36" s="688">
        <v>1923706</v>
      </c>
      <c r="DM36" s="680"/>
      <c r="DN36" s="680"/>
      <c r="DO36" s="680"/>
      <c r="DP36" s="680"/>
      <c r="DQ36" s="680"/>
      <c r="DR36" s="680"/>
      <c r="DS36" s="680"/>
      <c r="DT36" s="680"/>
      <c r="DU36" s="680"/>
      <c r="DV36" s="681"/>
      <c r="DW36" s="684">
        <v>14.5</v>
      </c>
      <c r="DX36" s="713"/>
      <c r="DY36" s="713"/>
      <c r="DZ36" s="713"/>
      <c r="EA36" s="713"/>
      <c r="EB36" s="713"/>
      <c r="EC36" s="714"/>
    </row>
    <row r="37" spans="2:133" ht="11.25" customHeight="1" x14ac:dyDescent="0.2">
      <c r="B37" s="676" t="s">
        <v>333</v>
      </c>
      <c r="C37" s="677"/>
      <c r="D37" s="677"/>
      <c r="E37" s="677"/>
      <c r="F37" s="677"/>
      <c r="G37" s="677"/>
      <c r="H37" s="677"/>
      <c r="I37" s="677"/>
      <c r="J37" s="677"/>
      <c r="K37" s="677"/>
      <c r="L37" s="677"/>
      <c r="M37" s="677"/>
      <c r="N37" s="677"/>
      <c r="O37" s="677"/>
      <c r="P37" s="677"/>
      <c r="Q37" s="678"/>
      <c r="R37" s="679">
        <v>666211</v>
      </c>
      <c r="S37" s="680"/>
      <c r="T37" s="680"/>
      <c r="U37" s="680"/>
      <c r="V37" s="680"/>
      <c r="W37" s="680"/>
      <c r="X37" s="680"/>
      <c r="Y37" s="681"/>
      <c r="Z37" s="682">
        <v>2.5</v>
      </c>
      <c r="AA37" s="682"/>
      <c r="AB37" s="682"/>
      <c r="AC37" s="682"/>
      <c r="AD37" s="683" t="s">
        <v>128</v>
      </c>
      <c r="AE37" s="683"/>
      <c r="AF37" s="683"/>
      <c r="AG37" s="683"/>
      <c r="AH37" s="683"/>
      <c r="AI37" s="683"/>
      <c r="AJ37" s="683"/>
      <c r="AK37" s="683"/>
      <c r="AL37" s="684" t="s">
        <v>174</v>
      </c>
      <c r="AM37" s="685"/>
      <c r="AN37" s="685"/>
      <c r="AO37" s="686"/>
      <c r="AQ37" s="756" t="s">
        <v>334</v>
      </c>
      <c r="AR37" s="757"/>
      <c r="AS37" s="757"/>
      <c r="AT37" s="757"/>
      <c r="AU37" s="757"/>
      <c r="AV37" s="757"/>
      <c r="AW37" s="757"/>
      <c r="AX37" s="757"/>
      <c r="AY37" s="758"/>
      <c r="AZ37" s="679">
        <v>74430</v>
      </c>
      <c r="BA37" s="680"/>
      <c r="BB37" s="680"/>
      <c r="BC37" s="680"/>
      <c r="BD37" s="715"/>
      <c r="BE37" s="715"/>
      <c r="BF37" s="738"/>
      <c r="BG37" s="694" t="s">
        <v>335</v>
      </c>
      <c r="BH37" s="695"/>
      <c r="BI37" s="695"/>
      <c r="BJ37" s="695"/>
      <c r="BK37" s="695"/>
      <c r="BL37" s="695"/>
      <c r="BM37" s="695"/>
      <c r="BN37" s="695"/>
      <c r="BO37" s="695"/>
      <c r="BP37" s="695"/>
      <c r="BQ37" s="695"/>
      <c r="BR37" s="695"/>
      <c r="BS37" s="695"/>
      <c r="BT37" s="695"/>
      <c r="BU37" s="696"/>
      <c r="BV37" s="679">
        <v>6238</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1049419</v>
      </c>
      <c r="CS37" s="715"/>
      <c r="CT37" s="715"/>
      <c r="CU37" s="715"/>
      <c r="CV37" s="715"/>
      <c r="CW37" s="715"/>
      <c r="CX37" s="715"/>
      <c r="CY37" s="716"/>
      <c r="CZ37" s="684">
        <v>4</v>
      </c>
      <c r="DA37" s="713"/>
      <c r="DB37" s="713"/>
      <c r="DC37" s="717"/>
      <c r="DD37" s="688">
        <v>1026015</v>
      </c>
      <c r="DE37" s="715"/>
      <c r="DF37" s="715"/>
      <c r="DG37" s="715"/>
      <c r="DH37" s="715"/>
      <c r="DI37" s="715"/>
      <c r="DJ37" s="715"/>
      <c r="DK37" s="716"/>
      <c r="DL37" s="688">
        <v>884427</v>
      </c>
      <c r="DM37" s="715"/>
      <c r="DN37" s="715"/>
      <c r="DO37" s="715"/>
      <c r="DP37" s="715"/>
      <c r="DQ37" s="715"/>
      <c r="DR37" s="715"/>
      <c r="DS37" s="715"/>
      <c r="DT37" s="715"/>
      <c r="DU37" s="715"/>
      <c r="DV37" s="716"/>
      <c r="DW37" s="684">
        <v>6.7</v>
      </c>
      <c r="DX37" s="713"/>
      <c r="DY37" s="713"/>
      <c r="DZ37" s="713"/>
      <c r="EA37" s="713"/>
      <c r="EB37" s="713"/>
      <c r="EC37" s="714"/>
    </row>
    <row r="38" spans="2:133" ht="11.25" customHeight="1" x14ac:dyDescent="0.2">
      <c r="B38" s="724" t="s">
        <v>337</v>
      </c>
      <c r="C38" s="725"/>
      <c r="D38" s="725"/>
      <c r="E38" s="725"/>
      <c r="F38" s="725"/>
      <c r="G38" s="725"/>
      <c r="H38" s="725"/>
      <c r="I38" s="725"/>
      <c r="J38" s="725"/>
      <c r="K38" s="725"/>
      <c r="L38" s="725"/>
      <c r="M38" s="725"/>
      <c r="N38" s="725"/>
      <c r="O38" s="725"/>
      <c r="P38" s="725"/>
      <c r="Q38" s="726"/>
      <c r="R38" s="759">
        <v>27116899</v>
      </c>
      <c r="S38" s="760"/>
      <c r="T38" s="760"/>
      <c r="U38" s="760"/>
      <c r="V38" s="760"/>
      <c r="W38" s="760"/>
      <c r="X38" s="760"/>
      <c r="Y38" s="761"/>
      <c r="Z38" s="762">
        <v>100</v>
      </c>
      <c r="AA38" s="762"/>
      <c r="AB38" s="762"/>
      <c r="AC38" s="762"/>
      <c r="AD38" s="763">
        <v>12610150</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v>25706</v>
      </c>
      <c r="BA38" s="680"/>
      <c r="BB38" s="680"/>
      <c r="BC38" s="680"/>
      <c r="BD38" s="715"/>
      <c r="BE38" s="715"/>
      <c r="BF38" s="738"/>
      <c r="BG38" s="694" t="s">
        <v>339</v>
      </c>
      <c r="BH38" s="695"/>
      <c r="BI38" s="695"/>
      <c r="BJ38" s="695"/>
      <c r="BK38" s="695"/>
      <c r="BL38" s="695"/>
      <c r="BM38" s="695"/>
      <c r="BN38" s="695"/>
      <c r="BO38" s="695"/>
      <c r="BP38" s="695"/>
      <c r="BQ38" s="695"/>
      <c r="BR38" s="695"/>
      <c r="BS38" s="695"/>
      <c r="BT38" s="695"/>
      <c r="BU38" s="696"/>
      <c r="BV38" s="679">
        <v>10409</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2206818</v>
      </c>
      <c r="CS38" s="680"/>
      <c r="CT38" s="680"/>
      <c r="CU38" s="680"/>
      <c r="CV38" s="680"/>
      <c r="CW38" s="680"/>
      <c r="CX38" s="680"/>
      <c r="CY38" s="681"/>
      <c r="CZ38" s="684">
        <v>8.5</v>
      </c>
      <c r="DA38" s="713"/>
      <c r="DB38" s="713"/>
      <c r="DC38" s="717"/>
      <c r="DD38" s="688">
        <v>1630873</v>
      </c>
      <c r="DE38" s="680"/>
      <c r="DF38" s="680"/>
      <c r="DG38" s="680"/>
      <c r="DH38" s="680"/>
      <c r="DI38" s="680"/>
      <c r="DJ38" s="680"/>
      <c r="DK38" s="681"/>
      <c r="DL38" s="688">
        <v>1539552</v>
      </c>
      <c r="DM38" s="680"/>
      <c r="DN38" s="680"/>
      <c r="DO38" s="680"/>
      <c r="DP38" s="680"/>
      <c r="DQ38" s="680"/>
      <c r="DR38" s="680"/>
      <c r="DS38" s="680"/>
      <c r="DT38" s="680"/>
      <c r="DU38" s="680"/>
      <c r="DV38" s="681"/>
      <c r="DW38" s="684">
        <v>11.6</v>
      </c>
      <c r="DX38" s="713"/>
      <c r="DY38" s="713"/>
      <c r="DZ38" s="713"/>
      <c r="EA38" s="713"/>
      <c r="EB38" s="713"/>
      <c r="EC38" s="714"/>
    </row>
    <row r="39" spans="2:133" ht="11.25" customHeight="1" x14ac:dyDescent="0.2">
      <c r="AQ39" s="756" t="s">
        <v>341</v>
      </c>
      <c r="AR39" s="757"/>
      <c r="AS39" s="757"/>
      <c r="AT39" s="757"/>
      <c r="AU39" s="757"/>
      <c r="AV39" s="757"/>
      <c r="AW39" s="757"/>
      <c r="AX39" s="757"/>
      <c r="AY39" s="758"/>
      <c r="AZ39" s="679">
        <v>100</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112</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1451161</v>
      </c>
      <c r="CS39" s="715"/>
      <c r="CT39" s="715"/>
      <c r="CU39" s="715"/>
      <c r="CV39" s="715"/>
      <c r="CW39" s="715"/>
      <c r="CX39" s="715"/>
      <c r="CY39" s="716"/>
      <c r="CZ39" s="684">
        <v>5.6</v>
      </c>
      <c r="DA39" s="713"/>
      <c r="DB39" s="713"/>
      <c r="DC39" s="717"/>
      <c r="DD39" s="688">
        <v>1060001</v>
      </c>
      <c r="DE39" s="715"/>
      <c r="DF39" s="715"/>
      <c r="DG39" s="715"/>
      <c r="DH39" s="715"/>
      <c r="DI39" s="715"/>
      <c r="DJ39" s="715"/>
      <c r="DK39" s="716"/>
      <c r="DL39" s="688" t="s">
        <v>128</v>
      </c>
      <c r="DM39" s="715"/>
      <c r="DN39" s="715"/>
      <c r="DO39" s="715"/>
      <c r="DP39" s="715"/>
      <c r="DQ39" s="715"/>
      <c r="DR39" s="715"/>
      <c r="DS39" s="715"/>
      <c r="DT39" s="715"/>
      <c r="DU39" s="715"/>
      <c r="DV39" s="716"/>
      <c r="DW39" s="684" t="s">
        <v>128</v>
      </c>
      <c r="DX39" s="713"/>
      <c r="DY39" s="713"/>
      <c r="DZ39" s="713"/>
      <c r="EA39" s="713"/>
      <c r="EB39" s="713"/>
      <c r="EC39" s="714"/>
    </row>
    <row r="40" spans="2:133" ht="11.25" customHeight="1" x14ac:dyDescent="0.2">
      <c r="AQ40" s="756" t="s">
        <v>345</v>
      </c>
      <c r="AR40" s="757"/>
      <c r="AS40" s="757"/>
      <c r="AT40" s="757"/>
      <c r="AU40" s="757"/>
      <c r="AV40" s="757"/>
      <c r="AW40" s="757"/>
      <c r="AX40" s="757"/>
      <c r="AY40" s="758"/>
      <c r="AZ40" s="679">
        <v>644588</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128</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254094</v>
      </c>
      <c r="CS40" s="680"/>
      <c r="CT40" s="680"/>
      <c r="CU40" s="680"/>
      <c r="CV40" s="680"/>
      <c r="CW40" s="680"/>
      <c r="CX40" s="680"/>
      <c r="CY40" s="681"/>
      <c r="CZ40" s="684">
        <v>1</v>
      </c>
      <c r="DA40" s="713"/>
      <c r="DB40" s="713"/>
      <c r="DC40" s="717"/>
      <c r="DD40" s="688">
        <v>54094</v>
      </c>
      <c r="DE40" s="680"/>
      <c r="DF40" s="680"/>
      <c r="DG40" s="680"/>
      <c r="DH40" s="680"/>
      <c r="DI40" s="680"/>
      <c r="DJ40" s="680"/>
      <c r="DK40" s="681"/>
      <c r="DL40" s="688" t="s">
        <v>255</v>
      </c>
      <c r="DM40" s="680"/>
      <c r="DN40" s="680"/>
      <c r="DO40" s="680"/>
      <c r="DP40" s="680"/>
      <c r="DQ40" s="680"/>
      <c r="DR40" s="680"/>
      <c r="DS40" s="680"/>
      <c r="DT40" s="680"/>
      <c r="DU40" s="680"/>
      <c r="DV40" s="681"/>
      <c r="DW40" s="684" t="s">
        <v>128</v>
      </c>
      <c r="DX40" s="713"/>
      <c r="DY40" s="713"/>
      <c r="DZ40" s="713"/>
      <c r="EA40" s="713"/>
      <c r="EB40" s="713"/>
      <c r="EC40" s="714"/>
    </row>
    <row r="41" spans="2:133" ht="11.25" customHeight="1" x14ac:dyDescent="0.2">
      <c r="AQ41" s="766" t="s">
        <v>348</v>
      </c>
      <c r="AR41" s="767"/>
      <c r="AS41" s="767"/>
      <c r="AT41" s="767"/>
      <c r="AU41" s="767"/>
      <c r="AV41" s="767"/>
      <c r="AW41" s="767"/>
      <c r="AX41" s="767"/>
      <c r="AY41" s="768"/>
      <c r="AZ41" s="759">
        <v>1562130</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396</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128</v>
      </c>
      <c r="CS41" s="715"/>
      <c r="CT41" s="715"/>
      <c r="CU41" s="715"/>
      <c r="CV41" s="715"/>
      <c r="CW41" s="715"/>
      <c r="CX41" s="715"/>
      <c r="CY41" s="716"/>
      <c r="CZ41" s="684" t="s">
        <v>128</v>
      </c>
      <c r="DA41" s="713"/>
      <c r="DB41" s="713"/>
      <c r="DC41" s="717"/>
      <c r="DD41" s="688" t="s">
        <v>269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3779128</v>
      </c>
      <c r="CS42" s="680"/>
      <c r="CT42" s="680"/>
      <c r="CU42" s="680"/>
      <c r="CV42" s="680"/>
      <c r="CW42" s="680"/>
      <c r="CX42" s="680"/>
      <c r="CY42" s="681"/>
      <c r="CZ42" s="684">
        <v>14.6</v>
      </c>
      <c r="DA42" s="685"/>
      <c r="DB42" s="685"/>
      <c r="DC42" s="780"/>
      <c r="DD42" s="688">
        <v>412016</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54553</v>
      </c>
      <c r="CS43" s="715"/>
      <c r="CT43" s="715"/>
      <c r="CU43" s="715"/>
      <c r="CV43" s="715"/>
      <c r="CW43" s="715"/>
      <c r="CX43" s="715"/>
      <c r="CY43" s="716"/>
      <c r="CZ43" s="684">
        <v>0.2</v>
      </c>
      <c r="DA43" s="713"/>
      <c r="DB43" s="713"/>
      <c r="DC43" s="717"/>
      <c r="DD43" s="688">
        <v>50723</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355</v>
      </c>
      <c r="CD44" s="791" t="s">
        <v>306</v>
      </c>
      <c r="CE44" s="792"/>
      <c r="CF44" s="676" t="s">
        <v>356</v>
      </c>
      <c r="CG44" s="677"/>
      <c r="CH44" s="677"/>
      <c r="CI44" s="677"/>
      <c r="CJ44" s="677"/>
      <c r="CK44" s="677"/>
      <c r="CL44" s="677"/>
      <c r="CM44" s="677"/>
      <c r="CN44" s="677"/>
      <c r="CO44" s="677"/>
      <c r="CP44" s="677"/>
      <c r="CQ44" s="678"/>
      <c r="CR44" s="679">
        <v>3650073</v>
      </c>
      <c r="CS44" s="680"/>
      <c r="CT44" s="680"/>
      <c r="CU44" s="680"/>
      <c r="CV44" s="680"/>
      <c r="CW44" s="680"/>
      <c r="CX44" s="680"/>
      <c r="CY44" s="681"/>
      <c r="CZ44" s="684">
        <v>14.1</v>
      </c>
      <c r="DA44" s="685"/>
      <c r="DB44" s="685"/>
      <c r="DC44" s="780"/>
      <c r="DD44" s="688">
        <v>380025</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357</v>
      </c>
      <c r="CG45" s="677"/>
      <c r="CH45" s="677"/>
      <c r="CI45" s="677"/>
      <c r="CJ45" s="677"/>
      <c r="CK45" s="677"/>
      <c r="CL45" s="677"/>
      <c r="CM45" s="677"/>
      <c r="CN45" s="677"/>
      <c r="CO45" s="677"/>
      <c r="CP45" s="677"/>
      <c r="CQ45" s="678"/>
      <c r="CR45" s="679">
        <v>1809886</v>
      </c>
      <c r="CS45" s="715"/>
      <c r="CT45" s="715"/>
      <c r="CU45" s="715"/>
      <c r="CV45" s="715"/>
      <c r="CW45" s="715"/>
      <c r="CX45" s="715"/>
      <c r="CY45" s="716"/>
      <c r="CZ45" s="684">
        <v>7</v>
      </c>
      <c r="DA45" s="713"/>
      <c r="DB45" s="713"/>
      <c r="DC45" s="717"/>
      <c r="DD45" s="688">
        <v>99828</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358</v>
      </c>
      <c r="CG46" s="677"/>
      <c r="CH46" s="677"/>
      <c r="CI46" s="677"/>
      <c r="CJ46" s="677"/>
      <c r="CK46" s="677"/>
      <c r="CL46" s="677"/>
      <c r="CM46" s="677"/>
      <c r="CN46" s="677"/>
      <c r="CO46" s="677"/>
      <c r="CP46" s="677"/>
      <c r="CQ46" s="678"/>
      <c r="CR46" s="679">
        <v>1698896</v>
      </c>
      <c r="CS46" s="680"/>
      <c r="CT46" s="680"/>
      <c r="CU46" s="680"/>
      <c r="CV46" s="680"/>
      <c r="CW46" s="680"/>
      <c r="CX46" s="680"/>
      <c r="CY46" s="681"/>
      <c r="CZ46" s="684">
        <v>6.5</v>
      </c>
      <c r="DA46" s="685"/>
      <c r="DB46" s="685"/>
      <c r="DC46" s="780"/>
      <c r="DD46" s="688">
        <v>276297</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359</v>
      </c>
      <c r="CG47" s="677"/>
      <c r="CH47" s="677"/>
      <c r="CI47" s="677"/>
      <c r="CJ47" s="677"/>
      <c r="CK47" s="677"/>
      <c r="CL47" s="677"/>
      <c r="CM47" s="677"/>
      <c r="CN47" s="677"/>
      <c r="CO47" s="677"/>
      <c r="CP47" s="677"/>
      <c r="CQ47" s="678"/>
      <c r="CR47" s="679">
        <v>129055</v>
      </c>
      <c r="CS47" s="715"/>
      <c r="CT47" s="715"/>
      <c r="CU47" s="715"/>
      <c r="CV47" s="715"/>
      <c r="CW47" s="715"/>
      <c r="CX47" s="715"/>
      <c r="CY47" s="716"/>
      <c r="CZ47" s="684">
        <v>0.5</v>
      </c>
      <c r="DA47" s="713"/>
      <c r="DB47" s="713"/>
      <c r="DC47" s="717"/>
      <c r="DD47" s="688">
        <v>31991</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360</v>
      </c>
      <c r="CG48" s="677"/>
      <c r="CH48" s="677"/>
      <c r="CI48" s="677"/>
      <c r="CJ48" s="677"/>
      <c r="CK48" s="677"/>
      <c r="CL48" s="677"/>
      <c r="CM48" s="677"/>
      <c r="CN48" s="677"/>
      <c r="CO48" s="677"/>
      <c r="CP48" s="677"/>
      <c r="CQ48" s="678"/>
      <c r="CR48" s="679" t="s">
        <v>128</v>
      </c>
      <c r="CS48" s="680"/>
      <c r="CT48" s="680"/>
      <c r="CU48" s="680"/>
      <c r="CV48" s="680"/>
      <c r="CW48" s="680"/>
      <c r="CX48" s="680"/>
      <c r="CY48" s="681"/>
      <c r="CZ48" s="684" t="s">
        <v>128</v>
      </c>
      <c r="DA48" s="685"/>
      <c r="DB48" s="685"/>
      <c r="DC48" s="780"/>
      <c r="DD48" s="688" t="s">
        <v>255</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361</v>
      </c>
      <c r="CE49" s="725"/>
      <c r="CF49" s="725"/>
      <c r="CG49" s="725"/>
      <c r="CH49" s="725"/>
      <c r="CI49" s="725"/>
      <c r="CJ49" s="725"/>
      <c r="CK49" s="725"/>
      <c r="CL49" s="725"/>
      <c r="CM49" s="725"/>
      <c r="CN49" s="725"/>
      <c r="CO49" s="725"/>
      <c r="CP49" s="725"/>
      <c r="CQ49" s="726"/>
      <c r="CR49" s="759">
        <v>25955065</v>
      </c>
      <c r="CS49" s="749"/>
      <c r="CT49" s="749"/>
      <c r="CU49" s="749"/>
      <c r="CV49" s="749"/>
      <c r="CW49" s="749"/>
      <c r="CX49" s="749"/>
      <c r="CY49" s="781"/>
      <c r="CZ49" s="764">
        <v>100</v>
      </c>
      <c r="DA49" s="782"/>
      <c r="DB49" s="782"/>
      <c r="DC49" s="783"/>
      <c r="DD49" s="784">
        <v>14210709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M/xKxRF4NMjr2GHeb0xUM9lHS8jDq+sHnJSS515q83vVvAgkV0lCqUV1RaMOj6wzDnZ/LAbagf8Py2h1T8MJwA==" saltValue="nm+dZHEdFGaPd/U09i4wq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384</v>
      </c>
      <c r="C7" s="812"/>
      <c r="D7" s="812"/>
      <c r="E7" s="812"/>
      <c r="F7" s="812"/>
      <c r="G7" s="812"/>
      <c r="H7" s="812"/>
      <c r="I7" s="812"/>
      <c r="J7" s="812"/>
      <c r="K7" s="812"/>
      <c r="L7" s="812"/>
      <c r="M7" s="812"/>
      <c r="N7" s="812"/>
      <c r="O7" s="812"/>
      <c r="P7" s="813"/>
      <c r="Q7" s="814">
        <v>27020</v>
      </c>
      <c r="R7" s="815"/>
      <c r="S7" s="815"/>
      <c r="T7" s="815"/>
      <c r="U7" s="815"/>
      <c r="V7" s="815">
        <v>25861</v>
      </c>
      <c r="W7" s="815"/>
      <c r="X7" s="815"/>
      <c r="Y7" s="815"/>
      <c r="Z7" s="815"/>
      <c r="AA7" s="815">
        <v>1158</v>
      </c>
      <c r="AB7" s="815"/>
      <c r="AC7" s="815"/>
      <c r="AD7" s="815"/>
      <c r="AE7" s="816"/>
      <c r="AF7" s="817">
        <v>811</v>
      </c>
      <c r="AG7" s="818"/>
      <c r="AH7" s="818"/>
      <c r="AI7" s="818"/>
      <c r="AJ7" s="819"/>
      <c r="AK7" s="854">
        <v>1172</v>
      </c>
      <c r="AL7" s="855"/>
      <c r="AM7" s="855"/>
      <c r="AN7" s="855"/>
      <c r="AO7" s="855"/>
      <c r="AP7" s="855">
        <v>28482</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601</v>
      </c>
      <c r="BT7" s="859"/>
      <c r="BU7" s="859"/>
      <c r="BV7" s="859"/>
      <c r="BW7" s="859"/>
      <c r="BX7" s="859"/>
      <c r="BY7" s="859"/>
      <c r="BZ7" s="859"/>
      <c r="CA7" s="859"/>
      <c r="CB7" s="859"/>
      <c r="CC7" s="859"/>
      <c r="CD7" s="859"/>
      <c r="CE7" s="859"/>
      <c r="CF7" s="859"/>
      <c r="CG7" s="860"/>
      <c r="CH7" s="851">
        <v>0</v>
      </c>
      <c r="CI7" s="852"/>
      <c r="CJ7" s="852"/>
      <c r="CK7" s="852"/>
      <c r="CL7" s="853"/>
      <c r="CM7" s="851">
        <v>4</v>
      </c>
      <c r="CN7" s="852"/>
      <c r="CO7" s="852"/>
      <c r="CP7" s="852"/>
      <c r="CQ7" s="853"/>
      <c r="CR7" s="851">
        <v>3</v>
      </c>
      <c r="CS7" s="852"/>
      <c r="CT7" s="852"/>
      <c r="CU7" s="852"/>
      <c r="CV7" s="853"/>
      <c r="CW7" s="851" t="s">
        <v>587</v>
      </c>
      <c r="CX7" s="852"/>
      <c r="CY7" s="852"/>
      <c r="CZ7" s="852"/>
      <c r="DA7" s="853"/>
      <c r="DB7" s="851" t="s">
        <v>603</v>
      </c>
      <c r="DC7" s="852"/>
      <c r="DD7" s="852"/>
      <c r="DE7" s="852"/>
      <c r="DF7" s="853"/>
      <c r="DG7" s="851" t="s">
        <v>603</v>
      </c>
      <c r="DH7" s="852"/>
      <c r="DI7" s="852"/>
      <c r="DJ7" s="852"/>
      <c r="DK7" s="853"/>
      <c r="DL7" s="851" t="s">
        <v>603</v>
      </c>
      <c r="DM7" s="852"/>
      <c r="DN7" s="852"/>
      <c r="DO7" s="852"/>
      <c r="DP7" s="853"/>
      <c r="DQ7" s="851" t="s">
        <v>603</v>
      </c>
      <c r="DR7" s="852"/>
      <c r="DS7" s="852"/>
      <c r="DT7" s="852"/>
      <c r="DU7" s="853"/>
      <c r="DV7" s="832"/>
      <c r="DW7" s="833"/>
      <c r="DX7" s="833"/>
      <c r="DY7" s="833"/>
      <c r="DZ7" s="834"/>
      <c r="EA7" s="254"/>
    </row>
    <row r="8" spans="1:131" s="255" customFormat="1" ht="26.25" customHeight="1" x14ac:dyDescent="0.2">
      <c r="A8" s="261">
        <v>2</v>
      </c>
      <c r="B8" s="835" t="s">
        <v>385</v>
      </c>
      <c r="C8" s="836"/>
      <c r="D8" s="836"/>
      <c r="E8" s="836"/>
      <c r="F8" s="836"/>
      <c r="G8" s="836"/>
      <c r="H8" s="836"/>
      <c r="I8" s="836"/>
      <c r="J8" s="836"/>
      <c r="K8" s="836"/>
      <c r="L8" s="836"/>
      <c r="M8" s="836"/>
      <c r="N8" s="836"/>
      <c r="O8" s="836"/>
      <c r="P8" s="837"/>
      <c r="Q8" s="838">
        <v>278</v>
      </c>
      <c r="R8" s="839"/>
      <c r="S8" s="839"/>
      <c r="T8" s="839"/>
      <c r="U8" s="839"/>
      <c r="V8" s="839">
        <v>275</v>
      </c>
      <c r="W8" s="839"/>
      <c r="X8" s="839"/>
      <c r="Y8" s="839"/>
      <c r="Z8" s="839"/>
      <c r="AA8" s="839">
        <v>3</v>
      </c>
      <c r="AB8" s="839"/>
      <c r="AC8" s="839"/>
      <c r="AD8" s="839"/>
      <c r="AE8" s="840"/>
      <c r="AF8" s="841">
        <v>2</v>
      </c>
      <c r="AG8" s="842"/>
      <c r="AH8" s="842"/>
      <c r="AI8" s="842"/>
      <c r="AJ8" s="843"/>
      <c r="AK8" s="844">
        <v>181</v>
      </c>
      <c r="AL8" s="845"/>
      <c r="AM8" s="845"/>
      <c r="AN8" s="845"/>
      <c r="AO8" s="845"/>
      <c r="AP8" s="845">
        <v>926</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602</v>
      </c>
      <c r="BT8" s="849"/>
      <c r="BU8" s="849"/>
      <c r="BV8" s="849"/>
      <c r="BW8" s="849"/>
      <c r="BX8" s="849"/>
      <c r="BY8" s="849"/>
      <c r="BZ8" s="849"/>
      <c r="CA8" s="849"/>
      <c r="CB8" s="849"/>
      <c r="CC8" s="849"/>
      <c r="CD8" s="849"/>
      <c r="CE8" s="849"/>
      <c r="CF8" s="849"/>
      <c r="CG8" s="850"/>
      <c r="CH8" s="861">
        <v>1</v>
      </c>
      <c r="CI8" s="862"/>
      <c r="CJ8" s="862"/>
      <c r="CK8" s="862"/>
      <c r="CL8" s="863"/>
      <c r="CM8" s="861">
        <v>45</v>
      </c>
      <c r="CN8" s="862"/>
      <c r="CO8" s="862"/>
      <c r="CP8" s="862"/>
      <c r="CQ8" s="863"/>
      <c r="CR8" s="861">
        <v>20</v>
      </c>
      <c r="CS8" s="862"/>
      <c r="CT8" s="862"/>
      <c r="CU8" s="862"/>
      <c r="CV8" s="863"/>
      <c r="CW8" s="861">
        <v>14</v>
      </c>
      <c r="CX8" s="862"/>
      <c r="CY8" s="862"/>
      <c r="CZ8" s="862"/>
      <c r="DA8" s="863"/>
      <c r="DB8" s="861" t="s">
        <v>587</v>
      </c>
      <c r="DC8" s="862"/>
      <c r="DD8" s="862"/>
      <c r="DE8" s="862"/>
      <c r="DF8" s="863"/>
      <c r="DG8" s="861" t="s">
        <v>587</v>
      </c>
      <c r="DH8" s="862"/>
      <c r="DI8" s="862"/>
      <c r="DJ8" s="862"/>
      <c r="DK8" s="863"/>
      <c r="DL8" s="861" t="s">
        <v>587</v>
      </c>
      <c r="DM8" s="862"/>
      <c r="DN8" s="862"/>
      <c r="DO8" s="862"/>
      <c r="DP8" s="863"/>
      <c r="DQ8" s="861" t="s">
        <v>587</v>
      </c>
      <c r="DR8" s="862"/>
      <c r="DS8" s="862"/>
      <c r="DT8" s="862"/>
      <c r="DU8" s="863"/>
      <c r="DV8" s="864"/>
      <c r="DW8" s="865"/>
      <c r="DX8" s="865"/>
      <c r="DY8" s="865"/>
      <c r="DZ8" s="866"/>
      <c r="EA8" s="254"/>
    </row>
    <row r="9" spans="1:131" s="255" customFormat="1" ht="26.25" customHeight="1" x14ac:dyDescent="0.2">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2">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2">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2">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386</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387</v>
      </c>
      <c r="B23" s="870" t="s">
        <v>388</v>
      </c>
      <c r="C23" s="871"/>
      <c r="D23" s="871"/>
      <c r="E23" s="871"/>
      <c r="F23" s="871"/>
      <c r="G23" s="871"/>
      <c r="H23" s="871"/>
      <c r="I23" s="871"/>
      <c r="J23" s="871"/>
      <c r="K23" s="871"/>
      <c r="L23" s="871"/>
      <c r="M23" s="871"/>
      <c r="N23" s="871"/>
      <c r="O23" s="871"/>
      <c r="P23" s="872"/>
      <c r="Q23" s="873">
        <v>27117</v>
      </c>
      <c r="R23" s="874"/>
      <c r="S23" s="874"/>
      <c r="T23" s="874"/>
      <c r="U23" s="874"/>
      <c r="V23" s="874">
        <v>25955</v>
      </c>
      <c r="W23" s="874"/>
      <c r="X23" s="874"/>
      <c r="Y23" s="874"/>
      <c r="Z23" s="874"/>
      <c r="AA23" s="874">
        <v>1162</v>
      </c>
      <c r="AB23" s="874"/>
      <c r="AC23" s="874"/>
      <c r="AD23" s="874"/>
      <c r="AE23" s="875"/>
      <c r="AF23" s="876">
        <v>813</v>
      </c>
      <c r="AG23" s="874"/>
      <c r="AH23" s="874"/>
      <c r="AI23" s="874"/>
      <c r="AJ23" s="877"/>
      <c r="AK23" s="878"/>
      <c r="AL23" s="879"/>
      <c r="AM23" s="879"/>
      <c r="AN23" s="879"/>
      <c r="AO23" s="879"/>
      <c r="AP23" s="874">
        <v>29408</v>
      </c>
      <c r="AQ23" s="874"/>
      <c r="AR23" s="874"/>
      <c r="AS23" s="874"/>
      <c r="AT23" s="874"/>
      <c r="AU23" s="880"/>
      <c r="AV23" s="880"/>
      <c r="AW23" s="880"/>
      <c r="AX23" s="880"/>
      <c r="AY23" s="881"/>
      <c r="AZ23" s="889" t="s">
        <v>389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390</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391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367</v>
      </c>
      <c r="B26" s="821"/>
      <c r="C26" s="821"/>
      <c r="D26" s="821"/>
      <c r="E26" s="821"/>
      <c r="F26" s="821"/>
      <c r="G26" s="821"/>
      <c r="H26" s="821"/>
      <c r="I26" s="821"/>
      <c r="J26" s="821"/>
      <c r="K26" s="821"/>
      <c r="L26" s="821"/>
      <c r="M26" s="821"/>
      <c r="N26" s="821"/>
      <c r="O26" s="821"/>
      <c r="P26" s="822"/>
      <c r="Q26" s="797" t="s">
        <v>392</v>
      </c>
      <c r="R26" s="798"/>
      <c r="S26" s="798"/>
      <c r="T26" s="798"/>
      <c r="U26" s="799"/>
      <c r="V26" s="797" t="s">
        <v>393</v>
      </c>
      <c r="W26" s="798"/>
      <c r="X26" s="798"/>
      <c r="Y26" s="798"/>
      <c r="Z26" s="799"/>
      <c r="AA26" s="797" t="s">
        <v>394</v>
      </c>
      <c r="AB26" s="798"/>
      <c r="AC26" s="798"/>
      <c r="AD26" s="798"/>
      <c r="AE26" s="798"/>
      <c r="AF26" s="892" t="s">
        <v>395</v>
      </c>
      <c r="AG26" s="893"/>
      <c r="AH26" s="893"/>
      <c r="AI26" s="893"/>
      <c r="AJ26" s="894"/>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400</v>
      </c>
      <c r="C28" s="812"/>
      <c r="D28" s="812"/>
      <c r="E28" s="812"/>
      <c r="F28" s="812"/>
      <c r="G28" s="812"/>
      <c r="H28" s="812"/>
      <c r="I28" s="812"/>
      <c r="J28" s="812"/>
      <c r="K28" s="812"/>
      <c r="L28" s="812"/>
      <c r="M28" s="812"/>
      <c r="N28" s="812"/>
      <c r="O28" s="812"/>
      <c r="P28" s="813"/>
      <c r="Q28" s="902">
        <v>6195</v>
      </c>
      <c r="R28" s="903"/>
      <c r="S28" s="903"/>
      <c r="T28" s="903"/>
      <c r="U28" s="903"/>
      <c r="V28" s="903">
        <v>6114</v>
      </c>
      <c r="W28" s="903"/>
      <c r="X28" s="903"/>
      <c r="Y28" s="903"/>
      <c r="Z28" s="903"/>
      <c r="AA28" s="903">
        <v>82</v>
      </c>
      <c r="AB28" s="903"/>
      <c r="AC28" s="903"/>
      <c r="AD28" s="903"/>
      <c r="AE28" s="904"/>
      <c r="AF28" s="905">
        <v>82</v>
      </c>
      <c r="AG28" s="903"/>
      <c r="AH28" s="903"/>
      <c r="AI28" s="903"/>
      <c r="AJ28" s="906"/>
      <c r="AK28" s="907">
        <v>645</v>
      </c>
      <c r="AL28" s="898"/>
      <c r="AM28" s="898"/>
      <c r="AN28" s="898"/>
      <c r="AO28" s="898"/>
      <c r="AP28" s="898">
        <v>244</v>
      </c>
      <c r="AQ28" s="898"/>
      <c r="AR28" s="898"/>
      <c r="AS28" s="898"/>
      <c r="AT28" s="898"/>
      <c r="AU28" s="898" t="s">
        <v>587</v>
      </c>
      <c r="AV28" s="898"/>
      <c r="AW28" s="898"/>
      <c r="AX28" s="898"/>
      <c r="AY28" s="898"/>
      <c r="AZ28" s="899" t="s">
        <v>588</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401</v>
      </c>
      <c r="C29" s="836"/>
      <c r="D29" s="836"/>
      <c r="E29" s="836"/>
      <c r="F29" s="836"/>
      <c r="G29" s="836"/>
      <c r="H29" s="836"/>
      <c r="I29" s="836"/>
      <c r="J29" s="836"/>
      <c r="K29" s="836"/>
      <c r="L29" s="836"/>
      <c r="M29" s="836"/>
      <c r="N29" s="836"/>
      <c r="O29" s="836"/>
      <c r="P29" s="837"/>
      <c r="Q29" s="838">
        <v>657</v>
      </c>
      <c r="R29" s="839"/>
      <c r="S29" s="839"/>
      <c r="T29" s="839"/>
      <c r="U29" s="839"/>
      <c r="V29" s="839">
        <v>653</v>
      </c>
      <c r="W29" s="839"/>
      <c r="X29" s="839"/>
      <c r="Y29" s="839"/>
      <c r="Z29" s="839"/>
      <c r="AA29" s="839">
        <v>4</v>
      </c>
      <c r="AB29" s="839"/>
      <c r="AC29" s="839"/>
      <c r="AD29" s="839"/>
      <c r="AE29" s="840"/>
      <c r="AF29" s="841">
        <v>4</v>
      </c>
      <c r="AG29" s="842"/>
      <c r="AH29" s="842"/>
      <c r="AI29" s="842"/>
      <c r="AJ29" s="843"/>
      <c r="AK29" s="910">
        <v>206</v>
      </c>
      <c r="AL29" s="911"/>
      <c r="AM29" s="911"/>
      <c r="AN29" s="911"/>
      <c r="AO29" s="911"/>
      <c r="AP29" s="910" t="s">
        <v>587</v>
      </c>
      <c r="AQ29" s="911"/>
      <c r="AR29" s="911"/>
      <c r="AS29" s="911"/>
      <c r="AT29" s="911"/>
      <c r="AU29" s="911" t="s">
        <v>589</v>
      </c>
      <c r="AV29" s="911"/>
      <c r="AW29" s="911"/>
      <c r="AX29" s="911"/>
      <c r="AY29" s="911"/>
      <c r="AZ29" s="912" t="s">
        <v>590</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402</v>
      </c>
      <c r="C30" s="836"/>
      <c r="D30" s="836"/>
      <c r="E30" s="836"/>
      <c r="F30" s="836"/>
      <c r="G30" s="836"/>
      <c r="H30" s="836"/>
      <c r="I30" s="836"/>
      <c r="J30" s="836"/>
      <c r="K30" s="836"/>
      <c r="L30" s="836"/>
      <c r="M30" s="836"/>
      <c r="N30" s="836"/>
      <c r="O30" s="836"/>
      <c r="P30" s="837"/>
      <c r="Q30" s="838">
        <v>16836</v>
      </c>
      <c r="R30" s="839"/>
      <c r="S30" s="839"/>
      <c r="T30" s="839"/>
      <c r="U30" s="839"/>
      <c r="V30" s="839">
        <v>16263</v>
      </c>
      <c r="W30" s="839"/>
      <c r="X30" s="839"/>
      <c r="Y30" s="839"/>
      <c r="Z30" s="839"/>
      <c r="AA30" s="839">
        <v>573</v>
      </c>
      <c r="AB30" s="839"/>
      <c r="AC30" s="839"/>
      <c r="AD30" s="839"/>
      <c r="AE30" s="840"/>
      <c r="AF30" s="841">
        <v>571</v>
      </c>
      <c r="AG30" s="842"/>
      <c r="AH30" s="842"/>
      <c r="AI30" s="842"/>
      <c r="AJ30" s="843"/>
      <c r="AK30" s="910" t="s">
        <v>587</v>
      </c>
      <c r="AL30" s="911"/>
      <c r="AM30" s="911"/>
      <c r="AN30" s="911"/>
      <c r="AO30" s="911"/>
      <c r="AP30" s="911">
        <v>91</v>
      </c>
      <c r="AQ30" s="911"/>
      <c r="AR30" s="911"/>
      <c r="AS30" s="911"/>
      <c r="AT30" s="911"/>
      <c r="AU30" s="911" t="s">
        <v>587</v>
      </c>
      <c r="AV30" s="911"/>
      <c r="AW30" s="911"/>
      <c r="AX30" s="911"/>
      <c r="AY30" s="911"/>
      <c r="AZ30" s="912" t="s">
        <v>590</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t="s">
        <v>403</v>
      </c>
      <c r="C31" s="836"/>
      <c r="D31" s="836"/>
      <c r="E31" s="836"/>
      <c r="F31" s="836"/>
      <c r="G31" s="836"/>
      <c r="H31" s="836"/>
      <c r="I31" s="836"/>
      <c r="J31" s="836"/>
      <c r="K31" s="836"/>
      <c r="L31" s="836"/>
      <c r="M31" s="836"/>
      <c r="N31" s="836"/>
      <c r="O31" s="836"/>
      <c r="P31" s="837"/>
      <c r="Q31" s="838">
        <v>1281</v>
      </c>
      <c r="R31" s="839"/>
      <c r="S31" s="839"/>
      <c r="T31" s="839"/>
      <c r="U31" s="839"/>
      <c r="V31" s="839">
        <v>1180</v>
      </c>
      <c r="W31" s="839"/>
      <c r="X31" s="839"/>
      <c r="Y31" s="839"/>
      <c r="Z31" s="839"/>
      <c r="AA31" s="839">
        <v>101</v>
      </c>
      <c r="AB31" s="839"/>
      <c r="AC31" s="839"/>
      <c r="AD31" s="839"/>
      <c r="AE31" s="840"/>
      <c r="AF31" s="841">
        <v>1263</v>
      </c>
      <c r="AG31" s="842"/>
      <c r="AH31" s="842"/>
      <c r="AI31" s="842"/>
      <c r="AJ31" s="843"/>
      <c r="AK31" s="910">
        <v>18</v>
      </c>
      <c r="AL31" s="911"/>
      <c r="AM31" s="911"/>
      <c r="AN31" s="911"/>
      <c r="AO31" s="911"/>
      <c r="AP31" s="911">
        <v>1692</v>
      </c>
      <c r="AQ31" s="911"/>
      <c r="AR31" s="911"/>
      <c r="AS31" s="911"/>
      <c r="AT31" s="911"/>
      <c r="AU31" s="911">
        <v>215</v>
      </c>
      <c r="AV31" s="911"/>
      <c r="AW31" s="911"/>
      <c r="AX31" s="911"/>
      <c r="AY31" s="911"/>
      <c r="AZ31" s="912" t="s">
        <v>520</v>
      </c>
      <c r="BA31" s="912"/>
      <c r="BB31" s="912"/>
      <c r="BC31" s="912"/>
      <c r="BD31" s="912"/>
      <c r="BE31" s="908" t="s">
        <v>404</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t="s">
        <v>405</v>
      </c>
      <c r="C32" s="836"/>
      <c r="D32" s="836"/>
      <c r="E32" s="836"/>
      <c r="F32" s="836"/>
      <c r="G32" s="836"/>
      <c r="H32" s="836"/>
      <c r="I32" s="836"/>
      <c r="J32" s="836"/>
      <c r="K32" s="836"/>
      <c r="L32" s="836"/>
      <c r="M32" s="836"/>
      <c r="N32" s="836"/>
      <c r="O32" s="836"/>
      <c r="P32" s="837"/>
      <c r="Q32" s="838">
        <v>56</v>
      </c>
      <c r="R32" s="839"/>
      <c r="S32" s="839"/>
      <c r="T32" s="839"/>
      <c r="U32" s="839"/>
      <c r="V32" s="839">
        <v>45</v>
      </c>
      <c r="W32" s="839"/>
      <c r="X32" s="839"/>
      <c r="Y32" s="839"/>
      <c r="Z32" s="839"/>
      <c r="AA32" s="839">
        <v>11</v>
      </c>
      <c r="AB32" s="839"/>
      <c r="AC32" s="839"/>
      <c r="AD32" s="839"/>
      <c r="AE32" s="840"/>
      <c r="AF32" s="841">
        <v>48</v>
      </c>
      <c r="AG32" s="842"/>
      <c r="AH32" s="842"/>
      <c r="AI32" s="842"/>
      <c r="AJ32" s="843"/>
      <c r="AK32" s="910">
        <v>57</v>
      </c>
      <c r="AL32" s="911"/>
      <c r="AM32" s="911"/>
      <c r="AN32" s="911"/>
      <c r="AO32" s="911"/>
      <c r="AP32" s="911">
        <v>49</v>
      </c>
      <c r="AQ32" s="911"/>
      <c r="AR32" s="911"/>
      <c r="AS32" s="911"/>
      <c r="AT32" s="911"/>
      <c r="AU32" s="911">
        <v>48</v>
      </c>
      <c r="AV32" s="911"/>
      <c r="AW32" s="911"/>
      <c r="AX32" s="911"/>
      <c r="AY32" s="911"/>
      <c r="AZ32" s="912" t="s">
        <v>520</v>
      </c>
      <c r="BA32" s="912"/>
      <c r="BB32" s="912"/>
      <c r="BC32" s="912"/>
      <c r="BD32" s="912"/>
      <c r="BE32" s="908" t="s">
        <v>406</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t="s">
        <v>614</v>
      </c>
      <c r="C33" s="836"/>
      <c r="D33" s="836"/>
      <c r="E33" s="836"/>
      <c r="F33" s="836"/>
      <c r="G33" s="836"/>
      <c r="H33" s="836"/>
      <c r="I33" s="836"/>
      <c r="J33" s="836"/>
      <c r="K33" s="836"/>
      <c r="L33" s="836"/>
      <c r="M33" s="836"/>
      <c r="N33" s="836"/>
      <c r="O33" s="836"/>
      <c r="P33" s="837"/>
      <c r="Q33" s="838">
        <v>1225</v>
      </c>
      <c r="R33" s="839"/>
      <c r="S33" s="839"/>
      <c r="T33" s="839"/>
      <c r="U33" s="839"/>
      <c r="V33" s="839">
        <v>1118</v>
      </c>
      <c r="W33" s="839"/>
      <c r="X33" s="839"/>
      <c r="Y33" s="839"/>
      <c r="Z33" s="839"/>
      <c r="AA33" s="839">
        <v>107</v>
      </c>
      <c r="AB33" s="839"/>
      <c r="AC33" s="839"/>
      <c r="AD33" s="839"/>
      <c r="AE33" s="840"/>
      <c r="AF33" s="841">
        <v>79</v>
      </c>
      <c r="AG33" s="842"/>
      <c r="AH33" s="842"/>
      <c r="AI33" s="842"/>
      <c r="AJ33" s="843"/>
      <c r="AK33" s="910">
        <v>688</v>
      </c>
      <c r="AL33" s="911"/>
      <c r="AM33" s="911"/>
      <c r="AN33" s="911"/>
      <c r="AO33" s="911"/>
      <c r="AP33" s="911">
        <v>8208</v>
      </c>
      <c r="AQ33" s="911"/>
      <c r="AR33" s="911"/>
      <c r="AS33" s="911"/>
      <c r="AT33" s="911"/>
      <c r="AU33" s="911">
        <v>7461</v>
      </c>
      <c r="AV33" s="911"/>
      <c r="AW33" s="911"/>
      <c r="AX33" s="911"/>
      <c r="AY33" s="911"/>
      <c r="AZ33" s="912" t="s">
        <v>520</v>
      </c>
      <c r="BA33" s="912"/>
      <c r="BB33" s="912"/>
      <c r="BC33" s="912"/>
      <c r="BD33" s="912"/>
      <c r="BE33" s="908" t="s">
        <v>406</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t="s">
        <v>407</v>
      </c>
      <c r="C34" s="836"/>
      <c r="D34" s="836"/>
      <c r="E34" s="836"/>
      <c r="F34" s="836"/>
      <c r="G34" s="836"/>
      <c r="H34" s="836"/>
      <c r="I34" s="836"/>
      <c r="J34" s="836"/>
      <c r="K34" s="836"/>
      <c r="L34" s="836"/>
      <c r="M34" s="836"/>
      <c r="N34" s="836"/>
      <c r="O34" s="836"/>
      <c r="P34" s="837"/>
      <c r="Q34" s="838">
        <v>21</v>
      </c>
      <c r="R34" s="839"/>
      <c r="S34" s="839"/>
      <c r="T34" s="839"/>
      <c r="U34" s="839"/>
      <c r="V34" s="839">
        <v>18</v>
      </c>
      <c r="W34" s="839"/>
      <c r="X34" s="839"/>
      <c r="Y34" s="839"/>
      <c r="Z34" s="839"/>
      <c r="AA34" s="839">
        <v>4</v>
      </c>
      <c r="AB34" s="839"/>
      <c r="AC34" s="839"/>
      <c r="AD34" s="839"/>
      <c r="AE34" s="840"/>
      <c r="AF34" s="841">
        <v>4</v>
      </c>
      <c r="AG34" s="842"/>
      <c r="AH34" s="842"/>
      <c r="AI34" s="842"/>
      <c r="AJ34" s="843"/>
      <c r="AK34" s="910" t="s">
        <v>587</v>
      </c>
      <c r="AL34" s="911"/>
      <c r="AM34" s="911"/>
      <c r="AN34" s="911"/>
      <c r="AO34" s="911"/>
      <c r="AP34" s="911" t="s">
        <v>587</v>
      </c>
      <c r="AQ34" s="911"/>
      <c r="AR34" s="911"/>
      <c r="AS34" s="911"/>
      <c r="AT34" s="911"/>
      <c r="AU34" s="911" t="s">
        <v>587</v>
      </c>
      <c r="AV34" s="911"/>
      <c r="AW34" s="911"/>
      <c r="AX34" s="911"/>
      <c r="AY34" s="911"/>
      <c r="AZ34" s="912" t="s">
        <v>520</v>
      </c>
      <c r="BA34" s="912"/>
      <c r="BB34" s="912"/>
      <c r="BC34" s="912"/>
      <c r="BD34" s="912"/>
      <c r="BE34" s="908" t="s">
        <v>408</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t="s">
        <v>615</v>
      </c>
      <c r="C35" s="836"/>
      <c r="D35" s="836"/>
      <c r="E35" s="836"/>
      <c r="F35" s="836"/>
      <c r="G35" s="836"/>
      <c r="H35" s="836"/>
      <c r="I35" s="836"/>
      <c r="J35" s="836"/>
      <c r="K35" s="836"/>
      <c r="L35" s="836"/>
      <c r="M35" s="836"/>
      <c r="N35" s="836"/>
      <c r="O35" s="836"/>
      <c r="P35" s="837"/>
      <c r="Q35" s="838">
        <v>21</v>
      </c>
      <c r="R35" s="839"/>
      <c r="S35" s="839"/>
      <c r="T35" s="839"/>
      <c r="U35" s="839"/>
      <c r="V35" s="839">
        <v>21</v>
      </c>
      <c r="W35" s="839"/>
      <c r="X35" s="839"/>
      <c r="Y35" s="839"/>
      <c r="Z35" s="839"/>
      <c r="AA35" s="839">
        <v>0</v>
      </c>
      <c r="AB35" s="839"/>
      <c r="AC35" s="839"/>
      <c r="AD35" s="839"/>
      <c r="AE35" s="840"/>
      <c r="AF35" s="841">
        <v>1579</v>
      </c>
      <c r="AG35" s="842"/>
      <c r="AH35" s="842"/>
      <c r="AI35" s="842"/>
      <c r="AJ35" s="843"/>
      <c r="AK35" s="910">
        <v>0</v>
      </c>
      <c r="AL35" s="911"/>
      <c r="AM35" s="911"/>
      <c r="AN35" s="911"/>
      <c r="AO35" s="911"/>
      <c r="AP35" s="911">
        <v>21</v>
      </c>
      <c r="AQ35" s="911"/>
      <c r="AR35" s="911"/>
      <c r="AS35" s="911"/>
      <c r="AT35" s="911"/>
      <c r="AU35" s="911">
        <v>21</v>
      </c>
      <c r="AV35" s="911"/>
      <c r="AW35" s="911"/>
      <c r="AX35" s="911"/>
      <c r="AY35" s="911"/>
      <c r="AZ35" s="912" t="s">
        <v>520</v>
      </c>
      <c r="BA35" s="912"/>
      <c r="BB35" s="912"/>
      <c r="BC35" s="912"/>
      <c r="BD35" s="912"/>
      <c r="BE35" s="908" t="s">
        <v>408</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409</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387</v>
      </c>
      <c r="B63" s="870" t="s">
        <v>410</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3629</v>
      </c>
      <c r="AG63" s="922"/>
      <c r="AH63" s="922"/>
      <c r="AI63" s="922"/>
      <c r="AJ63" s="923"/>
      <c r="AK63" s="924"/>
      <c r="AL63" s="919"/>
      <c r="AM63" s="919"/>
      <c r="AN63" s="919"/>
      <c r="AO63" s="919"/>
      <c r="AP63" s="922">
        <v>10304</v>
      </c>
      <c r="AQ63" s="922"/>
      <c r="AR63" s="922"/>
      <c r="AS63" s="922"/>
      <c r="AT63" s="922"/>
      <c r="AU63" s="922">
        <v>7744</v>
      </c>
      <c r="AV63" s="922"/>
      <c r="AW63" s="922"/>
      <c r="AX63" s="922"/>
      <c r="AY63" s="922"/>
      <c r="AZ63" s="926"/>
      <c r="BA63" s="926"/>
      <c r="BB63" s="926"/>
      <c r="BC63" s="926"/>
      <c r="BD63" s="926"/>
      <c r="BE63" s="927"/>
      <c r="BF63" s="927"/>
      <c r="BG63" s="927"/>
      <c r="BH63" s="927"/>
      <c r="BI63" s="928"/>
      <c r="BJ63" s="929" t="s">
        <v>128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412</v>
      </c>
      <c r="B66" s="821"/>
      <c r="C66" s="821"/>
      <c r="D66" s="821"/>
      <c r="E66" s="821"/>
      <c r="F66" s="821"/>
      <c r="G66" s="821"/>
      <c r="H66" s="821"/>
      <c r="I66" s="821"/>
      <c r="J66" s="821"/>
      <c r="K66" s="821"/>
      <c r="L66" s="821"/>
      <c r="M66" s="821"/>
      <c r="N66" s="821"/>
      <c r="O66" s="821"/>
      <c r="P66" s="822"/>
      <c r="Q66" s="797" t="s">
        <v>413</v>
      </c>
      <c r="R66" s="798"/>
      <c r="S66" s="798"/>
      <c r="T66" s="798"/>
      <c r="U66" s="799"/>
      <c r="V66" s="797" t="s">
        <v>393</v>
      </c>
      <c r="W66" s="798"/>
      <c r="X66" s="798"/>
      <c r="Y66" s="798"/>
      <c r="Z66" s="799"/>
      <c r="AA66" s="797" t="s">
        <v>414</v>
      </c>
      <c r="AB66" s="798"/>
      <c r="AC66" s="798"/>
      <c r="AD66" s="798"/>
      <c r="AE66" s="799"/>
      <c r="AF66" s="932" t="s">
        <v>415</v>
      </c>
      <c r="AG66" s="893"/>
      <c r="AH66" s="893"/>
      <c r="AI66" s="893"/>
      <c r="AJ66" s="933"/>
      <c r="AK66" s="797" t="s">
        <v>416</v>
      </c>
      <c r="AL66" s="821"/>
      <c r="AM66" s="821"/>
      <c r="AN66" s="821"/>
      <c r="AO66" s="822"/>
      <c r="AP66" s="797" t="s">
        <v>417</v>
      </c>
      <c r="AQ66" s="798"/>
      <c r="AR66" s="798"/>
      <c r="AS66" s="798"/>
      <c r="AT66" s="799"/>
      <c r="AU66" s="797" t="s">
        <v>418</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2">
      <c r="A68" s="258">
        <v>1</v>
      </c>
      <c r="B68" s="949" t="s">
        <v>591</v>
      </c>
      <c r="C68" s="950"/>
      <c r="D68" s="950"/>
      <c r="E68" s="950"/>
      <c r="F68" s="950"/>
      <c r="G68" s="950"/>
      <c r="H68" s="950"/>
      <c r="I68" s="950"/>
      <c r="J68" s="950"/>
      <c r="K68" s="950"/>
      <c r="L68" s="950"/>
      <c r="M68" s="950"/>
      <c r="N68" s="950"/>
      <c r="O68" s="950"/>
      <c r="P68" s="951"/>
      <c r="Q68" s="952">
        <v>4441</v>
      </c>
      <c r="R68" s="946"/>
      <c r="S68" s="946"/>
      <c r="T68" s="946"/>
      <c r="U68" s="946"/>
      <c r="V68" s="946">
        <v>4216</v>
      </c>
      <c r="W68" s="946"/>
      <c r="X68" s="946"/>
      <c r="Y68" s="946"/>
      <c r="Z68" s="946"/>
      <c r="AA68" s="946">
        <v>225</v>
      </c>
      <c r="AB68" s="946"/>
      <c r="AC68" s="946"/>
      <c r="AD68" s="946"/>
      <c r="AE68" s="946"/>
      <c r="AF68" s="946">
        <v>225</v>
      </c>
      <c r="AG68" s="946"/>
      <c r="AH68" s="946"/>
      <c r="AI68" s="946"/>
      <c r="AJ68" s="946"/>
      <c r="AK68" s="946">
        <v>307</v>
      </c>
      <c r="AL68" s="946"/>
      <c r="AM68" s="946"/>
      <c r="AN68" s="946"/>
      <c r="AO68" s="946"/>
      <c r="AP68" s="946">
        <v>1286</v>
      </c>
      <c r="AQ68" s="946"/>
      <c r="AR68" s="946"/>
      <c r="AS68" s="946"/>
      <c r="AT68" s="946"/>
      <c r="AU68" s="946">
        <v>379</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2">
      <c r="A69" s="261">
        <v>2</v>
      </c>
      <c r="B69" s="953" t="s">
        <v>592</v>
      </c>
      <c r="C69" s="954"/>
      <c r="D69" s="954"/>
      <c r="E69" s="954"/>
      <c r="F69" s="954"/>
      <c r="G69" s="954"/>
      <c r="H69" s="954"/>
      <c r="I69" s="954"/>
      <c r="J69" s="954"/>
      <c r="K69" s="954"/>
      <c r="L69" s="954"/>
      <c r="M69" s="954"/>
      <c r="N69" s="954"/>
      <c r="O69" s="954"/>
      <c r="P69" s="955"/>
      <c r="Q69" s="956">
        <v>17356</v>
      </c>
      <c r="R69" s="911"/>
      <c r="S69" s="911"/>
      <c r="T69" s="911"/>
      <c r="U69" s="911"/>
      <c r="V69" s="911">
        <v>16818</v>
      </c>
      <c r="W69" s="911"/>
      <c r="X69" s="911"/>
      <c r="Y69" s="911"/>
      <c r="Z69" s="911"/>
      <c r="AA69" s="911">
        <v>538</v>
      </c>
      <c r="AB69" s="911"/>
      <c r="AC69" s="911"/>
      <c r="AD69" s="911"/>
      <c r="AE69" s="911"/>
      <c r="AF69" s="911">
        <v>538</v>
      </c>
      <c r="AG69" s="911"/>
      <c r="AH69" s="911"/>
      <c r="AI69" s="911"/>
      <c r="AJ69" s="911"/>
      <c r="AK69" s="911">
        <v>2532</v>
      </c>
      <c r="AL69" s="911"/>
      <c r="AM69" s="911"/>
      <c r="AN69" s="911"/>
      <c r="AO69" s="911"/>
      <c r="AP69" s="911" t="s">
        <v>605</v>
      </c>
      <c r="AQ69" s="911"/>
      <c r="AR69" s="911"/>
      <c r="AS69" s="911"/>
      <c r="AT69" s="911"/>
      <c r="AU69" s="911" t="s">
        <v>606</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2">
      <c r="A70" s="261">
        <v>3</v>
      </c>
      <c r="B70" s="953" t="s">
        <v>593</v>
      </c>
      <c r="C70" s="954"/>
      <c r="D70" s="954"/>
      <c r="E70" s="954"/>
      <c r="F70" s="954"/>
      <c r="G70" s="954"/>
      <c r="H70" s="954"/>
      <c r="I70" s="954"/>
      <c r="J70" s="954"/>
      <c r="K70" s="954"/>
      <c r="L70" s="954"/>
      <c r="M70" s="954"/>
      <c r="N70" s="954"/>
      <c r="O70" s="954"/>
      <c r="P70" s="955"/>
      <c r="Q70" s="956">
        <v>306</v>
      </c>
      <c r="R70" s="911"/>
      <c r="S70" s="911"/>
      <c r="T70" s="911"/>
      <c r="U70" s="911"/>
      <c r="V70" s="911">
        <v>287</v>
      </c>
      <c r="W70" s="911"/>
      <c r="X70" s="911"/>
      <c r="Y70" s="911"/>
      <c r="Z70" s="911"/>
      <c r="AA70" s="911">
        <v>19</v>
      </c>
      <c r="AB70" s="911"/>
      <c r="AC70" s="911"/>
      <c r="AD70" s="911"/>
      <c r="AE70" s="911"/>
      <c r="AF70" s="911">
        <v>19</v>
      </c>
      <c r="AG70" s="911"/>
      <c r="AH70" s="911"/>
      <c r="AI70" s="911"/>
      <c r="AJ70" s="911"/>
      <c r="AK70" s="911" t="s">
        <v>587</v>
      </c>
      <c r="AL70" s="911"/>
      <c r="AM70" s="911"/>
      <c r="AN70" s="911"/>
      <c r="AO70" s="911"/>
      <c r="AP70" s="911" t="s">
        <v>587</v>
      </c>
      <c r="AQ70" s="911"/>
      <c r="AR70" s="911"/>
      <c r="AS70" s="911"/>
      <c r="AT70" s="911"/>
      <c r="AU70" s="911" t="s">
        <v>587</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2">
      <c r="A71" s="261">
        <v>4</v>
      </c>
      <c r="B71" s="953" t="s">
        <v>594</v>
      </c>
      <c r="C71" s="954"/>
      <c r="D71" s="954"/>
      <c r="E71" s="954"/>
      <c r="F71" s="954"/>
      <c r="G71" s="954"/>
      <c r="H71" s="954"/>
      <c r="I71" s="954"/>
      <c r="J71" s="954"/>
      <c r="K71" s="954"/>
      <c r="L71" s="954"/>
      <c r="M71" s="954"/>
      <c r="N71" s="954"/>
      <c r="O71" s="954"/>
      <c r="P71" s="955"/>
      <c r="Q71" s="956">
        <v>658</v>
      </c>
      <c r="R71" s="911"/>
      <c r="S71" s="911"/>
      <c r="T71" s="911"/>
      <c r="U71" s="911"/>
      <c r="V71" s="911">
        <v>652</v>
      </c>
      <c r="W71" s="911"/>
      <c r="X71" s="911"/>
      <c r="Y71" s="911"/>
      <c r="Z71" s="911"/>
      <c r="AA71" s="911">
        <v>6</v>
      </c>
      <c r="AB71" s="911"/>
      <c r="AC71" s="911"/>
      <c r="AD71" s="911"/>
      <c r="AE71" s="911"/>
      <c r="AF71" s="911">
        <v>6</v>
      </c>
      <c r="AG71" s="911"/>
      <c r="AH71" s="911"/>
      <c r="AI71" s="911"/>
      <c r="AJ71" s="911"/>
      <c r="AK71" s="911">
        <v>43</v>
      </c>
      <c r="AL71" s="911"/>
      <c r="AM71" s="911"/>
      <c r="AN71" s="911"/>
      <c r="AO71" s="911"/>
      <c r="AP71" s="911" t="s">
        <v>604</v>
      </c>
      <c r="AQ71" s="911"/>
      <c r="AR71" s="911"/>
      <c r="AS71" s="911"/>
      <c r="AT71" s="911"/>
      <c r="AU71" s="911" t="s">
        <v>607</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2">
      <c r="A72" s="261">
        <v>5</v>
      </c>
      <c r="B72" s="953" t="s">
        <v>595</v>
      </c>
      <c r="C72" s="954"/>
      <c r="D72" s="954"/>
      <c r="E72" s="954"/>
      <c r="F72" s="954"/>
      <c r="G72" s="954"/>
      <c r="H72" s="954"/>
      <c r="I72" s="954"/>
      <c r="J72" s="954"/>
      <c r="K72" s="954"/>
      <c r="L72" s="954"/>
      <c r="M72" s="954"/>
      <c r="N72" s="954"/>
      <c r="O72" s="954"/>
      <c r="P72" s="955"/>
      <c r="Q72" s="956">
        <v>129457</v>
      </c>
      <c r="R72" s="911"/>
      <c r="S72" s="911"/>
      <c r="T72" s="911"/>
      <c r="U72" s="911"/>
      <c r="V72" s="911">
        <v>126110</v>
      </c>
      <c r="W72" s="911"/>
      <c r="X72" s="911"/>
      <c r="Y72" s="911"/>
      <c r="Z72" s="911"/>
      <c r="AA72" s="911">
        <v>3347</v>
      </c>
      <c r="AB72" s="911"/>
      <c r="AC72" s="911"/>
      <c r="AD72" s="911"/>
      <c r="AE72" s="911"/>
      <c r="AF72" s="911">
        <v>3347</v>
      </c>
      <c r="AG72" s="911"/>
      <c r="AH72" s="911"/>
      <c r="AI72" s="911"/>
      <c r="AJ72" s="911"/>
      <c r="AK72" s="911">
        <v>1524</v>
      </c>
      <c r="AL72" s="911"/>
      <c r="AM72" s="911"/>
      <c r="AN72" s="911"/>
      <c r="AO72" s="911"/>
      <c r="AP72" s="911" t="s">
        <v>587</v>
      </c>
      <c r="AQ72" s="911"/>
      <c r="AR72" s="911"/>
      <c r="AS72" s="911"/>
      <c r="AT72" s="911"/>
      <c r="AU72" s="911" t="s">
        <v>587</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2">
      <c r="A73" s="261">
        <v>6</v>
      </c>
      <c r="B73" s="953" t="s">
        <v>596</v>
      </c>
      <c r="C73" s="954"/>
      <c r="D73" s="954"/>
      <c r="E73" s="954"/>
      <c r="F73" s="954"/>
      <c r="G73" s="954"/>
      <c r="H73" s="954"/>
      <c r="I73" s="954"/>
      <c r="J73" s="954"/>
      <c r="K73" s="954"/>
      <c r="L73" s="954"/>
      <c r="M73" s="954"/>
      <c r="N73" s="954"/>
      <c r="O73" s="954"/>
      <c r="P73" s="955"/>
      <c r="Q73" s="956">
        <v>3489</v>
      </c>
      <c r="R73" s="911"/>
      <c r="S73" s="911"/>
      <c r="T73" s="911"/>
      <c r="U73" s="911"/>
      <c r="V73" s="911">
        <v>3185</v>
      </c>
      <c r="W73" s="911"/>
      <c r="X73" s="911"/>
      <c r="Y73" s="911"/>
      <c r="Z73" s="911"/>
      <c r="AA73" s="911">
        <v>304</v>
      </c>
      <c r="AB73" s="911"/>
      <c r="AC73" s="911"/>
      <c r="AD73" s="911"/>
      <c r="AE73" s="911"/>
      <c r="AF73" s="911">
        <v>279</v>
      </c>
      <c r="AG73" s="911"/>
      <c r="AH73" s="911"/>
      <c r="AI73" s="911"/>
      <c r="AJ73" s="911"/>
      <c r="AK73" s="911">
        <v>53</v>
      </c>
      <c r="AL73" s="911"/>
      <c r="AM73" s="911"/>
      <c r="AN73" s="911"/>
      <c r="AO73" s="911"/>
      <c r="AP73" s="911" t="s">
        <v>604</v>
      </c>
      <c r="AQ73" s="911"/>
      <c r="AR73" s="911"/>
      <c r="AS73" s="911"/>
      <c r="AT73" s="911"/>
      <c r="AU73" s="911" t="s">
        <v>587</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2">
      <c r="A74" s="261">
        <v>7</v>
      </c>
      <c r="B74" s="953" t="s">
        <v>597</v>
      </c>
      <c r="C74" s="954"/>
      <c r="D74" s="954"/>
      <c r="E74" s="954"/>
      <c r="F74" s="954"/>
      <c r="G74" s="954"/>
      <c r="H74" s="954"/>
      <c r="I74" s="954"/>
      <c r="J74" s="954"/>
      <c r="K74" s="954"/>
      <c r="L74" s="954"/>
      <c r="M74" s="954"/>
      <c r="N74" s="954"/>
      <c r="O74" s="954"/>
      <c r="P74" s="955"/>
      <c r="Q74" s="956">
        <v>33</v>
      </c>
      <c r="R74" s="911"/>
      <c r="S74" s="911"/>
      <c r="T74" s="911"/>
      <c r="U74" s="911"/>
      <c r="V74" s="911">
        <v>29</v>
      </c>
      <c r="W74" s="911"/>
      <c r="X74" s="911"/>
      <c r="Y74" s="911"/>
      <c r="Z74" s="911"/>
      <c r="AA74" s="911">
        <v>4</v>
      </c>
      <c r="AB74" s="911"/>
      <c r="AC74" s="911"/>
      <c r="AD74" s="911"/>
      <c r="AE74" s="911"/>
      <c r="AF74" s="911">
        <v>4</v>
      </c>
      <c r="AG74" s="911"/>
      <c r="AH74" s="911"/>
      <c r="AI74" s="911"/>
      <c r="AJ74" s="911"/>
      <c r="AK74" s="911" t="s">
        <v>587</v>
      </c>
      <c r="AL74" s="911"/>
      <c r="AM74" s="911"/>
      <c r="AN74" s="911"/>
      <c r="AO74" s="911"/>
      <c r="AP74" s="911" t="s">
        <v>587</v>
      </c>
      <c r="AQ74" s="911"/>
      <c r="AR74" s="911"/>
      <c r="AS74" s="911"/>
      <c r="AT74" s="911"/>
      <c r="AU74" s="911" t="s">
        <v>608</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2">
      <c r="A75" s="261">
        <v>8</v>
      </c>
      <c r="B75" s="953" t="s">
        <v>598</v>
      </c>
      <c r="C75" s="954"/>
      <c r="D75" s="954"/>
      <c r="E75" s="954"/>
      <c r="F75" s="954"/>
      <c r="G75" s="954"/>
      <c r="H75" s="954"/>
      <c r="I75" s="954"/>
      <c r="J75" s="954"/>
      <c r="K75" s="954"/>
      <c r="L75" s="954"/>
      <c r="M75" s="954"/>
      <c r="N75" s="954"/>
      <c r="O75" s="954"/>
      <c r="P75" s="955"/>
      <c r="Q75" s="959">
        <v>1770</v>
      </c>
      <c r="R75" s="960"/>
      <c r="S75" s="960"/>
      <c r="T75" s="960"/>
      <c r="U75" s="910"/>
      <c r="V75" s="961">
        <v>1612</v>
      </c>
      <c r="W75" s="960"/>
      <c r="X75" s="960"/>
      <c r="Y75" s="960"/>
      <c r="Z75" s="910"/>
      <c r="AA75" s="961">
        <v>158</v>
      </c>
      <c r="AB75" s="960"/>
      <c r="AC75" s="960"/>
      <c r="AD75" s="960"/>
      <c r="AE75" s="910"/>
      <c r="AF75" s="961">
        <v>158</v>
      </c>
      <c r="AG75" s="960"/>
      <c r="AH75" s="960"/>
      <c r="AI75" s="960"/>
      <c r="AJ75" s="910"/>
      <c r="AK75" s="911" t="s">
        <v>587</v>
      </c>
      <c r="AL75" s="911"/>
      <c r="AM75" s="911"/>
      <c r="AN75" s="911"/>
      <c r="AO75" s="911"/>
      <c r="AP75" s="961">
        <v>9568</v>
      </c>
      <c r="AQ75" s="960"/>
      <c r="AR75" s="960"/>
      <c r="AS75" s="960"/>
      <c r="AT75" s="910"/>
      <c r="AU75" s="961">
        <v>1939</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2">
      <c r="A76" s="261">
        <v>9</v>
      </c>
      <c r="B76" s="953" t="s">
        <v>599</v>
      </c>
      <c r="C76" s="954"/>
      <c r="D76" s="954"/>
      <c r="E76" s="954"/>
      <c r="F76" s="954"/>
      <c r="G76" s="954"/>
      <c r="H76" s="954"/>
      <c r="I76" s="954"/>
      <c r="J76" s="954"/>
      <c r="K76" s="954"/>
      <c r="L76" s="954"/>
      <c r="M76" s="954"/>
      <c r="N76" s="954"/>
      <c r="O76" s="954"/>
      <c r="P76" s="955"/>
      <c r="Q76" s="959">
        <v>1570</v>
      </c>
      <c r="R76" s="960"/>
      <c r="S76" s="960"/>
      <c r="T76" s="960"/>
      <c r="U76" s="910"/>
      <c r="V76" s="961">
        <v>1612</v>
      </c>
      <c r="W76" s="960"/>
      <c r="X76" s="960"/>
      <c r="Y76" s="960"/>
      <c r="Z76" s="910"/>
      <c r="AA76" s="961">
        <v>-42</v>
      </c>
      <c r="AB76" s="960"/>
      <c r="AC76" s="960"/>
      <c r="AD76" s="960"/>
      <c r="AE76" s="910"/>
      <c r="AF76" s="961">
        <v>1368</v>
      </c>
      <c r="AG76" s="960"/>
      <c r="AH76" s="960"/>
      <c r="AI76" s="960"/>
      <c r="AJ76" s="910"/>
      <c r="AK76" s="961">
        <v>38</v>
      </c>
      <c r="AL76" s="960"/>
      <c r="AM76" s="960"/>
      <c r="AN76" s="960"/>
      <c r="AO76" s="910"/>
      <c r="AP76" s="961">
        <v>5224</v>
      </c>
      <c r="AQ76" s="960"/>
      <c r="AR76" s="960"/>
      <c r="AS76" s="960"/>
      <c r="AT76" s="910"/>
      <c r="AU76" s="961">
        <v>4</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2">
      <c r="A77" s="261">
        <v>10</v>
      </c>
      <c r="B77" s="953" t="s">
        <v>600</v>
      </c>
      <c r="C77" s="954"/>
      <c r="D77" s="954"/>
      <c r="E77" s="954"/>
      <c r="F77" s="954"/>
      <c r="G77" s="954"/>
      <c r="H77" s="954"/>
      <c r="I77" s="954"/>
      <c r="J77" s="954"/>
      <c r="K77" s="954"/>
      <c r="L77" s="954"/>
      <c r="M77" s="954"/>
      <c r="N77" s="954"/>
      <c r="O77" s="954"/>
      <c r="P77" s="955"/>
      <c r="Q77" s="959">
        <v>194</v>
      </c>
      <c r="R77" s="960"/>
      <c r="S77" s="960"/>
      <c r="T77" s="960"/>
      <c r="U77" s="910"/>
      <c r="V77" s="961">
        <v>192</v>
      </c>
      <c r="W77" s="960"/>
      <c r="X77" s="960"/>
      <c r="Y77" s="960"/>
      <c r="Z77" s="910"/>
      <c r="AA77" s="961">
        <v>3</v>
      </c>
      <c r="AB77" s="960"/>
      <c r="AC77" s="960"/>
      <c r="AD77" s="960"/>
      <c r="AE77" s="910"/>
      <c r="AF77" s="961">
        <v>826</v>
      </c>
      <c r="AG77" s="960"/>
      <c r="AH77" s="960"/>
      <c r="AI77" s="960"/>
      <c r="AJ77" s="910"/>
      <c r="AK77" s="961">
        <v>53</v>
      </c>
      <c r="AL77" s="960"/>
      <c r="AM77" s="960"/>
      <c r="AN77" s="960"/>
      <c r="AO77" s="910"/>
      <c r="AP77" s="911" t="s">
        <v>587</v>
      </c>
      <c r="AQ77" s="911"/>
      <c r="AR77" s="911"/>
      <c r="AS77" s="911"/>
      <c r="AT77" s="911"/>
      <c r="AU77" s="911" t="s">
        <v>608</v>
      </c>
      <c r="AV77" s="911"/>
      <c r="AW77" s="911"/>
      <c r="AX77" s="911"/>
      <c r="AY77" s="911"/>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2">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2">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2">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2">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2">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2">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2">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2">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2">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2">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5">
      <c r="A88" s="264" t="s">
        <v>387</v>
      </c>
      <c r="B88" s="870" t="s">
        <v>419</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6770</v>
      </c>
      <c r="AG88" s="922"/>
      <c r="AH88" s="922"/>
      <c r="AI88" s="922"/>
      <c r="AJ88" s="922"/>
      <c r="AK88" s="919"/>
      <c r="AL88" s="919"/>
      <c r="AM88" s="919"/>
      <c r="AN88" s="919"/>
      <c r="AO88" s="919"/>
      <c r="AP88" s="922">
        <v>16078</v>
      </c>
      <c r="AQ88" s="922"/>
      <c r="AR88" s="922"/>
      <c r="AS88" s="922"/>
      <c r="AT88" s="922"/>
      <c r="AU88" s="922">
        <v>2322</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70" t="s">
        <v>420</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23</v>
      </c>
      <c r="CS102" s="930"/>
      <c r="CT102" s="930"/>
      <c r="CU102" s="930"/>
      <c r="CV102" s="973"/>
      <c r="CW102" s="972">
        <v>14</v>
      </c>
      <c r="CX102" s="930"/>
      <c r="CY102" s="930"/>
      <c r="CZ102" s="930"/>
      <c r="DA102" s="973"/>
      <c r="DB102" s="972" t="s">
        <v>587</v>
      </c>
      <c r="DC102" s="930"/>
      <c r="DD102" s="930"/>
      <c r="DE102" s="930"/>
      <c r="DF102" s="973"/>
      <c r="DG102" s="972" t="s">
        <v>587</v>
      </c>
      <c r="DH102" s="930"/>
      <c r="DI102" s="930"/>
      <c r="DJ102" s="930"/>
      <c r="DK102" s="973"/>
      <c r="DL102" s="972" t="s">
        <v>587</v>
      </c>
      <c r="DM102" s="930"/>
      <c r="DN102" s="930"/>
      <c r="DO102" s="930"/>
      <c r="DP102" s="973"/>
      <c r="DQ102" s="972" t="s">
        <v>587</v>
      </c>
      <c r="DR102" s="930"/>
      <c r="DS102" s="930"/>
      <c r="DT102" s="930"/>
      <c r="DU102" s="973"/>
      <c r="DV102" s="996"/>
      <c r="DW102" s="997"/>
      <c r="DX102" s="997"/>
      <c r="DY102" s="997"/>
      <c r="DZ102" s="998"/>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421</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422</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1" t="s">
        <v>425</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426</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2">
      <c r="A109" s="994" t="s">
        <v>427</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428</v>
      </c>
      <c r="AB109" s="975"/>
      <c r="AC109" s="975"/>
      <c r="AD109" s="975"/>
      <c r="AE109" s="976"/>
      <c r="AF109" s="974" t="s">
        <v>305</v>
      </c>
      <c r="AG109" s="975"/>
      <c r="AH109" s="975"/>
      <c r="AI109" s="975"/>
      <c r="AJ109" s="976"/>
      <c r="AK109" s="974" t="s">
        <v>304</v>
      </c>
      <c r="AL109" s="975"/>
      <c r="AM109" s="975"/>
      <c r="AN109" s="975"/>
      <c r="AO109" s="976"/>
      <c r="AP109" s="974" t="s">
        <v>429</v>
      </c>
      <c r="AQ109" s="975"/>
      <c r="AR109" s="975"/>
      <c r="AS109" s="975"/>
      <c r="AT109" s="977"/>
      <c r="AU109" s="994" t="s">
        <v>427</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428</v>
      </c>
      <c r="BR109" s="975"/>
      <c r="BS109" s="975"/>
      <c r="BT109" s="975"/>
      <c r="BU109" s="976"/>
      <c r="BV109" s="974" t="s">
        <v>305</v>
      </c>
      <c r="BW109" s="975"/>
      <c r="BX109" s="975"/>
      <c r="BY109" s="975"/>
      <c r="BZ109" s="976"/>
      <c r="CA109" s="974" t="s">
        <v>304</v>
      </c>
      <c r="CB109" s="975"/>
      <c r="CC109" s="975"/>
      <c r="CD109" s="975"/>
      <c r="CE109" s="976"/>
      <c r="CF109" s="995" t="s">
        <v>429</v>
      </c>
      <c r="CG109" s="995"/>
      <c r="CH109" s="995"/>
      <c r="CI109" s="995"/>
      <c r="CJ109" s="995"/>
      <c r="CK109" s="974" t="s">
        <v>430</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428</v>
      </c>
      <c r="DH109" s="975"/>
      <c r="DI109" s="975"/>
      <c r="DJ109" s="975"/>
      <c r="DK109" s="976"/>
      <c r="DL109" s="974" t="s">
        <v>305</v>
      </c>
      <c r="DM109" s="975"/>
      <c r="DN109" s="975"/>
      <c r="DO109" s="975"/>
      <c r="DP109" s="976"/>
      <c r="DQ109" s="974" t="s">
        <v>304</v>
      </c>
      <c r="DR109" s="975"/>
      <c r="DS109" s="975"/>
      <c r="DT109" s="975"/>
      <c r="DU109" s="976"/>
      <c r="DV109" s="974" t="s">
        <v>429</v>
      </c>
      <c r="DW109" s="975"/>
      <c r="DX109" s="975"/>
      <c r="DY109" s="975"/>
      <c r="DZ109" s="977"/>
    </row>
    <row r="110" spans="1:131" s="246" customFormat="1" ht="26.25" customHeight="1" x14ac:dyDescent="0.2">
      <c r="A110" s="978" t="s">
        <v>431</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2567632</v>
      </c>
      <c r="AB110" s="982"/>
      <c r="AC110" s="982"/>
      <c r="AD110" s="982"/>
      <c r="AE110" s="983"/>
      <c r="AF110" s="984">
        <v>2636251</v>
      </c>
      <c r="AG110" s="982"/>
      <c r="AH110" s="982"/>
      <c r="AI110" s="982"/>
      <c r="AJ110" s="983"/>
      <c r="AK110" s="984">
        <v>2606358</v>
      </c>
      <c r="AL110" s="982"/>
      <c r="AM110" s="982"/>
      <c r="AN110" s="982"/>
      <c r="AO110" s="983"/>
      <c r="AP110" s="985">
        <v>24.5</v>
      </c>
      <c r="AQ110" s="986"/>
      <c r="AR110" s="986"/>
      <c r="AS110" s="986"/>
      <c r="AT110" s="987"/>
      <c r="AU110" s="988" t="s">
        <v>73</v>
      </c>
      <c r="AV110" s="989"/>
      <c r="AW110" s="989"/>
      <c r="AX110" s="989"/>
      <c r="AY110" s="989"/>
      <c r="AZ110" s="1030" t="s">
        <v>432</v>
      </c>
      <c r="BA110" s="979"/>
      <c r="BB110" s="979"/>
      <c r="BC110" s="979"/>
      <c r="BD110" s="979"/>
      <c r="BE110" s="979"/>
      <c r="BF110" s="979"/>
      <c r="BG110" s="979"/>
      <c r="BH110" s="979"/>
      <c r="BI110" s="979"/>
      <c r="BJ110" s="979"/>
      <c r="BK110" s="979"/>
      <c r="BL110" s="979"/>
      <c r="BM110" s="979"/>
      <c r="BN110" s="979"/>
      <c r="BO110" s="979"/>
      <c r="BP110" s="980"/>
      <c r="BQ110" s="1016">
        <v>27304545</v>
      </c>
      <c r="BR110" s="1017"/>
      <c r="BS110" s="1017"/>
      <c r="BT110" s="1017"/>
      <c r="BU110" s="1017"/>
      <c r="BV110" s="1017">
        <v>29616418</v>
      </c>
      <c r="BW110" s="1017"/>
      <c r="BX110" s="1017"/>
      <c r="BY110" s="1017"/>
      <c r="BZ110" s="1017"/>
      <c r="CA110" s="1017">
        <v>29407745</v>
      </c>
      <c r="CB110" s="1017"/>
      <c r="CC110" s="1017"/>
      <c r="CD110" s="1017"/>
      <c r="CE110" s="1017"/>
      <c r="CF110" s="1031">
        <v>276.3</v>
      </c>
      <c r="CG110" s="1032"/>
      <c r="CH110" s="1032"/>
      <c r="CI110" s="1032"/>
      <c r="CJ110" s="1032"/>
      <c r="CK110" s="1033" t="s">
        <v>433</v>
      </c>
      <c r="CL110" s="1034"/>
      <c r="CM110" s="1013" t="s">
        <v>434</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435</v>
      </c>
      <c r="DH110" s="1017"/>
      <c r="DI110" s="1017"/>
      <c r="DJ110" s="1017"/>
      <c r="DK110" s="1017"/>
      <c r="DL110" s="1017" t="s">
        <v>436</v>
      </c>
      <c r="DM110" s="1017"/>
      <c r="DN110" s="1017"/>
      <c r="DO110" s="1017"/>
      <c r="DP110" s="1017"/>
      <c r="DQ110" s="1017" t="s">
        <v>437</v>
      </c>
      <c r="DR110" s="1017"/>
      <c r="DS110" s="1017"/>
      <c r="DT110" s="1017"/>
      <c r="DU110" s="1017"/>
      <c r="DV110" s="1018" t="s">
        <v>438</v>
      </c>
      <c r="DW110" s="1018"/>
      <c r="DX110" s="1018"/>
      <c r="DY110" s="1018"/>
      <c r="DZ110" s="1019"/>
    </row>
    <row r="111" spans="1:131" s="246" customFormat="1" ht="26.25" customHeight="1" x14ac:dyDescent="0.2">
      <c r="A111" s="1020" t="s">
        <v>439</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440</v>
      </c>
      <c r="AB111" s="1024"/>
      <c r="AC111" s="1024"/>
      <c r="AD111" s="1024"/>
      <c r="AE111" s="1025"/>
      <c r="AF111" s="1026" t="s">
        <v>441</v>
      </c>
      <c r="AG111" s="1024"/>
      <c r="AH111" s="1024"/>
      <c r="AI111" s="1024"/>
      <c r="AJ111" s="1025"/>
      <c r="AK111" s="1026" t="s">
        <v>128</v>
      </c>
      <c r="AL111" s="1024"/>
      <c r="AM111" s="1024"/>
      <c r="AN111" s="1024"/>
      <c r="AO111" s="1025"/>
      <c r="AP111" s="1027" t="s">
        <v>436</v>
      </c>
      <c r="AQ111" s="1028"/>
      <c r="AR111" s="1028"/>
      <c r="AS111" s="1028"/>
      <c r="AT111" s="1029"/>
      <c r="AU111" s="990"/>
      <c r="AV111" s="991"/>
      <c r="AW111" s="991"/>
      <c r="AX111" s="991"/>
      <c r="AY111" s="991"/>
      <c r="AZ111" s="1039" t="s">
        <v>442</v>
      </c>
      <c r="BA111" s="1040"/>
      <c r="BB111" s="1040"/>
      <c r="BC111" s="1040"/>
      <c r="BD111" s="1040"/>
      <c r="BE111" s="1040"/>
      <c r="BF111" s="1040"/>
      <c r="BG111" s="1040"/>
      <c r="BH111" s="1040"/>
      <c r="BI111" s="1040"/>
      <c r="BJ111" s="1040"/>
      <c r="BK111" s="1040"/>
      <c r="BL111" s="1040"/>
      <c r="BM111" s="1040"/>
      <c r="BN111" s="1040"/>
      <c r="BO111" s="1040"/>
      <c r="BP111" s="1041"/>
      <c r="BQ111" s="1009" t="s">
        <v>435</v>
      </c>
      <c r="BR111" s="1010"/>
      <c r="BS111" s="1010"/>
      <c r="BT111" s="1010"/>
      <c r="BU111" s="1010"/>
      <c r="BV111" s="1010" t="s">
        <v>443</v>
      </c>
      <c r="BW111" s="1010"/>
      <c r="BX111" s="1010"/>
      <c r="BY111" s="1010"/>
      <c r="BZ111" s="1010"/>
      <c r="CA111" s="1010" t="s">
        <v>444</v>
      </c>
      <c r="CB111" s="1010"/>
      <c r="CC111" s="1010"/>
      <c r="CD111" s="1010"/>
      <c r="CE111" s="1010"/>
      <c r="CF111" s="1004" t="s">
        <v>444</v>
      </c>
      <c r="CG111" s="1005"/>
      <c r="CH111" s="1005"/>
      <c r="CI111" s="1005"/>
      <c r="CJ111" s="1005"/>
      <c r="CK111" s="1035"/>
      <c r="CL111" s="1036"/>
      <c r="CM111" s="1006" t="s">
        <v>445</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128</v>
      </c>
      <c r="DH111" s="1010"/>
      <c r="DI111" s="1010"/>
      <c r="DJ111" s="1010"/>
      <c r="DK111" s="1010"/>
      <c r="DL111" s="1010" t="s">
        <v>446</v>
      </c>
      <c r="DM111" s="1010"/>
      <c r="DN111" s="1010"/>
      <c r="DO111" s="1010"/>
      <c r="DP111" s="1010"/>
      <c r="DQ111" s="1010" t="s">
        <v>436</v>
      </c>
      <c r="DR111" s="1010"/>
      <c r="DS111" s="1010"/>
      <c r="DT111" s="1010"/>
      <c r="DU111" s="1010"/>
      <c r="DV111" s="1011" t="s">
        <v>441</v>
      </c>
      <c r="DW111" s="1011"/>
      <c r="DX111" s="1011"/>
      <c r="DY111" s="1011"/>
      <c r="DZ111" s="1012"/>
    </row>
    <row r="112" spans="1:131" s="246" customFormat="1" ht="26.25" customHeight="1" x14ac:dyDescent="0.2">
      <c r="A112" s="1042" t="s">
        <v>447</v>
      </c>
      <c r="B112" s="1043"/>
      <c r="C112" s="1040" t="s">
        <v>448</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441</v>
      </c>
      <c r="AB112" s="1049"/>
      <c r="AC112" s="1049"/>
      <c r="AD112" s="1049"/>
      <c r="AE112" s="1050"/>
      <c r="AF112" s="1051" t="s">
        <v>436</v>
      </c>
      <c r="AG112" s="1049"/>
      <c r="AH112" s="1049"/>
      <c r="AI112" s="1049"/>
      <c r="AJ112" s="1050"/>
      <c r="AK112" s="1051" t="s">
        <v>128</v>
      </c>
      <c r="AL112" s="1049"/>
      <c r="AM112" s="1049"/>
      <c r="AN112" s="1049"/>
      <c r="AO112" s="1050"/>
      <c r="AP112" s="1052" t="s">
        <v>449</v>
      </c>
      <c r="AQ112" s="1053"/>
      <c r="AR112" s="1053"/>
      <c r="AS112" s="1053"/>
      <c r="AT112" s="1054"/>
      <c r="AU112" s="990"/>
      <c r="AV112" s="991"/>
      <c r="AW112" s="991"/>
      <c r="AX112" s="991"/>
      <c r="AY112" s="991"/>
      <c r="AZ112" s="1039" t="s">
        <v>450</v>
      </c>
      <c r="BA112" s="1040"/>
      <c r="BB112" s="1040"/>
      <c r="BC112" s="1040"/>
      <c r="BD112" s="1040"/>
      <c r="BE112" s="1040"/>
      <c r="BF112" s="1040"/>
      <c r="BG112" s="1040"/>
      <c r="BH112" s="1040"/>
      <c r="BI112" s="1040"/>
      <c r="BJ112" s="1040"/>
      <c r="BK112" s="1040"/>
      <c r="BL112" s="1040"/>
      <c r="BM112" s="1040"/>
      <c r="BN112" s="1040"/>
      <c r="BO112" s="1040"/>
      <c r="BP112" s="1041"/>
      <c r="BQ112" s="1009">
        <v>9339367</v>
      </c>
      <c r="BR112" s="1010"/>
      <c r="BS112" s="1010"/>
      <c r="BT112" s="1010"/>
      <c r="BU112" s="1010"/>
      <c r="BV112" s="1010">
        <v>8483603</v>
      </c>
      <c r="BW112" s="1010"/>
      <c r="BX112" s="1010"/>
      <c r="BY112" s="1010"/>
      <c r="BZ112" s="1010"/>
      <c r="CA112" s="1010">
        <v>7744463</v>
      </c>
      <c r="CB112" s="1010"/>
      <c r="CC112" s="1010"/>
      <c r="CD112" s="1010"/>
      <c r="CE112" s="1010"/>
      <c r="CF112" s="1004">
        <v>72.8</v>
      </c>
      <c r="CG112" s="1005"/>
      <c r="CH112" s="1005"/>
      <c r="CI112" s="1005"/>
      <c r="CJ112" s="1005"/>
      <c r="CK112" s="1035"/>
      <c r="CL112" s="1036"/>
      <c r="CM112" s="1006" t="s">
        <v>451</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128</v>
      </c>
      <c r="DH112" s="1010"/>
      <c r="DI112" s="1010"/>
      <c r="DJ112" s="1010"/>
      <c r="DK112" s="1010"/>
      <c r="DL112" s="1010" t="s">
        <v>128</v>
      </c>
      <c r="DM112" s="1010"/>
      <c r="DN112" s="1010"/>
      <c r="DO112" s="1010"/>
      <c r="DP112" s="1010"/>
      <c r="DQ112" s="1010" t="s">
        <v>436</v>
      </c>
      <c r="DR112" s="1010"/>
      <c r="DS112" s="1010"/>
      <c r="DT112" s="1010"/>
      <c r="DU112" s="1010"/>
      <c r="DV112" s="1011" t="s">
        <v>443</v>
      </c>
      <c r="DW112" s="1011"/>
      <c r="DX112" s="1011"/>
      <c r="DY112" s="1011"/>
      <c r="DZ112" s="1012"/>
    </row>
    <row r="113" spans="1:130" s="246" customFormat="1" ht="26.25" customHeight="1" x14ac:dyDescent="0.2">
      <c r="A113" s="1044"/>
      <c r="B113" s="1045"/>
      <c r="C113" s="1040" t="s">
        <v>452</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658881</v>
      </c>
      <c r="AB113" s="1024"/>
      <c r="AC113" s="1024"/>
      <c r="AD113" s="1024"/>
      <c r="AE113" s="1025"/>
      <c r="AF113" s="1026">
        <v>617278</v>
      </c>
      <c r="AG113" s="1024"/>
      <c r="AH113" s="1024"/>
      <c r="AI113" s="1024"/>
      <c r="AJ113" s="1025"/>
      <c r="AK113" s="1026">
        <v>581655</v>
      </c>
      <c r="AL113" s="1024"/>
      <c r="AM113" s="1024"/>
      <c r="AN113" s="1024"/>
      <c r="AO113" s="1025"/>
      <c r="AP113" s="1027">
        <v>5.5</v>
      </c>
      <c r="AQ113" s="1028"/>
      <c r="AR113" s="1028"/>
      <c r="AS113" s="1028"/>
      <c r="AT113" s="1029"/>
      <c r="AU113" s="990"/>
      <c r="AV113" s="991"/>
      <c r="AW113" s="991"/>
      <c r="AX113" s="991"/>
      <c r="AY113" s="991"/>
      <c r="AZ113" s="1039" t="s">
        <v>453</v>
      </c>
      <c r="BA113" s="1040"/>
      <c r="BB113" s="1040"/>
      <c r="BC113" s="1040"/>
      <c r="BD113" s="1040"/>
      <c r="BE113" s="1040"/>
      <c r="BF113" s="1040"/>
      <c r="BG113" s="1040"/>
      <c r="BH113" s="1040"/>
      <c r="BI113" s="1040"/>
      <c r="BJ113" s="1040"/>
      <c r="BK113" s="1040"/>
      <c r="BL113" s="1040"/>
      <c r="BM113" s="1040"/>
      <c r="BN113" s="1040"/>
      <c r="BO113" s="1040"/>
      <c r="BP113" s="1041"/>
      <c r="BQ113" s="1009">
        <v>2417873</v>
      </c>
      <c r="BR113" s="1010"/>
      <c r="BS113" s="1010"/>
      <c r="BT113" s="1010"/>
      <c r="BU113" s="1010"/>
      <c r="BV113" s="1010">
        <v>2366162</v>
      </c>
      <c r="BW113" s="1010"/>
      <c r="BX113" s="1010"/>
      <c r="BY113" s="1010"/>
      <c r="BZ113" s="1010"/>
      <c r="CA113" s="1010">
        <v>2321806</v>
      </c>
      <c r="CB113" s="1010"/>
      <c r="CC113" s="1010"/>
      <c r="CD113" s="1010"/>
      <c r="CE113" s="1010"/>
      <c r="CF113" s="1004">
        <v>21.8</v>
      </c>
      <c r="CG113" s="1005"/>
      <c r="CH113" s="1005"/>
      <c r="CI113" s="1005"/>
      <c r="CJ113" s="1005"/>
      <c r="CK113" s="1035"/>
      <c r="CL113" s="1036"/>
      <c r="CM113" s="1006" t="s">
        <v>454</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455</v>
      </c>
      <c r="DH113" s="1049"/>
      <c r="DI113" s="1049"/>
      <c r="DJ113" s="1049"/>
      <c r="DK113" s="1050"/>
      <c r="DL113" s="1051" t="s">
        <v>128</v>
      </c>
      <c r="DM113" s="1049"/>
      <c r="DN113" s="1049"/>
      <c r="DO113" s="1049"/>
      <c r="DP113" s="1050"/>
      <c r="DQ113" s="1051" t="s">
        <v>455</v>
      </c>
      <c r="DR113" s="1049"/>
      <c r="DS113" s="1049"/>
      <c r="DT113" s="1049"/>
      <c r="DU113" s="1050"/>
      <c r="DV113" s="1052" t="s">
        <v>128</v>
      </c>
      <c r="DW113" s="1053"/>
      <c r="DX113" s="1053"/>
      <c r="DY113" s="1053"/>
      <c r="DZ113" s="1054"/>
    </row>
    <row r="114" spans="1:130" s="246" customFormat="1" ht="26.25" customHeight="1" x14ac:dyDescent="0.2">
      <c r="A114" s="1044"/>
      <c r="B114" s="1045"/>
      <c r="C114" s="1040" t="s">
        <v>456</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64355</v>
      </c>
      <c r="AB114" s="1049"/>
      <c r="AC114" s="1049"/>
      <c r="AD114" s="1049"/>
      <c r="AE114" s="1050"/>
      <c r="AF114" s="1051">
        <v>59884</v>
      </c>
      <c r="AG114" s="1049"/>
      <c r="AH114" s="1049"/>
      <c r="AI114" s="1049"/>
      <c r="AJ114" s="1050"/>
      <c r="AK114" s="1051">
        <v>132244</v>
      </c>
      <c r="AL114" s="1049"/>
      <c r="AM114" s="1049"/>
      <c r="AN114" s="1049"/>
      <c r="AO114" s="1050"/>
      <c r="AP114" s="1052">
        <v>1.2</v>
      </c>
      <c r="AQ114" s="1053"/>
      <c r="AR114" s="1053"/>
      <c r="AS114" s="1053"/>
      <c r="AT114" s="1054"/>
      <c r="AU114" s="990"/>
      <c r="AV114" s="991"/>
      <c r="AW114" s="991"/>
      <c r="AX114" s="991"/>
      <c r="AY114" s="991"/>
      <c r="AZ114" s="1039" t="s">
        <v>457</v>
      </c>
      <c r="BA114" s="1040"/>
      <c r="BB114" s="1040"/>
      <c r="BC114" s="1040"/>
      <c r="BD114" s="1040"/>
      <c r="BE114" s="1040"/>
      <c r="BF114" s="1040"/>
      <c r="BG114" s="1040"/>
      <c r="BH114" s="1040"/>
      <c r="BI114" s="1040"/>
      <c r="BJ114" s="1040"/>
      <c r="BK114" s="1040"/>
      <c r="BL114" s="1040"/>
      <c r="BM114" s="1040"/>
      <c r="BN114" s="1040"/>
      <c r="BO114" s="1040"/>
      <c r="BP114" s="1041"/>
      <c r="BQ114" s="1009">
        <v>2684333</v>
      </c>
      <c r="BR114" s="1010"/>
      <c r="BS114" s="1010"/>
      <c r="BT114" s="1010"/>
      <c r="BU114" s="1010"/>
      <c r="BV114" s="1010">
        <v>2704251</v>
      </c>
      <c r="BW114" s="1010"/>
      <c r="BX114" s="1010"/>
      <c r="BY114" s="1010"/>
      <c r="BZ114" s="1010"/>
      <c r="CA114" s="1010">
        <v>2653775</v>
      </c>
      <c r="CB114" s="1010"/>
      <c r="CC114" s="1010"/>
      <c r="CD114" s="1010"/>
      <c r="CE114" s="1010"/>
      <c r="CF114" s="1004">
        <v>24.9</v>
      </c>
      <c r="CG114" s="1005"/>
      <c r="CH114" s="1005"/>
      <c r="CI114" s="1005"/>
      <c r="CJ114" s="1005"/>
      <c r="CK114" s="1035"/>
      <c r="CL114" s="1036"/>
      <c r="CM114" s="1006" t="s">
        <v>458</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436</v>
      </c>
      <c r="DH114" s="1049"/>
      <c r="DI114" s="1049"/>
      <c r="DJ114" s="1049"/>
      <c r="DK114" s="1050"/>
      <c r="DL114" s="1051" t="s">
        <v>128</v>
      </c>
      <c r="DM114" s="1049"/>
      <c r="DN114" s="1049"/>
      <c r="DO114" s="1049"/>
      <c r="DP114" s="1050"/>
      <c r="DQ114" s="1051" t="s">
        <v>436</v>
      </c>
      <c r="DR114" s="1049"/>
      <c r="DS114" s="1049"/>
      <c r="DT114" s="1049"/>
      <c r="DU114" s="1050"/>
      <c r="DV114" s="1052" t="s">
        <v>128</v>
      </c>
      <c r="DW114" s="1053"/>
      <c r="DX114" s="1053"/>
      <c r="DY114" s="1053"/>
      <c r="DZ114" s="1054"/>
    </row>
    <row r="115" spans="1:130" s="246" customFormat="1" ht="26.25" customHeight="1" x14ac:dyDescent="0.2">
      <c r="A115" s="1044"/>
      <c r="B115" s="1045"/>
      <c r="C115" s="1040" t="s">
        <v>459</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903</v>
      </c>
      <c r="AB115" s="1024"/>
      <c r="AC115" s="1024"/>
      <c r="AD115" s="1024"/>
      <c r="AE115" s="1025"/>
      <c r="AF115" s="1026">
        <v>406</v>
      </c>
      <c r="AG115" s="1024"/>
      <c r="AH115" s="1024"/>
      <c r="AI115" s="1024"/>
      <c r="AJ115" s="1025"/>
      <c r="AK115" s="1026">
        <v>281</v>
      </c>
      <c r="AL115" s="1024"/>
      <c r="AM115" s="1024"/>
      <c r="AN115" s="1024"/>
      <c r="AO115" s="1025"/>
      <c r="AP115" s="1027">
        <v>0</v>
      </c>
      <c r="AQ115" s="1028"/>
      <c r="AR115" s="1028"/>
      <c r="AS115" s="1028"/>
      <c r="AT115" s="1029"/>
      <c r="AU115" s="990"/>
      <c r="AV115" s="991"/>
      <c r="AW115" s="991"/>
      <c r="AX115" s="991"/>
      <c r="AY115" s="991"/>
      <c r="AZ115" s="1039" t="s">
        <v>460</v>
      </c>
      <c r="BA115" s="1040"/>
      <c r="BB115" s="1040"/>
      <c r="BC115" s="1040"/>
      <c r="BD115" s="1040"/>
      <c r="BE115" s="1040"/>
      <c r="BF115" s="1040"/>
      <c r="BG115" s="1040"/>
      <c r="BH115" s="1040"/>
      <c r="BI115" s="1040"/>
      <c r="BJ115" s="1040"/>
      <c r="BK115" s="1040"/>
      <c r="BL115" s="1040"/>
      <c r="BM115" s="1040"/>
      <c r="BN115" s="1040"/>
      <c r="BO115" s="1040"/>
      <c r="BP115" s="1041"/>
      <c r="BQ115" s="1009" t="s">
        <v>128</v>
      </c>
      <c r="BR115" s="1010"/>
      <c r="BS115" s="1010"/>
      <c r="BT115" s="1010"/>
      <c r="BU115" s="1010"/>
      <c r="BV115" s="1010" t="s">
        <v>128</v>
      </c>
      <c r="BW115" s="1010"/>
      <c r="BX115" s="1010"/>
      <c r="BY115" s="1010"/>
      <c r="BZ115" s="1010"/>
      <c r="CA115" s="1010" t="s">
        <v>444</v>
      </c>
      <c r="CB115" s="1010"/>
      <c r="CC115" s="1010"/>
      <c r="CD115" s="1010"/>
      <c r="CE115" s="1010"/>
      <c r="CF115" s="1004" t="s">
        <v>128</v>
      </c>
      <c r="CG115" s="1005"/>
      <c r="CH115" s="1005"/>
      <c r="CI115" s="1005"/>
      <c r="CJ115" s="1005"/>
      <c r="CK115" s="1035"/>
      <c r="CL115" s="1036"/>
      <c r="CM115" s="1039" t="s">
        <v>461</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128</v>
      </c>
      <c r="DH115" s="1049"/>
      <c r="DI115" s="1049"/>
      <c r="DJ115" s="1049"/>
      <c r="DK115" s="1050"/>
      <c r="DL115" s="1051" t="s">
        <v>128</v>
      </c>
      <c r="DM115" s="1049"/>
      <c r="DN115" s="1049"/>
      <c r="DO115" s="1049"/>
      <c r="DP115" s="1050"/>
      <c r="DQ115" s="1051" t="s">
        <v>455</v>
      </c>
      <c r="DR115" s="1049"/>
      <c r="DS115" s="1049"/>
      <c r="DT115" s="1049"/>
      <c r="DU115" s="1050"/>
      <c r="DV115" s="1052" t="s">
        <v>128</v>
      </c>
      <c r="DW115" s="1053"/>
      <c r="DX115" s="1053"/>
      <c r="DY115" s="1053"/>
      <c r="DZ115" s="1054"/>
    </row>
    <row r="116" spans="1:130" s="246" customFormat="1" ht="26.25" customHeight="1" x14ac:dyDescent="0.2">
      <c r="A116" s="1046"/>
      <c r="B116" s="1047"/>
      <c r="C116" s="1055" t="s">
        <v>462</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446</v>
      </c>
      <c r="AB116" s="1049"/>
      <c r="AC116" s="1049"/>
      <c r="AD116" s="1049"/>
      <c r="AE116" s="1050"/>
      <c r="AF116" s="1051" t="s">
        <v>435</v>
      </c>
      <c r="AG116" s="1049"/>
      <c r="AH116" s="1049"/>
      <c r="AI116" s="1049"/>
      <c r="AJ116" s="1050"/>
      <c r="AK116" s="1051" t="s">
        <v>128</v>
      </c>
      <c r="AL116" s="1049"/>
      <c r="AM116" s="1049"/>
      <c r="AN116" s="1049"/>
      <c r="AO116" s="1050"/>
      <c r="AP116" s="1052" t="s">
        <v>446</v>
      </c>
      <c r="AQ116" s="1053"/>
      <c r="AR116" s="1053"/>
      <c r="AS116" s="1053"/>
      <c r="AT116" s="1054"/>
      <c r="AU116" s="990"/>
      <c r="AV116" s="991"/>
      <c r="AW116" s="991"/>
      <c r="AX116" s="991"/>
      <c r="AY116" s="991"/>
      <c r="AZ116" s="1057" t="s">
        <v>463</v>
      </c>
      <c r="BA116" s="1058"/>
      <c r="BB116" s="1058"/>
      <c r="BC116" s="1058"/>
      <c r="BD116" s="1058"/>
      <c r="BE116" s="1058"/>
      <c r="BF116" s="1058"/>
      <c r="BG116" s="1058"/>
      <c r="BH116" s="1058"/>
      <c r="BI116" s="1058"/>
      <c r="BJ116" s="1058"/>
      <c r="BK116" s="1058"/>
      <c r="BL116" s="1058"/>
      <c r="BM116" s="1058"/>
      <c r="BN116" s="1058"/>
      <c r="BO116" s="1058"/>
      <c r="BP116" s="1059"/>
      <c r="BQ116" s="1009" t="s">
        <v>128</v>
      </c>
      <c r="BR116" s="1010"/>
      <c r="BS116" s="1010"/>
      <c r="BT116" s="1010"/>
      <c r="BU116" s="1010"/>
      <c r="BV116" s="1010" t="s">
        <v>128</v>
      </c>
      <c r="BW116" s="1010"/>
      <c r="BX116" s="1010"/>
      <c r="BY116" s="1010"/>
      <c r="BZ116" s="1010"/>
      <c r="CA116" s="1010" t="s">
        <v>435</v>
      </c>
      <c r="CB116" s="1010"/>
      <c r="CC116" s="1010"/>
      <c r="CD116" s="1010"/>
      <c r="CE116" s="1010"/>
      <c r="CF116" s="1004" t="s">
        <v>444</v>
      </c>
      <c r="CG116" s="1005"/>
      <c r="CH116" s="1005"/>
      <c r="CI116" s="1005"/>
      <c r="CJ116" s="1005"/>
      <c r="CK116" s="1035"/>
      <c r="CL116" s="1036"/>
      <c r="CM116" s="1006" t="s">
        <v>464</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455</v>
      </c>
      <c r="DH116" s="1049"/>
      <c r="DI116" s="1049"/>
      <c r="DJ116" s="1049"/>
      <c r="DK116" s="1050"/>
      <c r="DL116" s="1051" t="s">
        <v>443</v>
      </c>
      <c r="DM116" s="1049"/>
      <c r="DN116" s="1049"/>
      <c r="DO116" s="1049"/>
      <c r="DP116" s="1050"/>
      <c r="DQ116" s="1051" t="s">
        <v>449</v>
      </c>
      <c r="DR116" s="1049"/>
      <c r="DS116" s="1049"/>
      <c r="DT116" s="1049"/>
      <c r="DU116" s="1050"/>
      <c r="DV116" s="1052" t="s">
        <v>440</v>
      </c>
      <c r="DW116" s="1053"/>
      <c r="DX116" s="1053"/>
      <c r="DY116" s="1053"/>
      <c r="DZ116" s="1054"/>
    </row>
    <row r="117" spans="1:130" s="246" customFormat="1" ht="26.25" customHeight="1" x14ac:dyDescent="0.2">
      <c r="A117" s="994" t="s">
        <v>186</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465</v>
      </c>
      <c r="Z117" s="976"/>
      <c r="AA117" s="1066">
        <v>3291771</v>
      </c>
      <c r="AB117" s="1067"/>
      <c r="AC117" s="1067"/>
      <c r="AD117" s="1067"/>
      <c r="AE117" s="1068"/>
      <c r="AF117" s="1069">
        <v>3313819</v>
      </c>
      <c r="AG117" s="1067"/>
      <c r="AH117" s="1067"/>
      <c r="AI117" s="1067"/>
      <c r="AJ117" s="1068"/>
      <c r="AK117" s="1069">
        <v>3320538</v>
      </c>
      <c r="AL117" s="1067"/>
      <c r="AM117" s="1067"/>
      <c r="AN117" s="1067"/>
      <c r="AO117" s="1068"/>
      <c r="AP117" s="1070"/>
      <c r="AQ117" s="1071"/>
      <c r="AR117" s="1071"/>
      <c r="AS117" s="1071"/>
      <c r="AT117" s="1072"/>
      <c r="AU117" s="990"/>
      <c r="AV117" s="991"/>
      <c r="AW117" s="991"/>
      <c r="AX117" s="991"/>
      <c r="AY117" s="991"/>
      <c r="AZ117" s="1057" t="s">
        <v>466</v>
      </c>
      <c r="BA117" s="1058"/>
      <c r="BB117" s="1058"/>
      <c r="BC117" s="1058"/>
      <c r="BD117" s="1058"/>
      <c r="BE117" s="1058"/>
      <c r="BF117" s="1058"/>
      <c r="BG117" s="1058"/>
      <c r="BH117" s="1058"/>
      <c r="BI117" s="1058"/>
      <c r="BJ117" s="1058"/>
      <c r="BK117" s="1058"/>
      <c r="BL117" s="1058"/>
      <c r="BM117" s="1058"/>
      <c r="BN117" s="1058"/>
      <c r="BO117" s="1058"/>
      <c r="BP117" s="1059"/>
      <c r="BQ117" s="1009" t="s">
        <v>446</v>
      </c>
      <c r="BR117" s="1010"/>
      <c r="BS117" s="1010"/>
      <c r="BT117" s="1010"/>
      <c r="BU117" s="1010"/>
      <c r="BV117" s="1010" t="s">
        <v>446</v>
      </c>
      <c r="BW117" s="1010"/>
      <c r="BX117" s="1010"/>
      <c r="BY117" s="1010"/>
      <c r="BZ117" s="1010"/>
      <c r="CA117" s="1010" t="s">
        <v>441</v>
      </c>
      <c r="CB117" s="1010"/>
      <c r="CC117" s="1010"/>
      <c r="CD117" s="1010"/>
      <c r="CE117" s="1010"/>
      <c r="CF117" s="1004" t="s">
        <v>441</v>
      </c>
      <c r="CG117" s="1005"/>
      <c r="CH117" s="1005"/>
      <c r="CI117" s="1005"/>
      <c r="CJ117" s="1005"/>
      <c r="CK117" s="1035"/>
      <c r="CL117" s="1036"/>
      <c r="CM117" s="1006" t="s">
        <v>467</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128</v>
      </c>
      <c r="DH117" s="1049"/>
      <c r="DI117" s="1049"/>
      <c r="DJ117" s="1049"/>
      <c r="DK117" s="1050"/>
      <c r="DL117" s="1051" t="s">
        <v>128</v>
      </c>
      <c r="DM117" s="1049"/>
      <c r="DN117" s="1049"/>
      <c r="DO117" s="1049"/>
      <c r="DP117" s="1050"/>
      <c r="DQ117" s="1051" t="s">
        <v>436</v>
      </c>
      <c r="DR117" s="1049"/>
      <c r="DS117" s="1049"/>
      <c r="DT117" s="1049"/>
      <c r="DU117" s="1050"/>
      <c r="DV117" s="1052" t="s">
        <v>455</v>
      </c>
      <c r="DW117" s="1053"/>
      <c r="DX117" s="1053"/>
      <c r="DY117" s="1053"/>
      <c r="DZ117" s="1054"/>
    </row>
    <row r="118" spans="1:130" s="246" customFormat="1" ht="26.25" customHeight="1" x14ac:dyDescent="0.2">
      <c r="A118" s="994" t="s">
        <v>430</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428</v>
      </c>
      <c r="AB118" s="975"/>
      <c r="AC118" s="975"/>
      <c r="AD118" s="975"/>
      <c r="AE118" s="976"/>
      <c r="AF118" s="974" t="s">
        <v>305</v>
      </c>
      <c r="AG118" s="975"/>
      <c r="AH118" s="975"/>
      <c r="AI118" s="975"/>
      <c r="AJ118" s="976"/>
      <c r="AK118" s="974" t="s">
        <v>304</v>
      </c>
      <c r="AL118" s="975"/>
      <c r="AM118" s="975"/>
      <c r="AN118" s="975"/>
      <c r="AO118" s="976"/>
      <c r="AP118" s="1061" t="s">
        <v>429</v>
      </c>
      <c r="AQ118" s="1062"/>
      <c r="AR118" s="1062"/>
      <c r="AS118" s="1062"/>
      <c r="AT118" s="1063"/>
      <c r="AU118" s="990"/>
      <c r="AV118" s="991"/>
      <c r="AW118" s="991"/>
      <c r="AX118" s="991"/>
      <c r="AY118" s="991"/>
      <c r="AZ118" s="1064" t="s">
        <v>468</v>
      </c>
      <c r="BA118" s="1055"/>
      <c r="BB118" s="1055"/>
      <c r="BC118" s="1055"/>
      <c r="BD118" s="1055"/>
      <c r="BE118" s="1055"/>
      <c r="BF118" s="1055"/>
      <c r="BG118" s="1055"/>
      <c r="BH118" s="1055"/>
      <c r="BI118" s="1055"/>
      <c r="BJ118" s="1055"/>
      <c r="BK118" s="1055"/>
      <c r="BL118" s="1055"/>
      <c r="BM118" s="1055"/>
      <c r="BN118" s="1055"/>
      <c r="BO118" s="1055"/>
      <c r="BP118" s="1056"/>
      <c r="BQ118" s="1087" t="s">
        <v>443</v>
      </c>
      <c r="BR118" s="1088"/>
      <c r="BS118" s="1088"/>
      <c r="BT118" s="1088"/>
      <c r="BU118" s="1088"/>
      <c r="BV118" s="1088" t="s">
        <v>128</v>
      </c>
      <c r="BW118" s="1088"/>
      <c r="BX118" s="1088"/>
      <c r="BY118" s="1088"/>
      <c r="BZ118" s="1088"/>
      <c r="CA118" s="1088" t="s">
        <v>455</v>
      </c>
      <c r="CB118" s="1088"/>
      <c r="CC118" s="1088"/>
      <c r="CD118" s="1088"/>
      <c r="CE118" s="1088"/>
      <c r="CF118" s="1004" t="s">
        <v>455</v>
      </c>
      <c r="CG118" s="1005"/>
      <c r="CH118" s="1005"/>
      <c r="CI118" s="1005"/>
      <c r="CJ118" s="1005"/>
      <c r="CK118" s="1035"/>
      <c r="CL118" s="1036"/>
      <c r="CM118" s="1006" t="s">
        <v>469</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440</v>
      </c>
      <c r="DH118" s="1049"/>
      <c r="DI118" s="1049"/>
      <c r="DJ118" s="1049"/>
      <c r="DK118" s="1050"/>
      <c r="DL118" s="1051" t="s">
        <v>128</v>
      </c>
      <c r="DM118" s="1049"/>
      <c r="DN118" s="1049"/>
      <c r="DO118" s="1049"/>
      <c r="DP118" s="1050"/>
      <c r="DQ118" s="1051" t="s">
        <v>436</v>
      </c>
      <c r="DR118" s="1049"/>
      <c r="DS118" s="1049"/>
      <c r="DT118" s="1049"/>
      <c r="DU118" s="1050"/>
      <c r="DV118" s="1052" t="s">
        <v>436</v>
      </c>
      <c r="DW118" s="1053"/>
      <c r="DX118" s="1053"/>
      <c r="DY118" s="1053"/>
      <c r="DZ118" s="1054"/>
    </row>
    <row r="119" spans="1:130" s="246" customFormat="1" ht="26.25" customHeight="1" x14ac:dyDescent="0.2">
      <c r="A119" s="1148" t="s">
        <v>433</v>
      </c>
      <c r="B119" s="1034"/>
      <c r="C119" s="1013" t="s">
        <v>434</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128</v>
      </c>
      <c r="AB119" s="982"/>
      <c r="AC119" s="982"/>
      <c r="AD119" s="982"/>
      <c r="AE119" s="983"/>
      <c r="AF119" s="984" t="s">
        <v>441</v>
      </c>
      <c r="AG119" s="982"/>
      <c r="AH119" s="982"/>
      <c r="AI119" s="982"/>
      <c r="AJ119" s="983"/>
      <c r="AK119" s="984" t="s">
        <v>128</v>
      </c>
      <c r="AL119" s="982"/>
      <c r="AM119" s="982"/>
      <c r="AN119" s="982"/>
      <c r="AO119" s="983"/>
      <c r="AP119" s="985" t="s">
        <v>455</v>
      </c>
      <c r="AQ119" s="986"/>
      <c r="AR119" s="986"/>
      <c r="AS119" s="986"/>
      <c r="AT119" s="987"/>
      <c r="AU119" s="992"/>
      <c r="AV119" s="993"/>
      <c r="AW119" s="993"/>
      <c r="AX119" s="993"/>
      <c r="AY119" s="993"/>
      <c r="AZ119" s="277" t="s">
        <v>186</v>
      </c>
      <c r="BA119" s="277"/>
      <c r="BB119" s="277"/>
      <c r="BC119" s="277"/>
      <c r="BD119" s="277"/>
      <c r="BE119" s="277"/>
      <c r="BF119" s="277"/>
      <c r="BG119" s="277"/>
      <c r="BH119" s="277"/>
      <c r="BI119" s="277"/>
      <c r="BJ119" s="277"/>
      <c r="BK119" s="277"/>
      <c r="BL119" s="277"/>
      <c r="BM119" s="277"/>
      <c r="BN119" s="277"/>
      <c r="BO119" s="1065" t="s">
        <v>470</v>
      </c>
      <c r="BP119" s="1096"/>
      <c r="BQ119" s="1087">
        <v>41746118</v>
      </c>
      <c r="BR119" s="1088"/>
      <c r="BS119" s="1088"/>
      <c r="BT119" s="1088"/>
      <c r="BU119" s="1088"/>
      <c r="BV119" s="1088">
        <v>43170434</v>
      </c>
      <c r="BW119" s="1088"/>
      <c r="BX119" s="1088"/>
      <c r="BY119" s="1088"/>
      <c r="BZ119" s="1088"/>
      <c r="CA119" s="1088">
        <v>42127789</v>
      </c>
      <c r="CB119" s="1088"/>
      <c r="CC119" s="1088"/>
      <c r="CD119" s="1088"/>
      <c r="CE119" s="1088"/>
      <c r="CF119" s="1089"/>
      <c r="CG119" s="1090"/>
      <c r="CH119" s="1090"/>
      <c r="CI119" s="1090"/>
      <c r="CJ119" s="1091"/>
      <c r="CK119" s="1037"/>
      <c r="CL119" s="1038"/>
      <c r="CM119" s="1092" t="s">
        <v>471</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455</v>
      </c>
      <c r="DH119" s="1074"/>
      <c r="DI119" s="1074"/>
      <c r="DJ119" s="1074"/>
      <c r="DK119" s="1075"/>
      <c r="DL119" s="1073" t="s">
        <v>455</v>
      </c>
      <c r="DM119" s="1074"/>
      <c r="DN119" s="1074"/>
      <c r="DO119" s="1074"/>
      <c r="DP119" s="1075"/>
      <c r="DQ119" s="1073" t="s">
        <v>455</v>
      </c>
      <c r="DR119" s="1074"/>
      <c r="DS119" s="1074"/>
      <c r="DT119" s="1074"/>
      <c r="DU119" s="1075"/>
      <c r="DV119" s="1076" t="s">
        <v>441</v>
      </c>
      <c r="DW119" s="1077"/>
      <c r="DX119" s="1077"/>
      <c r="DY119" s="1077"/>
      <c r="DZ119" s="1078"/>
    </row>
    <row r="120" spans="1:130" s="246" customFormat="1" ht="26.25" customHeight="1" x14ac:dyDescent="0.2">
      <c r="A120" s="1149"/>
      <c r="B120" s="1036"/>
      <c r="C120" s="1006" t="s">
        <v>445</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441</v>
      </c>
      <c r="AB120" s="1049"/>
      <c r="AC120" s="1049"/>
      <c r="AD120" s="1049"/>
      <c r="AE120" s="1050"/>
      <c r="AF120" s="1051" t="s">
        <v>128</v>
      </c>
      <c r="AG120" s="1049"/>
      <c r="AH120" s="1049"/>
      <c r="AI120" s="1049"/>
      <c r="AJ120" s="1050"/>
      <c r="AK120" s="1051" t="s">
        <v>441</v>
      </c>
      <c r="AL120" s="1049"/>
      <c r="AM120" s="1049"/>
      <c r="AN120" s="1049"/>
      <c r="AO120" s="1050"/>
      <c r="AP120" s="1052" t="s">
        <v>128</v>
      </c>
      <c r="AQ120" s="1053"/>
      <c r="AR120" s="1053"/>
      <c r="AS120" s="1053"/>
      <c r="AT120" s="1054"/>
      <c r="AU120" s="1079" t="s">
        <v>472</v>
      </c>
      <c r="AV120" s="1080"/>
      <c r="AW120" s="1080"/>
      <c r="AX120" s="1080"/>
      <c r="AY120" s="1081"/>
      <c r="AZ120" s="1030" t="s">
        <v>473</v>
      </c>
      <c r="BA120" s="979"/>
      <c r="BB120" s="979"/>
      <c r="BC120" s="979"/>
      <c r="BD120" s="979"/>
      <c r="BE120" s="979"/>
      <c r="BF120" s="979"/>
      <c r="BG120" s="979"/>
      <c r="BH120" s="979"/>
      <c r="BI120" s="979"/>
      <c r="BJ120" s="979"/>
      <c r="BK120" s="979"/>
      <c r="BL120" s="979"/>
      <c r="BM120" s="979"/>
      <c r="BN120" s="979"/>
      <c r="BO120" s="979"/>
      <c r="BP120" s="980"/>
      <c r="BQ120" s="1016">
        <v>11390916</v>
      </c>
      <c r="BR120" s="1017"/>
      <c r="BS120" s="1017"/>
      <c r="BT120" s="1017"/>
      <c r="BU120" s="1017"/>
      <c r="BV120" s="1017">
        <v>10870033</v>
      </c>
      <c r="BW120" s="1017"/>
      <c r="BX120" s="1017"/>
      <c r="BY120" s="1017"/>
      <c r="BZ120" s="1017"/>
      <c r="CA120" s="1017">
        <v>11864895</v>
      </c>
      <c r="CB120" s="1017"/>
      <c r="CC120" s="1017"/>
      <c r="CD120" s="1017"/>
      <c r="CE120" s="1017"/>
      <c r="CF120" s="1031">
        <v>111.5</v>
      </c>
      <c r="CG120" s="1032"/>
      <c r="CH120" s="1032"/>
      <c r="CI120" s="1032"/>
      <c r="CJ120" s="1032"/>
      <c r="CK120" s="1097" t="s">
        <v>474</v>
      </c>
      <c r="CL120" s="1098"/>
      <c r="CM120" s="1098"/>
      <c r="CN120" s="1098"/>
      <c r="CO120" s="1099"/>
      <c r="CP120" s="1105" t="s">
        <v>475</v>
      </c>
      <c r="CQ120" s="1106"/>
      <c r="CR120" s="1106"/>
      <c r="CS120" s="1106"/>
      <c r="CT120" s="1106"/>
      <c r="CU120" s="1106"/>
      <c r="CV120" s="1106"/>
      <c r="CW120" s="1106"/>
      <c r="CX120" s="1106"/>
      <c r="CY120" s="1106"/>
      <c r="CZ120" s="1106"/>
      <c r="DA120" s="1106"/>
      <c r="DB120" s="1106"/>
      <c r="DC120" s="1106"/>
      <c r="DD120" s="1106"/>
      <c r="DE120" s="1106"/>
      <c r="DF120" s="1107"/>
      <c r="DG120" s="1016" t="s">
        <v>444</v>
      </c>
      <c r="DH120" s="1017"/>
      <c r="DI120" s="1017"/>
      <c r="DJ120" s="1017"/>
      <c r="DK120" s="1017"/>
      <c r="DL120" s="1017">
        <v>8094225</v>
      </c>
      <c r="DM120" s="1017"/>
      <c r="DN120" s="1017"/>
      <c r="DO120" s="1017"/>
      <c r="DP120" s="1017"/>
      <c r="DQ120" s="1017">
        <v>7460915</v>
      </c>
      <c r="DR120" s="1017"/>
      <c r="DS120" s="1017"/>
      <c r="DT120" s="1017"/>
      <c r="DU120" s="1017"/>
      <c r="DV120" s="1018">
        <v>70.099999999999994</v>
      </c>
      <c r="DW120" s="1018"/>
      <c r="DX120" s="1018"/>
      <c r="DY120" s="1018"/>
      <c r="DZ120" s="1019"/>
    </row>
    <row r="121" spans="1:130" s="246" customFormat="1" ht="26.25" customHeight="1" x14ac:dyDescent="0.2">
      <c r="A121" s="1149"/>
      <c r="B121" s="1036"/>
      <c r="C121" s="1057" t="s">
        <v>476</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441</v>
      </c>
      <c r="AB121" s="1049"/>
      <c r="AC121" s="1049"/>
      <c r="AD121" s="1049"/>
      <c r="AE121" s="1050"/>
      <c r="AF121" s="1051" t="s">
        <v>443</v>
      </c>
      <c r="AG121" s="1049"/>
      <c r="AH121" s="1049"/>
      <c r="AI121" s="1049"/>
      <c r="AJ121" s="1050"/>
      <c r="AK121" s="1051" t="s">
        <v>436</v>
      </c>
      <c r="AL121" s="1049"/>
      <c r="AM121" s="1049"/>
      <c r="AN121" s="1049"/>
      <c r="AO121" s="1050"/>
      <c r="AP121" s="1052" t="s">
        <v>436</v>
      </c>
      <c r="AQ121" s="1053"/>
      <c r="AR121" s="1053"/>
      <c r="AS121" s="1053"/>
      <c r="AT121" s="1054"/>
      <c r="AU121" s="1082"/>
      <c r="AV121" s="1083"/>
      <c r="AW121" s="1083"/>
      <c r="AX121" s="1083"/>
      <c r="AY121" s="1084"/>
      <c r="AZ121" s="1039" t="s">
        <v>477</v>
      </c>
      <c r="BA121" s="1040"/>
      <c r="BB121" s="1040"/>
      <c r="BC121" s="1040"/>
      <c r="BD121" s="1040"/>
      <c r="BE121" s="1040"/>
      <c r="BF121" s="1040"/>
      <c r="BG121" s="1040"/>
      <c r="BH121" s="1040"/>
      <c r="BI121" s="1040"/>
      <c r="BJ121" s="1040"/>
      <c r="BK121" s="1040"/>
      <c r="BL121" s="1040"/>
      <c r="BM121" s="1040"/>
      <c r="BN121" s="1040"/>
      <c r="BO121" s="1040"/>
      <c r="BP121" s="1041"/>
      <c r="BQ121" s="1009">
        <v>1192159</v>
      </c>
      <c r="BR121" s="1010"/>
      <c r="BS121" s="1010"/>
      <c r="BT121" s="1010"/>
      <c r="BU121" s="1010"/>
      <c r="BV121" s="1010">
        <v>1258888</v>
      </c>
      <c r="BW121" s="1010"/>
      <c r="BX121" s="1010"/>
      <c r="BY121" s="1010"/>
      <c r="BZ121" s="1010"/>
      <c r="CA121" s="1010">
        <v>1219038</v>
      </c>
      <c r="CB121" s="1010"/>
      <c r="CC121" s="1010"/>
      <c r="CD121" s="1010"/>
      <c r="CE121" s="1010"/>
      <c r="CF121" s="1004">
        <v>11.5</v>
      </c>
      <c r="CG121" s="1005"/>
      <c r="CH121" s="1005"/>
      <c r="CI121" s="1005"/>
      <c r="CJ121" s="1005"/>
      <c r="CK121" s="1100"/>
      <c r="CL121" s="1101"/>
      <c r="CM121" s="1101"/>
      <c r="CN121" s="1101"/>
      <c r="CO121" s="1102"/>
      <c r="CP121" s="1110" t="s">
        <v>478</v>
      </c>
      <c r="CQ121" s="1111"/>
      <c r="CR121" s="1111"/>
      <c r="CS121" s="1111"/>
      <c r="CT121" s="1111"/>
      <c r="CU121" s="1111"/>
      <c r="CV121" s="1111"/>
      <c r="CW121" s="1111"/>
      <c r="CX121" s="1111"/>
      <c r="CY121" s="1111"/>
      <c r="CZ121" s="1111"/>
      <c r="DA121" s="1111"/>
      <c r="DB121" s="1111"/>
      <c r="DC121" s="1111"/>
      <c r="DD121" s="1111"/>
      <c r="DE121" s="1111"/>
      <c r="DF121" s="1112"/>
      <c r="DG121" s="1009">
        <v>394849</v>
      </c>
      <c r="DH121" s="1010"/>
      <c r="DI121" s="1010"/>
      <c r="DJ121" s="1010"/>
      <c r="DK121" s="1010"/>
      <c r="DL121" s="1010">
        <v>320689</v>
      </c>
      <c r="DM121" s="1010"/>
      <c r="DN121" s="1010"/>
      <c r="DO121" s="1010"/>
      <c r="DP121" s="1010"/>
      <c r="DQ121" s="1010">
        <v>214854</v>
      </c>
      <c r="DR121" s="1010"/>
      <c r="DS121" s="1010"/>
      <c r="DT121" s="1010"/>
      <c r="DU121" s="1010"/>
      <c r="DV121" s="1011">
        <v>2</v>
      </c>
      <c r="DW121" s="1011"/>
      <c r="DX121" s="1011"/>
      <c r="DY121" s="1011"/>
      <c r="DZ121" s="1012"/>
    </row>
    <row r="122" spans="1:130" s="246" customFormat="1" ht="26.25" customHeight="1" x14ac:dyDescent="0.2">
      <c r="A122" s="1149"/>
      <c r="B122" s="1036"/>
      <c r="C122" s="1006" t="s">
        <v>458</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444</v>
      </c>
      <c r="AB122" s="1049"/>
      <c r="AC122" s="1049"/>
      <c r="AD122" s="1049"/>
      <c r="AE122" s="1050"/>
      <c r="AF122" s="1051" t="s">
        <v>128</v>
      </c>
      <c r="AG122" s="1049"/>
      <c r="AH122" s="1049"/>
      <c r="AI122" s="1049"/>
      <c r="AJ122" s="1050"/>
      <c r="AK122" s="1051" t="s">
        <v>128</v>
      </c>
      <c r="AL122" s="1049"/>
      <c r="AM122" s="1049"/>
      <c r="AN122" s="1049"/>
      <c r="AO122" s="1050"/>
      <c r="AP122" s="1052" t="s">
        <v>455</v>
      </c>
      <c r="AQ122" s="1053"/>
      <c r="AR122" s="1053"/>
      <c r="AS122" s="1053"/>
      <c r="AT122" s="1054"/>
      <c r="AU122" s="1082"/>
      <c r="AV122" s="1083"/>
      <c r="AW122" s="1083"/>
      <c r="AX122" s="1083"/>
      <c r="AY122" s="1084"/>
      <c r="AZ122" s="1064" t="s">
        <v>479</v>
      </c>
      <c r="BA122" s="1055"/>
      <c r="BB122" s="1055"/>
      <c r="BC122" s="1055"/>
      <c r="BD122" s="1055"/>
      <c r="BE122" s="1055"/>
      <c r="BF122" s="1055"/>
      <c r="BG122" s="1055"/>
      <c r="BH122" s="1055"/>
      <c r="BI122" s="1055"/>
      <c r="BJ122" s="1055"/>
      <c r="BK122" s="1055"/>
      <c r="BL122" s="1055"/>
      <c r="BM122" s="1055"/>
      <c r="BN122" s="1055"/>
      <c r="BO122" s="1055"/>
      <c r="BP122" s="1056"/>
      <c r="BQ122" s="1087">
        <v>25798346</v>
      </c>
      <c r="BR122" s="1088"/>
      <c r="BS122" s="1088"/>
      <c r="BT122" s="1088"/>
      <c r="BU122" s="1088"/>
      <c r="BV122" s="1088">
        <v>27105833</v>
      </c>
      <c r="BW122" s="1088"/>
      <c r="BX122" s="1088"/>
      <c r="BY122" s="1088"/>
      <c r="BZ122" s="1088"/>
      <c r="CA122" s="1088">
        <v>26828441</v>
      </c>
      <c r="CB122" s="1088"/>
      <c r="CC122" s="1088"/>
      <c r="CD122" s="1088"/>
      <c r="CE122" s="1088"/>
      <c r="CF122" s="1108">
        <v>252</v>
      </c>
      <c r="CG122" s="1109"/>
      <c r="CH122" s="1109"/>
      <c r="CI122" s="1109"/>
      <c r="CJ122" s="1109"/>
      <c r="CK122" s="1100"/>
      <c r="CL122" s="1101"/>
      <c r="CM122" s="1101"/>
      <c r="CN122" s="1101"/>
      <c r="CO122" s="1102"/>
      <c r="CP122" s="1110" t="s">
        <v>480</v>
      </c>
      <c r="CQ122" s="1111"/>
      <c r="CR122" s="1111"/>
      <c r="CS122" s="1111"/>
      <c r="CT122" s="1111"/>
      <c r="CU122" s="1111"/>
      <c r="CV122" s="1111"/>
      <c r="CW122" s="1111"/>
      <c r="CX122" s="1111"/>
      <c r="CY122" s="1111"/>
      <c r="CZ122" s="1111"/>
      <c r="DA122" s="1111"/>
      <c r="DB122" s="1111"/>
      <c r="DC122" s="1111"/>
      <c r="DD122" s="1111"/>
      <c r="DE122" s="1111"/>
      <c r="DF122" s="1112"/>
      <c r="DG122" s="1009">
        <v>104374</v>
      </c>
      <c r="DH122" s="1010"/>
      <c r="DI122" s="1010"/>
      <c r="DJ122" s="1010"/>
      <c r="DK122" s="1010"/>
      <c r="DL122" s="1010">
        <v>68689</v>
      </c>
      <c r="DM122" s="1010"/>
      <c r="DN122" s="1010"/>
      <c r="DO122" s="1010"/>
      <c r="DP122" s="1010"/>
      <c r="DQ122" s="1010">
        <v>47694</v>
      </c>
      <c r="DR122" s="1010"/>
      <c r="DS122" s="1010"/>
      <c r="DT122" s="1010"/>
      <c r="DU122" s="1010"/>
      <c r="DV122" s="1011">
        <v>0.4</v>
      </c>
      <c r="DW122" s="1011"/>
      <c r="DX122" s="1011"/>
      <c r="DY122" s="1011"/>
      <c r="DZ122" s="1012"/>
    </row>
    <row r="123" spans="1:130" s="246" customFormat="1" ht="26.25" customHeight="1" x14ac:dyDescent="0.2">
      <c r="A123" s="1149"/>
      <c r="B123" s="1036"/>
      <c r="C123" s="1006" t="s">
        <v>464</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436</v>
      </c>
      <c r="AB123" s="1049"/>
      <c r="AC123" s="1049"/>
      <c r="AD123" s="1049"/>
      <c r="AE123" s="1050"/>
      <c r="AF123" s="1051" t="s">
        <v>128</v>
      </c>
      <c r="AG123" s="1049"/>
      <c r="AH123" s="1049"/>
      <c r="AI123" s="1049"/>
      <c r="AJ123" s="1050"/>
      <c r="AK123" s="1051" t="s">
        <v>446</v>
      </c>
      <c r="AL123" s="1049"/>
      <c r="AM123" s="1049"/>
      <c r="AN123" s="1049"/>
      <c r="AO123" s="1050"/>
      <c r="AP123" s="1052" t="s">
        <v>455</v>
      </c>
      <c r="AQ123" s="1053"/>
      <c r="AR123" s="1053"/>
      <c r="AS123" s="1053"/>
      <c r="AT123" s="1054"/>
      <c r="AU123" s="1085"/>
      <c r="AV123" s="1086"/>
      <c r="AW123" s="1086"/>
      <c r="AX123" s="1086"/>
      <c r="AY123" s="1086"/>
      <c r="AZ123" s="277" t="s">
        <v>186</v>
      </c>
      <c r="BA123" s="277"/>
      <c r="BB123" s="277"/>
      <c r="BC123" s="277"/>
      <c r="BD123" s="277"/>
      <c r="BE123" s="277"/>
      <c r="BF123" s="277"/>
      <c r="BG123" s="277"/>
      <c r="BH123" s="277"/>
      <c r="BI123" s="277"/>
      <c r="BJ123" s="277"/>
      <c r="BK123" s="277"/>
      <c r="BL123" s="277"/>
      <c r="BM123" s="277"/>
      <c r="BN123" s="277"/>
      <c r="BO123" s="1065" t="s">
        <v>481</v>
      </c>
      <c r="BP123" s="1096"/>
      <c r="BQ123" s="1155">
        <v>38381421</v>
      </c>
      <c r="BR123" s="1156"/>
      <c r="BS123" s="1156"/>
      <c r="BT123" s="1156"/>
      <c r="BU123" s="1156"/>
      <c r="BV123" s="1156">
        <v>39234754</v>
      </c>
      <c r="BW123" s="1156"/>
      <c r="BX123" s="1156"/>
      <c r="BY123" s="1156"/>
      <c r="BZ123" s="1156"/>
      <c r="CA123" s="1156">
        <v>39912374</v>
      </c>
      <c r="CB123" s="1156"/>
      <c r="CC123" s="1156"/>
      <c r="CD123" s="1156"/>
      <c r="CE123" s="1156"/>
      <c r="CF123" s="1089"/>
      <c r="CG123" s="1090"/>
      <c r="CH123" s="1090"/>
      <c r="CI123" s="1090"/>
      <c r="CJ123" s="1091"/>
      <c r="CK123" s="1100"/>
      <c r="CL123" s="1101"/>
      <c r="CM123" s="1101"/>
      <c r="CN123" s="1101"/>
      <c r="CO123" s="1102"/>
      <c r="CP123" s="1110" t="s">
        <v>482</v>
      </c>
      <c r="CQ123" s="1111"/>
      <c r="CR123" s="1111"/>
      <c r="CS123" s="1111"/>
      <c r="CT123" s="1111"/>
      <c r="CU123" s="1111"/>
      <c r="CV123" s="1111"/>
      <c r="CW123" s="1111"/>
      <c r="CX123" s="1111"/>
      <c r="CY123" s="1111"/>
      <c r="CZ123" s="1111"/>
      <c r="DA123" s="1111"/>
      <c r="DB123" s="1111"/>
      <c r="DC123" s="1111"/>
      <c r="DD123" s="1111"/>
      <c r="DE123" s="1111"/>
      <c r="DF123" s="1112"/>
      <c r="DG123" s="1048" t="s">
        <v>437</v>
      </c>
      <c r="DH123" s="1049"/>
      <c r="DI123" s="1049"/>
      <c r="DJ123" s="1049"/>
      <c r="DK123" s="1050"/>
      <c r="DL123" s="1051" t="s">
        <v>436</v>
      </c>
      <c r="DM123" s="1049"/>
      <c r="DN123" s="1049"/>
      <c r="DO123" s="1049"/>
      <c r="DP123" s="1050"/>
      <c r="DQ123" s="1051">
        <v>21000</v>
      </c>
      <c r="DR123" s="1049"/>
      <c r="DS123" s="1049"/>
      <c r="DT123" s="1049"/>
      <c r="DU123" s="1050"/>
      <c r="DV123" s="1052">
        <v>0.2</v>
      </c>
      <c r="DW123" s="1053"/>
      <c r="DX123" s="1053"/>
      <c r="DY123" s="1053"/>
      <c r="DZ123" s="1054"/>
    </row>
    <row r="124" spans="1:130" s="246" customFormat="1" ht="26.25" customHeight="1" thickBot="1" x14ac:dyDescent="0.25">
      <c r="A124" s="1149"/>
      <c r="B124" s="1036"/>
      <c r="C124" s="1006" t="s">
        <v>467</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444</v>
      </c>
      <c r="AB124" s="1049"/>
      <c r="AC124" s="1049"/>
      <c r="AD124" s="1049"/>
      <c r="AE124" s="1050"/>
      <c r="AF124" s="1051" t="s">
        <v>440</v>
      </c>
      <c r="AG124" s="1049"/>
      <c r="AH124" s="1049"/>
      <c r="AI124" s="1049"/>
      <c r="AJ124" s="1050"/>
      <c r="AK124" s="1051" t="s">
        <v>437</v>
      </c>
      <c r="AL124" s="1049"/>
      <c r="AM124" s="1049"/>
      <c r="AN124" s="1049"/>
      <c r="AO124" s="1050"/>
      <c r="AP124" s="1052" t="s">
        <v>128</v>
      </c>
      <c r="AQ124" s="1053"/>
      <c r="AR124" s="1053"/>
      <c r="AS124" s="1053"/>
      <c r="AT124" s="1054"/>
      <c r="AU124" s="1151" t="s">
        <v>483</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31.2</v>
      </c>
      <c r="BR124" s="1118"/>
      <c r="BS124" s="1118"/>
      <c r="BT124" s="1118"/>
      <c r="BU124" s="1118"/>
      <c r="BV124" s="1118">
        <v>36.700000000000003</v>
      </c>
      <c r="BW124" s="1118"/>
      <c r="BX124" s="1118"/>
      <c r="BY124" s="1118"/>
      <c r="BZ124" s="1118"/>
      <c r="CA124" s="1118">
        <v>20.8</v>
      </c>
      <c r="CB124" s="1118"/>
      <c r="CC124" s="1118"/>
      <c r="CD124" s="1118"/>
      <c r="CE124" s="1118"/>
      <c r="CF124" s="1119"/>
      <c r="CG124" s="1120"/>
      <c r="CH124" s="1120"/>
      <c r="CI124" s="1120"/>
      <c r="CJ124" s="1121"/>
      <c r="CK124" s="1103"/>
      <c r="CL124" s="1103"/>
      <c r="CM124" s="1103"/>
      <c r="CN124" s="1103"/>
      <c r="CO124" s="1104"/>
      <c r="CP124" s="1110" t="s">
        <v>484</v>
      </c>
      <c r="CQ124" s="1111"/>
      <c r="CR124" s="1111"/>
      <c r="CS124" s="1111"/>
      <c r="CT124" s="1111"/>
      <c r="CU124" s="1111"/>
      <c r="CV124" s="1111"/>
      <c r="CW124" s="1111"/>
      <c r="CX124" s="1111"/>
      <c r="CY124" s="1111"/>
      <c r="CZ124" s="1111"/>
      <c r="DA124" s="1111"/>
      <c r="DB124" s="1111"/>
      <c r="DC124" s="1111"/>
      <c r="DD124" s="1111"/>
      <c r="DE124" s="1111"/>
      <c r="DF124" s="1112"/>
      <c r="DG124" s="1095">
        <v>8840144</v>
      </c>
      <c r="DH124" s="1074"/>
      <c r="DI124" s="1074"/>
      <c r="DJ124" s="1074"/>
      <c r="DK124" s="1075"/>
      <c r="DL124" s="1073" t="s">
        <v>444</v>
      </c>
      <c r="DM124" s="1074"/>
      <c r="DN124" s="1074"/>
      <c r="DO124" s="1074"/>
      <c r="DP124" s="1075"/>
      <c r="DQ124" s="1073" t="s">
        <v>436</v>
      </c>
      <c r="DR124" s="1074"/>
      <c r="DS124" s="1074"/>
      <c r="DT124" s="1074"/>
      <c r="DU124" s="1075"/>
      <c r="DV124" s="1076" t="s">
        <v>440</v>
      </c>
      <c r="DW124" s="1077"/>
      <c r="DX124" s="1077"/>
      <c r="DY124" s="1077"/>
      <c r="DZ124" s="1078"/>
    </row>
    <row r="125" spans="1:130" s="246" customFormat="1" ht="26.25" customHeight="1" x14ac:dyDescent="0.2">
      <c r="A125" s="1149"/>
      <c r="B125" s="1036"/>
      <c r="C125" s="1006" t="s">
        <v>469</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436</v>
      </c>
      <c r="AB125" s="1049"/>
      <c r="AC125" s="1049"/>
      <c r="AD125" s="1049"/>
      <c r="AE125" s="1050"/>
      <c r="AF125" s="1051" t="s">
        <v>128</v>
      </c>
      <c r="AG125" s="1049"/>
      <c r="AH125" s="1049"/>
      <c r="AI125" s="1049"/>
      <c r="AJ125" s="1050"/>
      <c r="AK125" s="1051" t="s">
        <v>440</v>
      </c>
      <c r="AL125" s="1049"/>
      <c r="AM125" s="1049"/>
      <c r="AN125" s="1049"/>
      <c r="AO125" s="1050"/>
      <c r="AP125" s="1052" t="s">
        <v>128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485</v>
      </c>
      <c r="CL125" s="1098"/>
      <c r="CM125" s="1098"/>
      <c r="CN125" s="1098"/>
      <c r="CO125" s="1099"/>
      <c r="CP125" s="1030" t="s">
        <v>486</v>
      </c>
      <c r="CQ125" s="979"/>
      <c r="CR125" s="979"/>
      <c r="CS125" s="979"/>
      <c r="CT125" s="979"/>
      <c r="CU125" s="979"/>
      <c r="CV125" s="979"/>
      <c r="CW125" s="979"/>
      <c r="CX125" s="979"/>
      <c r="CY125" s="979"/>
      <c r="CZ125" s="979"/>
      <c r="DA125" s="979"/>
      <c r="DB125" s="979"/>
      <c r="DC125" s="979"/>
      <c r="DD125" s="979"/>
      <c r="DE125" s="979"/>
      <c r="DF125" s="980"/>
      <c r="DG125" s="1016" t="s">
        <v>436</v>
      </c>
      <c r="DH125" s="1017"/>
      <c r="DI125" s="1017"/>
      <c r="DJ125" s="1017"/>
      <c r="DK125" s="1017"/>
      <c r="DL125" s="1017" t="s">
        <v>440</v>
      </c>
      <c r="DM125" s="1017"/>
      <c r="DN125" s="1017"/>
      <c r="DO125" s="1017"/>
      <c r="DP125" s="1017"/>
      <c r="DQ125" s="1017" t="s">
        <v>436</v>
      </c>
      <c r="DR125" s="1017"/>
      <c r="DS125" s="1017"/>
      <c r="DT125" s="1017"/>
      <c r="DU125" s="1017"/>
      <c r="DV125" s="1018" t="s">
        <v>128</v>
      </c>
      <c r="DW125" s="1018"/>
      <c r="DX125" s="1018"/>
      <c r="DY125" s="1018"/>
      <c r="DZ125" s="1019"/>
    </row>
    <row r="126" spans="1:130" s="246" customFormat="1" ht="26.25" customHeight="1" thickBot="1" x14ac:dyDescent="0.25">
      <c r="A126" s="1149"/>
      <c r="B126" s="1036"/>
      <c r="C126" s="1006" t="s">
        <v>471</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440</v>
      </c>
      <c r="AB126" s="1049"/>
      <c r="AC126" s="1049"/>
      <c r="AD126" s="1049"/>
      <c r="AE126" s="1050"/>
      <c r="AF126" s="1051" t="s">
        <v>128</v>
      </c>
      <c r="AG126" s="1049"/>
      <c r="AH126" s="1049"/>
      <c r="AI126" s="1049"/>
      <c r="AJ126" s="1050"/>
      <c r="AK126" s="1051" t="s">
        <v>128</v>
      </c>
      <c r="AL126" s="1049"/>
      <c r="AM126" s="1049"/>
      <c r="AN126" s="1049"/>
      <c r="AO126" s="1050"/>
      <c r="AP126" s="1052" t="s">
        <v>128</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487</v>
      </c>
      <c r="CQ126" s="1040"/>
      <c r="CR126" s="1040"/>
      <c r="CS126" s="1040"/>
      <c r="CT126" s="1040"/>
      <c r="CU126" s="1040"/>
      <c r="CV126" s="1040"/>
      <c r="CW126" s="1040"/>
      <c r="CX126" s="1040"/>
      <c r="CY126" s="1040"/>
      <c r="CZ126" s="1040"/>
      <c r="DA126" s="1040"/>
      <c r="DB126" s="1040"/>
      <c r="DC126" s="1040"/>
      <c r="DD126" s="1040"/>
      <c r="DE126" s="1040"/>
      <c r="DF126" s="1041"/>
      <c r="DG126" s="1009" t="s">
        <v>444</v>
      </c>
      <c r="DH126" s="1010"/>
      <c r="DI126" s="1010"/>
      <c r="DJ126" s="1010"/>
      <c r="DK126" s="1010"/>
      <c r="DL126" s="1010" t="s">
        <v>443</v>
      </c>
      <c r="DM126" s="1010"/>
      <c r="DN126" s="1010"/>
      <c r="DO126" s="1010"/>
      <c r="DP126" s="1010"/>
      <c r="DQ126" s="1010" t="s">
        <v>436</v>
      </c>
      <c r="DR126" s="1010"/>
      <c r="DS126" s="1010"/>
      <c r="DT126" s="1010"/>
      <c r="DU126" s="1010"/>
      <c r="DV126" s="1011" t="s">
        <v>436</v>
      </c>
      <c r="DW126" s="1011"/>
      <c r="DX126" s="1011"/>
      <c r="DY126" s="1011"/>
      <c r="DZ126" s="1012"/>
    </row>
    <row r="127" spans="1:130" s="246" customFormat="1" ht="26.25" customHeight="1" x14ac:dyDescent="0.2">
      <c r="A127" s="1150"/>
      <c r="B127" s="1038"/>
      <c r="C127" s="1092" t="s">
        <v>488</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903</v>
      </c>
      <c r="AB127" s="1049"/>
      <c r="AC127" s="1049"/>
      <c r="AD127" s="1049"/>
      <c r="AE127" s="1050"/>
      <c r="AF127" s="1051">
        <v>406</v>
      </c>
      <c r="AG127" s="1049"/>
      <c r="AH127" s="1049"/>
      <c r="AI127" s="1049"/>
      <c r="AJ127" s="1050"/>
      <c r="AK127" s="1051">
        <v>281</v>
      </c>
      <c r="AL127" s="1049"/>
      <c r="AM127" s="1049"/>
      <c r="AN127" s="1049"/>
      <c r="AO127" s="1050"/>
      <c r="AP127" s="1052">
        <v>0</v>
      </c>
      <c r="AQ127" s="1053"/>
      <c r="AR127" s="1053"/>
      <c r="AS127" s="1053"/>
      <c r="AT127" s="1054"/>
      <c r="AU127" s="282"/>
      <c r="AV127" s="282"/>
      <c r="AW127" s="282"/>
      <c r="AX127" s="1122" t="s">
        <v>489</v>
      </c>
      <c r="AY127" s="1123"/>
      <c r="AZ127" s="1123"/>
      <c r="BA127" s="1123"/>
      <c r="BB127" s="1123"/>
      <c r="BC127" s="1123"/>
      <c r="BD127" s="1123"/>
      <c r="BE127" s="1124"/>
      <c r="BF127" s="1125" t="s">
        <v>490</v>
      </c>
      <c r="BG127" s="1123"/>
      <c r="BH127" s="1123"/>
      <c r="BI127" s="1123"/>
      <c r="BJ127" s="1123"/>
      <c r="BK127" s="1123"/>
      <c r="BL127" s="1124"/>
      <c r="BM127" s="1125" t="s">
        <v>491</v>
      </c>
      <c r="BN127" s="1123"/>
      <c r="BO127" s="1123"/>
      <c r="BP127" s="1123"/>
      <c r="BQ127" s="1123"/>
      <c r="BR127" s="1123"/>
      <c r="BS127" s="1124"/>
      <c r="BT127" s="1125" t="s">
        <v>492</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493</v>
      </c>
      <c r="CQ127" s="1040"/>
      <c r="CR127" s="1040"/>
      <c r="CS127" s="1040"/>
      <c r="CT127" s="1040"/>
      <c r="CU127" s="1040"/>
      <c r="CV127" s="1040"/>
      <c r="CW127" s="1040"/>
      <c r="CX127" s="1040"/>
      <c r="CY127" s="1040"/>
      <c r="CZ127" s="1040"/>
      <c r="DA127" s="1040"/>
      <c r="DB127" s="1040"/>
      <c r="DC127" s="1040"/>
      <c r="DD127" s="1040"/>
      <c r="DE127" s="1040"/>
      <c r="DF127" s="1041"/>
      <c r="DG127" s="1009" t="s">
        <v>446</v>
      </c>
      <c r="DH127" s="1010"/>
      <c r="DI127" s="1010"/>
      <c r="DJ127" s="1010"/>
      <c r="DK127" s="1010"/>
      <c r="DL127" s="1010" t="s">
        <v>436</v>
      </c>
      <c r="DM127" s="1010"/>
      <c r="DN127" s="1010"/>
      <c r="DO127" s="1010"/>
      <c r="DP127" s="1010"/>
      <c r="DQ127" s="1010" t="s">
        <v>436</v>
      </c>
      <c r="DR127" s="1010"/>
      <c r="DS127" s="1010"/>
      <c r="DT127" s="1010"/>
      <c r="DU127" s="1010"/>
      <c r="DV127" s="1011" t="s">
        <v>444</v>
      </c>
      <c r="DW127" s="1011"/>
      <c r="DX127" s="1011"/>
      <c r="DY127" s="1011"/>
      <c r="DZ127" s="1012"/>
    </row>
    <row r="128" spans="1:130" s="246" customFormat="1" ht="26.25" customHeight="1" thickBot="1" x14ac:dyDescent="0.25">
      <c r="A128" s="1133" t="s">
        <v>494</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495</v>
      </c>
      <c r="X128" s="1135"/>
      <c r="Y128" s="1135"/>
      <c r="Z128" s="1136"/>
      <c r="AA128" s="1137">
        <v>94198</v>
      </c>
      <c r="AB128" s="1138"/>
      <c r="AC128" s="1138"/>
      <c r="AD128" s="1138"/>
      <c r="AE128" s="1139"/>
      <c r="AF128" s="1140">
        <v>105354</v>
      </c>
      <c r="AG128" s="1138"/>
      <c r="AH128" s="1138"/>
      <c r="AI128" s="1138"/>
      <c r="AJ128" s="1139"/>
      <c r="AK128" s="1140">
        <v>95303</v>
      </c>
      <c r="AL128" s="1138"/>
      <c r="AM128" s="1138"/>
      <c r="AN128" s="1138"/>
      <c r="AO128" s="1139"/>
      <c r="AP128" s="1141"/>
      <c r="AQ128" s="1142"/>
      <c r="AR128" s="1142"/>
      <c r="AS128" s="1142"/>
      <c r="AT128" s="1143"/>
      <c r="AU128" s="282"/>
      <c r="AV128" s="282"/>
      <c r="AW128" s="282"/>
      <c r="AX128" s="978" t="s">
        <v>496</v>
      </c>
      <c r="AY128" s="979"/>
      <c r="AZ128" s="979"/>
      <c r="BA128" s="979"/>
      <c r="BB128" s="979"/>
      <c r="BC128" s="979"/>
      <c r="BD128" s="979"/>
      <c r="BE128" s="980"/>
      <c r="BF128" s="1144" t="s">
        <v>443</v>
      </c>
      <c r="BG128" s="1145"/>
      <c r="BH128" s="1145"/>
      <c r="BI128" s="1145"/>
      <c r="BJ128" s="1145"/>
      <c r="BK128" s="1145"/>
      <c r="BL128" s="1146"/>
      <c r="BM128" s="1144">
        <v>12.95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497</v>
      </c>
      <c r="CQ128" s="1127"/>
      <c r="CR128" s="1127"/>
      <c r="CS128" s="1127"/>
      <c r="CT128" s="1127"/>
      <c r="CU128" s="1127"/>
      <c r="CV128" s="1127"/>
      <c r="CW128" s="1127"/>
      <c r="CX128" s="1127"/>
      <c r="CY128" s="1127"/>
      <c r="CZ128" s="1127"/>
      <c r="DA128" s="1127"/>
      <c r="DB128" s="1127"/>
      <c r="DC128" s="1127"/>
      <c r="DD128" s="1127"/>
      <c r="DE128" s="1127"/>
      <c r="DF128" s="1128"/>
      <c r="DG128" s="1129" t="s">
        <v>444</v>
      </c>
      <c r="DH128" s="1130"/>
      <c r="DI128" s="1130"/>
      <c r="DJ128" s="1130"/>
      <c r="DK128" s="1130"/>
      <c r="DL128" s="1130" t="s">
        <v>444</v>
      </c>
      <c r="DM128" s="1130"/>
      <c r="DN128" s="1130"/>
      <c r="DO128" s="1130"/>
      <c r="DP128" s="1130"/>
      <c r="DQ128" s="1130" t="s">
        <v>444</v>
      </c>
      <c r="DR128" s="1130"/>
      <c r="DS128" s="1130"/>
      <c r="DT128" s="1130"/>
      <c r="DU128" s="1130"/>
      <c r="DV128" s="1131" t="s">
        <v>128</v>
      </c>
      <c r="DW128" s="1131"/>
      <c r="DX128" s="1131"/>
      <c r="DY128" s="1131"/>
      <c r="DZ128" s="1132"/>
    </row>
    <row r="129" spans="1:131" s="246" customFormat="1" ht="26.25" customHeight="1" x14ac:dyDescent="0.2">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498</v>
      </c>
      <c r="X129" s="1164"/>
      <c r="Y129" s="1164"/>
      <c r="Z129" s="1165"/>
      <c r="AA129" s="1048">
        <v>13071239</v>
      </c>
      <c r="AB129" s="1049"/>
      <c r="AC129" s="1049"/>
      <c r="AD129" s="1049"/>
      <c r="AE129" s="1050"/>
      <c r="AF129" s="1051">
        <v>13019961</v>
      </c>
      <c r="AG129" s="1049"/>
      <c r="AH129" s="1049"/>
      <c r="AI129" s="1049"/>
      <c r="AJ129" s="1050"/>
      <c r="AK129" s="1051">
        <v>12989038</v>
      </c>
      <c r="AL129" s="1049"/>
      <c r="AM129" s="1049"/>
      <c r="AN129" s="1049"/>
      <c r="AO129" s="1050"/>
      <c r="AP129" s="1166"/>
      <c r="AQ129" s="1167"/>
      <c r="AR129" s="1167"/>
      <c r="AS129" s="1167"/>
      <c r="AT129" s="1168"/>
      <c r="AU129" s="284"/>
      <c r="AV129" s="284"/>
      <c r="AW129" s="284"/>
      <c r="AX129" s="1157" t="s">
        <v>499</v>
      </c>
      <c r="AY129" s="1040"/>
      <c r="AZ129" s="1040"/>
      <c r="BA129" s="1040"/>
      <c r="BB129" s="1040"/>
      <c r="BC129" s="1040"/>
      <c r="BD129" s="1040"/>
      <c r="BE129" s="1041"/>
      <c r="BF129" s="1158" t="s">
        <v>128</v>
      </c>
      <c r="BG129" s="1159"/>
      <c r="BH129" s="1159"/>
      <c r="BI129" s="1159"/>
      <c r="BJ129" s="1159"/>
      <c r="BK129" s="1159"/>
      <c r="BL129" s="1160"/>
      <c r="BM129" s="1158">
        <v>17.95</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0" t="s">
        <v>500</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501</v>
      </c>
      <c r="X130" s="1164"/>
      <c r="Y130" s="1164"/>
      <c r="Z130" s="1165"/>
      <c r="AA130" s="1048">
        <v>2317762</v>
      </c>
      <c r="AB130" s="1049"/>
      <c r="AC130" s="1049"/>
      <c r="AD130" s="1049"/>
      <c r="AE130" s="1050"/>
      <c r="AF130" s="1051">
        <v>2321464</v>
      </c>
      <c r="AG130" s="1049"/>
      <c r="AH130" s="1049"/>
      <c r="AI130" s="1049"/>
      <c r="AJ130" s="1050"/>
      <c r="AK130" s="1051">
        <v>2344108</v>
      </c>
      <c r="AL130" s="1049"/>
      <c r="AM130" s="1049"/>
      <c r="AN130" s="1049"/>
      <c r="AO130" s="1050"/>
      <c r="AP130" s="1166"/>
      <c r="AQ130" s="1167"/>
      <c r="AR130" s="1167"/>
      <c r="AS130" s="1167"/>
      <c r="AT130" s="1168"/>
      <c r="AU130" s="284"/>
      <c r="AV130" s="284"/>
      <c r="AW130" s="284"/>
      <c r="AX130" s="1157" t="s">
        <v>502</v>
      </c>
      <c r="AY130" s="1040"/>
      <c r="AZ130" s="1040"/>
      <c r="BA130" s="1040"/>
      <c r="BB130" s="1040"/>
      <c r="BC130" s="1040"/>
      <c r="BD130" s="1040"/>
      <c r="BE130" s="1041"/>
      <c r="BF130" s="1194">
        <v>8.1999999999999993</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503</v>
      </c>
      <c r="X131" s="1202"/>
      <c r="Y131" s="1202"/>
      <c r="Z131" s="1203"/>
      <c r="AA131" s="1095">
        <v>10753477</v>
      </c>
      <c r="AB131" s="1074"/>
      <c r="AC131" s="1074"/>
      <c r="AD131" s="1074"/>
      <c r="AE131" s="1075"/>
      <c r="AF131" s="1073">
        <v>10698497</v>
      </c>
      <c r="AG131" s="1074"/>
      <c r="AH131" s="1074"/>
      <c r="AI131" s="1074"/>
      <c r="AJ131" s="1075"/>
      <c r="AK131" s="1073">
        <v>10644930</v>
      </c>
      <c r="AL131" s="1074"/>
      <c r="AM131" s="1074"/>
      <c r="AN131" s="1074"/>
      <c r="AO131" s="1075"/>
      <c r="AP131" s="1204"/>
      <c r="AQ131" s="1205"/>
      <c r="AR131" s="1205"/>
      <c r="AS131" s="1205"/>
      <c r="AT131" s="1206"/>
      <c r="AU131" s="284"/>
      <c r="AV131" s="284"/>
      <c r="AW131" s="284"/>
      <c r="AX131" s="1176" t="s">
        <v>504</v>
      </c>
      <c r="AY131" s="1127"/>
      <c r="AZ131" s="1127"/>
      <c r="BA131" s="1127"/>
      <c r="BB131" s="1127"/>
      <c r="BC131" s="1127"/>
      <c r="BD131" s="1127"/>
      <c r="BE131" s="1128"/>
      <c r="BF131" s="1177">
        <v>20.8</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3" t="s">
        <v>505</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506</v>
      </c>
      <c r="W132" s="1187"/>
      <c r="X132" s="1187"/>
      <c r="Y132" s="1187"/>
      <c r="Z132" s="1188"/>
      <c r="AA132" s="1189">
        <v>8.1816420870000002</v>
      </c>
      <c r="AB132" s="1190"/>
      <c r="AC132" s="1190"/>
      <c r="AD132" s="1190"/>
      <c r="AE132" s="1191"/>
      <c r="AF132" s="1192">
        <v>8.2908935709999998</v>
      </c>
      <c r="AG132" s="1190"/>
      <c r="AH132" s="1190"/>
      <c r="AI132" s="1190"/>
      <c r="AJ132" s="1191"/>
      <c r="AK132" s="1192">
        <v>8.2774334819999993</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507</v>
      </c>
      <c r="W133" s="1170"/>
      <c r="X133" s="1170"/>
      <c r="Y133" s="1170"/>
      <c r="Z133" s="1171"/>
      <c r="AA133" s="1172">
        <v>7.7</v>
      </c>
      <c r="AB133" s="1173"/>
      <c r="AC133" s="1173"/>
      <c r="AD133" s="1173"/>
      <c r="AE133" s="1174"/>
      <c r="AF133" s="1172">
        <v>7.9</v>
      </c>
      <c r="AG133" s="1173"/>
      <c r="AH133" s="1173"/>
      <c r="AI133" s="1173"/>
      <c r="AJ133" s="1174"/>
      <c r="AK133" s="1172">
        <v>8.1999999999999993</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isAvLy8vVQ2KHhlaFEsRuwJwBz1VhhiT4VcQzYLGFUt/kqdzzaDYKkmlNcexf3slNaRxj3d3PCa+Mcchd2xaCg==" saltValue="DvrRP/bcEj9RbXDJc91wU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508</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czmO/GPUqAbyN/LTyhLZJ7L0pZ24WIw1XIfpRa2EILzbo9RCXTPOdmTstq9N5IT4akQqIxyvvvSzGVjSvrdOOA==" saltValue="zWJ2Pgmxc8D8KS/8MAhf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a1t8NMpxpca04IAqnx3QvR2D9GwW28zNXlWFazkXyYw8l3mrTK0gwTLgyBStuWePacoqu28opd06vRaB6+TagA==" saltValue="Fu74nNNHIMTdqtrGkUv6q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510</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511</v>
      </c>
      <c r="AP7" s="303"/>
      <c r="AQ7" s="304" t="s">
        <v>512</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513</v>
      </c>
      <c r="AQ8" s="310" t="s">
        <v>514</v>
      </c>
      <c r="AR8" s="311" t="s">
        <v>515</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516</v>
      </c>
      <c r="AL9" s="1213"/>
      <c r="AM9" s="1213"/>
      <c r="AN9" s="1214"/>
      <c r="AO9" s="312">
        <v>2989061</v>
      </c>
      <c r="AP9" s="312">
        <v>60853</v>
      </c>
      <c r="AQ9" s="313">
        <v>69548</v>
      </c>
      <c r="AR9" s="314">
        <v>-12.5</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517</v>
      </c>
      <c r="AL10" s="1213"/>
      <c r="AM10" s="1213"/>
      <c r="AN10" s="1214"/>
      <c r="AO10" s="315">
        <v>335928</v>
      </c>
      <c r="AP10" s="315">
        <v>6839</v>
      </c>
      <c r="AQ10" s="316">
        <v>8149</v>
      </c>
      <c r="AR10" s="317">
        <v>-16.100000000000001</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518</v>
      </c>
      <c r="AL11" s="1213"/>
      <c r="AM11" s="1213"/>
      <c r="AN11" s="1214"/>
      <c r="AO11" s="315">
        <v>483049</v>
      </c>
      <c r="AP11" s="315">
        <v>9834</v>
      </c>
      <c r="AQ11" s="316">
        <v>8204</v>
      </c>
      <c r="AR11" s="317">
        <v>19.899999999999999</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519</v>
      </c>
      <c r="AL12" s="1213"/>
      <c r="AM12" s="1213"/>
      <c r="AN12" s="1214"/>
      <c r="AO12" s="315" t="s">
        <v>520</v>
      </c>
      <c r="AP12" s="315" t="s">
        <v>520</v>
      </c>
      <c r="AQ12" s="316">
        <v>1139</v>
      </c>
      <c r="AR12" s="317" t="s">
        <v>520</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521</v>
      </c>
      <c r="AL13" s="1213"/>
      <c r="AM13" s="1213"/>
      <c r="AN13" s="1214"/>
      <c r="AO13" s="315" t="s">
        <v>520</v>
      </c>
      <c r="AP13" s="315" t="s">
        <v>520</v>
      </c>
      <c r="AQ13" s="316">
        <v>20</v>
      </c>
      <c r="AR13" s="317" t="s">
        <v>520</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522</v>
      </c>
      <c r="AL14" s="1213"/>
      <c r="AM14" s="1213"/>
      <c r="AN14" s="1214"/>
      <c r="AO14" s="315">
        <v>149251</v>
      </c>
      <c r="AP14" s="315">
        <v>3039</v>
      </c>
      <c r="AQ14" s="316">
        <v>3114</v>
      </c>
      <c r="AR14" s="317">
        <v>-2.4</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523</v>
      </c>
      <c r="AL15" s="1213"/>
      <c r="AM15" s="1213"/>
      <c r="AN15" s="1214"/>
      <c r="AO15" s="315">
        <v>54553</v>
      </c>
      <c r="AP15" s="315">
        <v>1111</v>
      </c>
      <c r="AQ15" s="316">
        <v>1605</v>
      </c>
      <c r="AR15" s="317">
        <v>-30.8</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524</v>
      </c>
      <c r="AL16" s="1216"/>
      <c r="AM16" s="1216"/>
      <c r="AN16" s="1217"/>
      <c r="AO16" s="315">
        <v>-213428</v>
      </c>
      <c r="AP16" s="315">
        <v>-4345</v>
      </c>
      <c r="AQ16" s="316">
        <v>-6253</v>
      </c>
      <c r="AR16" s="317">
        <v>-30.5</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3798414</v>
      </c>
      <c r="AP17" s="315">
        <v>77331</v>
      </c>
      <c r="AQ17" s="316">
        <v>85527</v>
      </c>
      <c r="AR17" s="317">
        <v>-9.6</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525</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526</v>
      </c>
      <c r="AP20" s="323" t="s">
        <v>527</v>
      </c>
      <c r="AQ20" s="324" t="s">
        <v>528</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529</v>
      </c>
      <c r="AL21" s="1208"/>
      <c r="AM21" s="1208"/>
      <c r="AN21" s="1209"/>
      <c r="AO21" s="327">
        <v>6.35</v>
      </c>
      <c r="AP21" s="328">
        <v>8.08</v>
      </c>
      <c r="AQ21" s="329">
        <v>-1.73</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530</v>
      </c>
      <c r="AL22" s="1208"/>
      <c r="AM22" s="1208"/>
      <c r="AN22" s="1209"/>
      <c r="AO22" s="332">
        <v>98.6</v>
      </c>
      <c r="AP22" s="333">
        <v>97.7</v>
      </c>
      <c r="AQ22" s="334">
        <v>0.9</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531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532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533</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511</v>
      </c>
      <c r="AP30" s="303"/>
      <c r="AQ30" s="304" t="s">
        <v>512</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513</v>
      </c>
      <c r="AQ31" s="310" t="s">
        <v>514</v>
      </c>
      <c r="AR31" s="311" t="s">
        <v>515</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534</v>
      </c>
      <c r="AL32" s="1224"/>
      <c r="AM32" s="1224"/>
      <c r="AN32" s="1225"/>
      <c r="AO32" s="342">
        <v>2606358</v>
      </c>
      <c r="AP32" s="342">
        <v>53062</v>
      </c>
      <c r="AQ32" s="343">
        <v>49196</v>
      </c>
      <c r="AR32" s="344">
        <v>7.9</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535</v>
      </c>
      <c r="AL33" s="1224"/>
      <c r="AM33" s="1224"/>
      <c r="AN33" s="1225"/>
      <c r="AO33" s="342" t="s">
        <v>520</v>
      </c>
      <c r="AP33" s="342" t="s">
        <v>520</v>
      </c>
      <c r="AQ33" s="343" t="s">
        <v>520</v>
      </c>
      <c r="AR33" s="344" t="s">
        <v>520</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536</v>
      </c>
      <c r="AL34" s="1224"/>
      <c r="AM34" s="1224"/>
      <c r="AN34" s="1225"/>
      <c r="AO34" s="342" t="s">
        <v>520</v>
      </c>
      <c r="AP34" s="342" t="s">
        <v>520</v>
      </c>
      <c r="AQ34" s="343">
        <v>53</v>
      </c>
      <c r="AR34" s="344" t="s">
        <v>520</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537</v>
      </c>
      <c r="AL35" s="1224"/>
      <c r="AM35" s="1224"/>
      <c r="AN35" s="1225"/>
      <c r="AO35" s="342">
        <v>581655</v>
      </c>
      <c r="AP35" s="342">
        <v>11842</v>
      </c>
      <c r="AQ35" s="343">
        <v>20035</v>
      </c>
      <c r="AR35" s="344">
        <v>-40.9</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538</v>
      </c>
      <c r="AL36" s="1224"/>
      <c r="AM36" s="1224"/>
      <c r="AN36" s="1225"/>
      <c r="AO36" s="342">
        <v>132244</v>
      </c>
      <c r="AP36" s="342">
        <v>2692</v>
      </c>
      <c r="AQ36" s="343">
        <v>2549</v>
      </c>
      <c r="AR36" s="344">
        <v>5.6</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539</v>
      </c>
      <c r="AL37" s="1224"/>
      <c r="AM37" s="1224"/>
      <c r="AN37" s="1225"/>
      <c r="AO37" s="342">
        <v>281</v>
      </c>
      <c r="AP37" s="342">
        <v>6</v>
      </c>
      <c r="AQ37" s="343">
        <v>540</v>
      </c>
      <c r="AR37" s="344">
        <v>-98.9</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540</v>
      </c>
      <c r="AL38" s="1227"/>
      <c r="AM38" s="1227"/>
      <c r="AN38" s="1228"/>
      <c r="AO38" s="345" t="s">
        <v>520</v>
      </c>
      <c r="AP38" s="345" t="s">
        <v>520</v>
      </c>
      <c r="AQ38" s="346">
        <v>3</v>
      </c>
      <c r="AR38" s="334" t="s">
        <v>520</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541</v>
      </c>
      <c r="AL39" s="1227"/>
      <c r="AM39" s="1227"/>
      <c r="AN39" s="1228"/>
      <c r="AO39" s="342">
        <v>-95303</v>
      </c>
      <c r="AP39" s="342">
        <v>-1940</v>
      </c>
      <c r="AQ39" s="343">
        <v>-4452</v>
      </c>
      <c r="AR39" s="344">
        <v>-56.4</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542</v>
      </c>
      <c r="AL40" s="1224"/>
      <c r="AM40" s="1224"/>
      <c r="AN40" s="1225"/>
      <c r="AO40" s="342">
        <v>-2344108</v>
      </c>
      <c r="AP40" s="342">
        <v>-47723</v>
      </c>
      <c r="AQ40" s="343">
        <v>-46845</v>
      </c>
      <c r="AR40" s="344">
        <v>1.9</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299</v>
      </c>
      <c r="AL41" s="1230"/>
      <c r="AM41" s="1230"/>
      <c r="AN41" s="1231"/>
      <c r="AO41" s="342">
        <v>881127</v>
      </c>
      <c r="AP41" s="342">
        <v>17939</v>
      </c>
      <c r="AQ41" s="343">
        <v>21079</v>
      </c>
      <c r="AR41" s="344">
        <v>-14.9</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543</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545</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511</v>
      </c>
      <c r="AN49" s="1220" t="s">
        <v>546</v>
      </c>
      <c r="AO49" s="1221"/>
      <c r="AP49" s="1221"/>
      <c r="AQ49" s="1221"/>
      <c r="AR49" s="1222"/>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547</v>
      </c>
      <c r="AO50" s="359" t="s">
        <v>548</v>
      </c>
      <c r="AP50" s="360" t="s">
        <v>549</v>
      </c>
      <c r="AQ50" s="361" t="s">
        <v>550</v>
      </c>
      <c r="AR50" s="362" t="s">
        <v>551</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552</v>
      </c>
      <c r="AL51" s="355"/>
      <c r="AM51" s="363">
        <v>4548119</v>
      </c>
      <c r="AN51" s="364">
        <v>90314</v>
      </c>
      <c r="AO51" s="365">
        <v>-15.5</v>
      </c>
      <c r="AP51" s="366">
        <v>66255</v>
      </c>
      <c r="AQ51" s="367">
        <v>3.6</v>
      </c>
      <c r="AR51" s="368">
        <v>-19.100000000000001</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553</v>
      </c>
      <c r="AM52" s="371">
        <v>1679721</v>
      </c>
      <c r="AN52" s="372">
        <v>33355</v>
      </c>
      <c r="AO52" s="373">
        <v>-0.5</v>
      </c>
      <c r="AP52" s="374">
        <v>31822</v>
      </c>
      <c r="AQ52" s="375">
        <v>8.8000000000000007</v>
      </c>
      <c r="AR52" s="376">
        <v>-9.3000000000000007</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554</v>
      </c>
      <c r="AL53" s="355"/>
      <c r="AM53" s="363">
        <v>4485756</v>
      </c>
      <c r="AN53" s="364">
        <v>89778</v>
      </c>
      <c r="AO53" s="365">
        <v>-0.6</v>
      </c>
      <c r="AP53" s="366">
        <v>85459</v>
      </c>
      <c r="AQ53" s="367">
        <v>29</v>
      </c>
      <c r="AR53" s="368">
        <v>-29.6</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553</v>
      </c>
      <c r="AM54" s="371">
        <v>2285257</v>
      </c>
      <c r="AN54" s="372">
        <v>45737</v>
      </c>
      <c r="AO54" s="373">
        <v>37.1</v>
      </c>
      <c r="AP54" s="374">
        <v>44378</v>
      </c>
      <c r="AQ54" s="375">
        <v>39.5</v>
      </c>
      <c r="AR54" s="376">
        <v>-2.4</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555</v>
      </c>
      <c r="AL55" s="355"/>
      <c r="AM55" s="363">
        <v>3855228</v>
      </c>
      <c r="AN55" s="364">
        <v>77611</v>
      </c>
      <c r="AO55" s="365">
        <v>-13.6</v>
      </c>
      <c r="AP55" s="366">
        <v>65876</v>
      </c>
      <c r="AQ55" s="367">
        <v>-22.9</v>
      </c>
      <c r="AR55" s="368">
        <v>9.3000000000000007</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553</v>
      </c>
      <c r="AM56" s="371">
        <v>1742356</v>
      </c>
      <c r="AN56" s="372">
        <v>35076</v>
      </c>
      <c r="AO56" s="373">
        <v>-23.3</v>
      </c>
      <c r="AP56" s="374">
        <v>36484</v>
      </c>
      <c r="AQ56" s="375">
        <v>-17.8</v>
      </c>
      <c r="AR56" s="376">
        <v>-5.5</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556</v>
      </c>
      <c r="AL57" s="355"/>
      <c r="AM57" s="363">
        <v>6643217</v>
      </c>
      <c r="AN57" s="364">
        <v>134710</v>
      </c>
      <c r="AO57" s="365">
        <v>73.599999999999994</v>
      </c>
      <c r="AP57" s="366">
        <v>68468</v>
      </c>
      <c r="AQ57" s="367">
        <v>3.9</v>
      </c>
      <c r="AR57" s="368">
        <v>69.7</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553</v>
      </c>
      <c r="AM58" s="371">
        <v>4443925</v>
      </c>
      <c r="AN58" s="372">
        <v>90113</v>
      </c>
      <c r="AO58" s="373">
        <v>156.9</v>
      </c>
      <c r="AP58" s="374">
        <v>34140</v>
      </c>
      <c r="AQ58" s="375">
        <v>-6.4</v>
      </c>
      <c r="AR58" s="376">
        <v>163.30000000000001</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557</v>
      </c>
      <c r="AL59" s="355"/>
      <c r="AM59" s="363">
        <v>3650073</v>
      </c>
      <c r="AN59" s="364">
        <v>74311</v>
      </c>
      <c r="AO59" s="365">
        <v>-44.8</v>
      </c>
      <c r="AP59" s="366">
        <v>69729</v>
      </c>
      <c r="AQ59" s="367">
        <v>1.8</v>
      </c>
      <c r="AR59" s="368">
        <v>-46.6</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553</v>
      </c>
      <c r="AM60" s="371">
        <v>1698896</v>
      </c>
      <c r="AN60" s="372">
        <v>34587</v>
      </c>
      <c r="AO60" s="373">
        <v>-61.6</v>
      </c>
      <c r="AP60" s="374">
        <v>38908</v>
      </c>
      <c r="AQ60" s="375">
        <v>14</v>
      </c>
      <c r="AR60" s="376">
        <v>-75.599999999999994</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558</v>
      </c>
      <c r="AL61" s="377"/>
      <c r="AM61" s="378">
        <v>4636479</v>
      </c>
      <c r="AN61" s="379">
        <v>93345</v>
      </c>
      <c r="AO61" s="380">
        <v>-0.2</v>
      </c>
      <c r="AP61" s="381">
        <v>71157</v>
      </c>
      <c r="AQ61" s="382">
        <v>3.1</v>
      </c>
      <c r="AR61" s="368">
        <v>-3.3</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553</v>
      </c>
      <c r="AM62" s="371">
        <v>2370031</v>
      </c>
      <c r="AN62" s="372">
        <v>47774</v>
      </c>
      <c r="AO62" s="373">
        <v>21.7</v>
      </c>
      <c r="AP62" s="374">
        <v>37146</v>
      </c>
      <c r="AQ62" s="375">
        <v>7.6</v>
      </c>
      <c r="AR62" s="376">
        <v>14.1</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prZSBqVgmyyiLVssRpEPe3xAYl9ka03B7RxgHGkmWQLPl+u9AfbmaqzGHzu7Tt/j/Dc2zak5vd6QozE+jJquxQ==" saltValue="as4WqFgPIq4PcgsFxjiTq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560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LBPoEmDYfHeG13Yx8t9u+2AOELvhPqvrc+G67TSAS2iiGmRhs68ohtfWa4gAGVAJRb4fGFMZ0qYZR72Ns5I8lg==" saltValue="1JFfwbcMXsHbREi+1FZ65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508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uzYwPraF6A9vrCt+okQ6GHgW7lKigmy6Ju99ze8q3yHYVKkrNIwDDXMX28T0/ZAZOQo3F9D7jglHouooZS/D6A==" saltValue="m25IOLVm0VH4nmVLT2IW2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232" t="s">
        <v>3</v>
      </c>
      <c r="D47" s="1232"/>
      <c r="E47" s="1233"/>
      <c r="F47" s="11">
        <v>23.99</v>
      </c>
      <c r="G47" s="12">
        <v>25.23</v>
      </c>
      <c r="H47" s="12">
        <v>21.58</v>
      </c>
      <c r="I47" s="12">
        <v>16.649999999999999</v>
      </c>
      <c r="J47" s="13">
        <v>20.5</v>
      </c>
    </row>
    <row r="48" spans="2:10" ht="57.75" customHeight="1" x14ac:dyDescent="0.2">
      <c r="B48" s="14"/>
      <c r="C48" s="1234" t="s">
        <v>4</v>
      </c>
      <c r="D48" s="1234"/>
      <c r="E48" s="1235"/>
      <c r="F48" s="15">
        <v>5.7</v>
      </c>
      <c r="G48" s="16">
        <v>5.86</v>
      </c>
      <c r="H48" s="16">
        <v>4.49</v>
      </c>
      <c r="I48" s="16">
        <v>5.27</v>
      </c>
      <c r="J48" s="17">
        <v>6.26</v>
      </c>
    </row>
    <row r="49" spans="2:10" ht="57.75" customHeight="1" thickBot="1" x14ac:dyDescent="0.25">
      <c r="B49" s="18"/>
      <c r="C49" s="1236" t="s">
        <v>5</v>
      </c>
      <c r="D49" s="1236"/>
      <c r="E49" s="1237"/>
      <c r="F49" s="19" t="s">
        <v>566</v>
      </c>
      <c r="G49" s="20">
        <v>2.2200000000000002</v>
      </c>
      <c r="H49" s="20" t="s">
        <v>567</v>
      </c>
      <c r="I49" s="20" t="s">
        <v>568</v>
      </c>
      <c r="J49" s="21">
        <v>4.78</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bZL/IuzteBt9yat4553xqsPRNXoY5+o7KrXcbUP9PqcolCtfHmbRxfKQD4qiVVVhOC466Vs3yR/msCaq3q1Njw==" saltValue="Ri1X8n36M7v47ZbyQanB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2020-09-17T04:52:37Z</cp:lastPrinted>
  <dcterms:created xsi:type="dcterms:W3CDTF">2020-02-10T06:01:17Z</dcterms:created>
  <dcterms:modified xsi:type="dcterms:W3CDTF">2020-09-17T04:55:36Z</dcterms:modified>
  <cp:category/>
</cp:coreProperties>
</file>