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R10" i="4" s="1"/>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Y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<sst xmlns="http://schemas.openxmlformats.org/spreadsheetml/2006/main" count="220" uniqueCount="107">
  <si>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</si>
  <si>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</si>
  <si>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</si>
  <si>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</si>
  <si>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</si>
  <si>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</si>
  <si>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</si>
  <si>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</si>
  <si>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</si>
  <si>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</si>
  <si>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</si>
  <si>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</si>
  <si>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</si>
  <si>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</si>
  <si>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</si>
  <si>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</si>
  <si>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</si>
  <si>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</si>
  <si>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</si>
  <si>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</si>
  <si>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</si>
  <si>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</si>
  <si>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</si>
  <si>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</si>
  <si>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</si>
  <si>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</si>
  <si>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</si>
  <si>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</si>
  <si>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</si>
  <si>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</si>
  <si>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</si>
  <si>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</si>
  <si>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</si>
  <si>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</si>
  <si>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</si>
  <si>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</si>
  <si>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</si>
  <si>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</si>
  <si>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</si>
  <si>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</si>
  <si>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</si>
  <si>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</si>
  <si>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</si>
  <si>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</si>
  <si>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</si>
  <si>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</si>
  <si>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</si>
  <si>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</si>
  <si>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</si>
  <si>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</si>
  <si>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</si>
  <si>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</si>
  <si>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</si>
  <si>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</si>
  <si>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</si>
  <si>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</si>
  <si>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</si>
  <si>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</si>
  <si>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</si>
  <si>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</si>
  <si>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</si>
  <si>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</si>
  <si>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</si>
  <si>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</si>
  <si>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</si>
  <si>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</si>
  <si>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</si>
  <si>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</si>
  <si>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</si>
  <si>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</si>
  <si>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</si>
  <si>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</si>
  <si>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</si>
  <si>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</si>
  <si>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</si>
  <si>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</si>
  <si>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</si>
  <si>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</si>
  <si>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</si>
  <si>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</si>
  <si>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</si>
  <si>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</si>
  <si>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</si>
  <si>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</si>
  <si>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</si>
  <si>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</si>
  <si>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</si>
  <si>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</si>
  <si>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</si>
  <si>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</si>
  <si>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</si>
  <si>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</si>
  <si>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</si>
  <si>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西佐賀水道企業団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</si>
  <si>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</si>
  <si>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</si>
  <si>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</si>
  <si>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</si>
  <si>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</si>
  <si>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</si>
  <si>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</si>
  <si>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</si>
  <si>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</si>
  <si>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</si>
  <si>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当企業団の経営は良好な状態であるが、水需要の減少、施設の老朽化等の課題に直面している。限られた予算の中でできることは限界があるため、管の長寿命化に向けた新技術を取り入れることや県・市の道路改良工事に合わせた更新工事等により効果的で効率的な運営を進めていかなくてはならない。</t>
    <rPh sb="1" eb="3">
      <t>ゲンジョウ</t>
    </rPh>
    <rPh sb="4" eb="5">
      <t>トウ</t>
    </rPh>
    <rPh sb="5" eb="7">
      <t>キギョウ</t>
    </rPh>
    <rPh sb="7" eb="8">
      <t>ダン</t>
    </rPh>
    <rPh sb="9" eb="11">
      <t>ケイエイ</t>
    </rPh>
    <rPh sb="12" eb="14">
      <t>リョウコウ</t>
    </rPh>
    <rPh sb="15" eb="17">
      <t>ジョウタイ</t>
    </rPh>
    <rPh sb="22" eb="23">
      <t>ミズ</t>
    </rPh>
    <rPh sb="23" eb="25">
      <t>ジュヨウ</t>
    </rPh>
    <rPh sb="26" eb="28">
      <t>ゲンショウ</t>
    </rPh>
    <rPh sb="29" eb="31">
      <t>シセツ</t>
    </rPh>
    <rPh sb="32" eb="35">
      <t>ロウキュウカ</t>
    </rPh>
    <rPh sb="35" eb="36">
      <t>ナド</t>
    </rPh>
    <rPh sb="37" eb="39">
      <t>カダイ</t>
    </rPh>
    <rPh sb="40" eb="42">
      <t>チョクメン</t>
    </rPh>
    <rPh sb="47" eb="48">
      <t>カギ</t>
    </rPh>
    <rPh sb="51" eb="53">
      <t>ヨサン</t>
    </rPh>
    <rPh sb="54" eb="55">
      <t>ナカ</t>
    </rPh>
    <rPh sb="62" eb="64">
      <t>ゲンカイ</t>
    </rPh>
    <rPh sb="70" eb="71">
      <t>カン</t>
    </rPh>
    <rPh sb="72" eb="73">
      <t>チョウ</t>
    </rPh>
    <rPh sb="107" eb="109">
      <t>コウシン</t>
    </rPh>
    <rPh sb="109" eb="111">
      <t>コウジ</t>
    </rPh>
    <rPh sb="111" eb="112">
      <t>ナド</t>
    </rPh>
    <rPh sb="115" eb="117">
      <t>コウカ</t>
    </rPh>
    <rPh sb="117" eb="118">
      <t>マト</t>
    </rPh>
    <rPh sb="119" eb="121">
      <t>コウリツ</t>
    </rPh>
    <rPh sb="121" eb="122">
      <t>テキ</t>
    </rPh>
    <rPh sb="123" eb="125">
      <t>ウンエイ</t>
    </rPh>
    <rPh sb="126" eb="127">
      <t>スス</t>
    </rPh>
    <phoneticPr fontId="4"/>
  </si>
  <si>
    <t>　当企業団は、累積欠損金もなく、経営収支比率等についても平均値より良好な数値となっている。平成26年度に流動比率が減となっているのは、公営企業会計基準の見直しによる表面上の変化であり、施設利用率が低くなっているのは、佐賀西部広域水道企業団からの用水受水を行っていることに起因している。
　現状、経営は良好な状態といえるが、人口減少や企業経営効率化に伴う工場等の撤退により、今後基盤となる給水収益が減少していくことが明らかな状況を見越しての経営が必要となっている。</t>
    <rPh sb="1" eb="2">
      <t>トウ</t>
    </rPh>
    <rPh sb="2" eb="4">
      <t>キギョウ</t>
    </rPh>
    <rPh sb="4" eb="5">
      <t>ダン</t>
    </rPh>
    <rPh sb="7" eb="9">
      <t>ルイセキ</t>
    </rPh>
    <rPh sb="9" eb="12">
      <t>ケッソンキン</t>
    </rPh>
    <rPh sb="16" eb="18">
      <t>ケイエイ</t>
    </rPh>
    <rPh sb="18" eb="20">
      <t>シュウシ</t>
    </rPh>
    <rPh sb="20" eb="22">
      <t>ヒリツ</t>
    </rPh>
    <rPh sb="22" eb="23">
      <t>ナド</t>
    </rPh>
    <rPh sb="28" eb="31">
      <t>ヘイキンチ</t>
    </rPh>
    <rPh sb="33" eb="35">
      <t>リョウコウ</t>
    </rPh>
    <rPh sb="36" eb="38">
      <t>スウチ</t>
    </rPh>
    <rPh sb="45" eb="47">
      <t>ヘイセイ</t>
    </rPh>
    <rPh sb="49" eb="51">
      <t>ネンド</t>
    </rPh>
    <rPh sb="52" eb="54">
      <t>リュウドウ</t>
    </rPh>
    <rPh sb="54" eb="56">
      <t>ヒリツ</t>
    </rPh>
    <rPh sb="57" eb="58">
      <t>ゲン</t>
    </rPh>
    <rPh sb="67" eb="69">
      <t>コウエイ</t>
    </rPh>
    <rPh sb="69" eb="71">
      <t>キギョウ</t>
    </rPh>
    <rPh sb="71" eb="73">
      <t>カイケイ</t>
    </rPh>
    <rPh sb="73" eb="75">
      <t>キジュン</t>
    </rPh>
    <rPh sb="76" eb="78">
      <t>ミナオ</t>
    </rPh>
    <rPh sb="82" eb="84">
      <t>ヒョウメン</t>
    </rPh>
    <rPh sb="84" eb="85">
      <t>ジョウ</t>
    </rPh>
    <rPh sb="86" eb="88">
      <t>ヘンカ</t>
    </rPh>
    <rPh sb="92" eb="94">
      <t>シセツ</t>
    </rPh>
    <rPh sb="94" eb="97">
      <t>リヨウリツ</t>
    </rPh>
    <rPh sb="98" eb="99">
      <t>ヒク</t>
    </rPh>
    <rPh sb="108" eb="110">
      <t>サガ</t>
    </rPh>
    <rPh sb="110" eb="112">
      <t>セイブ</t>
    </rPh>
    <rPh sb="112" eb="114">
      <t>コウイキ</t>
    </rPh>
    <rPh sb="114" eb="116">
      <t>スイドウ</t>
    </rPh>
    <rPh sb="116" eb="118">
      <t>キギョウ</t>
    </rPh>
    <rPh sb="118" eb="119">
      <t>ダン</t>
    </rPh>
    <rPh sb="122" eb="124">
      <t>ヨウスイ</t>
    </rPh>
    <rPh sb="124" eb="126">
      <t>ジュスイ</t>
    </rPh>
    <rPh sb="127" eb="128">
      <t>オコナ</t>
    </rPh>
    <rPh sb="135" eb="137">
      <t>キイン</t>
    </rPh>
    <rPh sb="144" eb="146">
      <t>ゲンジョウ</t>
    </rPh>
    <rPh sb="147" eb="149">
      <t>ケイエイ</t>
    </rPh>
    <rPh sb="150" eb="152">
      <t>リョウコウ</t>
    </rPh>
    <rPh sb="153" eb="155">
      <t>ジョウタイ</t>
    </rPh>
    <rPh sb="161" eb="163">
      <t>ジンコウ</t>
    </rPh>
    <rPh sb="163" eb="165">
      <t>ゲンショウ</t>
    </rPh>
    <rPh sb="166" eb="168">
      <t>キギョウ</t>
    </rPh>
    <rPh sb="168" eb="170">
      <t>ケイエイ</t>
    </rPh>
    <rPh sb="170" eb="173">
      <t>コウリツカ</t>
    </rPh>
    <rPh sb="174" eb="175">
      <t>トモナ</t>
    </rPh>
    <rPh sb="176" eb="178">
      <t>コウジョウ</t>
    </rPh>
    <rPh sb="178" eb="179">
      <t>ナド</t>
    </rPh>
    <rPh sb="180" eb="182">
      <t>テッタイ</t>
    </rPh>
    <rPh sb="186" eb="188">
      <t>コンゴ</t>
    </rPh>
    <rPh sb="188" eb="190">
      <t>キバン</t>
    </rPh>
    <rPh sb="193" eb="195">
      <t>キュウスイ</t>
    </rPh>
    <rPh sb="195" eb="197">
      <t>シュウエキ</t>
    </rPh>
    <rPh sb="198" eb="200">
      <t>ゲンショウ</t>
    </rPh>
    <rPh sb="207" eb="208">
      <t>アキ</t>
    </rPh>
    <rPh sb="211" eb="213">
      <t>ジョウキョウ</t>
    </rPh>
    <rPh sb="214" eb="216">
      <t>ミコ</t>
    </rPh>
    <rPh sb="219" eb="221">
      <t>ケイエイ</t>
    </rPh>
    <rPh sb="222" eb="224">
      <t>ヒツヨウ</t>
    </rPh>
    <phoneticPr fontId="4"/>
  </si>
  <si>
    <t>　当企業団の老朽化は、今後進んでいくものと考えている。現状、管路経年化率は平均値と比べ低い数値ではあるが昭和53年頃から拡張工事を行っており、今後当時布設した管が一斉に更新時期を迎える。
　現在も計画的に更新を行ってはいるが、今後、中・長期スパンで見た投資計画を再考していく必要がある。</t>
    <rPh sb="1" eb="2">
      <t>トウ</t>
    </rPh>
    <rPh sb="2" eb="4">
      <t>キギョウ</t>
    </rPh>
    <rPh sb="4" eb="5">
      <t>ダン</t>
    </rPh>
    <rPh sb="6" eb="9">
      <t>ロウキュウカ</t>
    </rPh>
    <rPh sb="11" eb="13">
      <t>コンゴ</t>
    </rPh>
    <rPh sb="13" eb="14">
      <t>スス</t>
    </rPh>
    <rPh sb="21" eb="22">
      <t>カンガ</t>
    </rPh>
    <rPh sb="27" eb="29">
      <t>ゲンジョウ</t>
    </rPh>
    <rPh sb="30" eb="32">
      <t>カンロ</t>
    </rPh>
    <rPh sb="32" eb="34">
      <t>ケイネン</t>
    </rPh>
    <rPh sb="34" eb="35">
      <t>カ</t>
    </rPh>
    <rPh sb="35" eb="36">
      <t>リツ</t>
    </rPh>
    <rPh sb="37" eb="40">
      <t>ヘイキンチ</t>
    </rPh>
    <rPh sb="41" eb="42">
      <t>クラ</t>
    </rPh>
    <rPh sb="43" eb="44">
      <t>ヒク</t>
    </rPh>
    <rPh sb="45" eb="47">
      <t>スウチ</t>
    </rPh>
    <rPh sb="52" eb="54">
      <t>ショウワ</t>
    </rPh>
    <rPh sb="56" eb="57">
      <t>ネン</t>
    </rPh>
    <rPh sb="57" eb="58">
      <t>コロ</t>
    </rPh>
    <rPh sb="60" eb="62">
      <t>カクチョウ</t>
    </rPh>
    <rPh sb="62" eb="64">
      <t>コウジ</t>
    </rPh>
    <rPh sb="65" eb="66">
      <t>オコナ</t>
    </rPh>
    <rPh sb="71" eb="73">
      <t>コンゴ</t>
    </rPh>
    <rPh sb="73" eb="75">
      <t>トウジ</t>
    </rPh>
    <rPh sb="75" eb="77">
      <t>フセツ</t>
    </rPh>
    <rPh sb="79" eb="80">
      <t>カン</t>
    </rPh>
    <rPh sb="81" eb="83">
      <t>イッセイ</t>
    </rPh>
    <rPh sb="84" eb="86">
      <t>コウシン</t>
    </rPh>
    <rPh sb="86" eb="88">
      <t>ジキ</t>
    </rPh>
    <rPh sb="89" eb="90">
      <t>ムカ</t>
    </rPh>
    <rPh sb="95" eb="97">
      <t>ゲンザイ</t>
    </rPh>
    <rPh sb="98" eb="101">
      <t>ケイカクテキ</t>
    </rPh>
    <rPh sb="102" eb="104">
      <t>コウシン</t>
    </rPh>
    <rPh sb="105" eb="106">
      <t>オコナ</t>
    </rPh>
    <rPh sb="113" eb="115">
      <t>コンゴ</t>
    </rPh>
    <rPh sb="116" eb="117">
      <t>チュウ</t>
    </rPh>
    <rPh sb="118" eb="120">
      <t>チョウキ</t>
    </rPh>
    <rPh sb="124" eb="125">
      <t>ミ</t>
    </rPh>
    <rPh sb="126" eb="128">
      <t>トウシ</t>
    </rPh>
    <rPh sb="128" eb="130">
      <t>ケイカク</t>
    </rPh>
    <rPh sb="131" eb="133">
      <t>サイコウ</t>
    </rPh>
    <rPh sb="137" eb="1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</si>
</sst>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0.95</c:v>
                </c:pt>
                <c:pt idx="1">
                  <c:v>0.75</c:v>
                </c:pt>
                <c:pt idx="2">
                  <c:v>0.96</c:v>
                </c:pt>
                <c:pt idx="3">
                  <c:v>1.07</c:v>
                </c:pt>
                <c:pt idx="4">
                  <c:v>0.89</c:v>
                </c:pt>
              </c:numCache>
            </c:numRef>
          </c:val>
        </c:ser>
        <c:dLbls>
          <c:showLegendKey val="0"/>
          <c:showVal val="0"/>
          <c:showCatName val="0"/>
          <c:showSerName val="0"/>
          <c:showPercent val="0"/>
          <c:showBubbleSize val="0"/>
        </c:dLbls>
        <c:gapWidth val="150"/>
        <c:axId val="74415104"/>
        <c:axId val="744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74415104"/>
        <c:axId val="74417280"/>
      </c:lineChart>
      <c:dateAx>
        <c:axId val="74415104"/>
        <c:scaling>
          <c:orientation val="minMax"/>
        </c:scaling>
        <c:delete val="1"/>
        <c:axPos val="b"/>
        <c:numFmt formatCode="ge" sourceLinked="1"/>
        <c:majorTickMark val="none"/>
        <c:minorTickMark val="none"/>
        <c:tickLblPos val="none"/>
        <c:crossAx val="74417280"/>
        <c:crosses val="autoZero"/>
        <c:auto val="1"/>
        <c:lblOffset val="100"/>
        <c:baseTimeUnit val="years"/>
      </c:dateAx>
      <c:valAx>
        <c:axId val="744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56.19</c:v>
                </c:pt>
                <c:pt idx="1">
                  <c:v>56.03</c:v>
                </c:pt>
                <c:pt idx="2">
                  <c:v>56.28</c:v>
                </c:pt>
                <c:pt idx="3">
                  <c:v>55.37</c:v>
                </c:pt>
                <c:pt idx="4">
                  <c:v>56.75</c:v>
                </c:pt>
              </c:numCache>
            </c:numRef>
          </c:val>
        </c:ser>
        <c:dLbls>
          <c:showLegendKey val="0"/>
          <c:showVal val="0"/>
          <c:showCatName val="0"/>
          <c:showSerName val="0"/>
          <c:showPercent val="0"/>
          <c:showBubbleSize val="0"/>
        </c:dLbls>
        <c:gapWidth val="150"/>
        <c:axId val="77753728"/>
        <c:axId val="777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77753728"/>
        <c:axId val="77768192"/>
      </c:lineChart>
      <c:dateAx>
        <c:axId val="77753728"/>
        <c:scaling>
          <c:orientation val="minMax"/>
        </c:scaling>
        <c:delete val="1"/>
        <c:axPos val="b"/>
        <c:numFmt formatCode="ge" sourceLinked="1"/>
        <c:majorTickMark val="none"/>
        <c:minorTickMark val="none"/>
        <c:tickLblPos val="none"/>
        <c:crossAx val="77768192"/>
        <c:crosses val="autoZero"/>
        <c:auto val="1"/>
        <c:lblOffset val="100"/>
        <c:baseTimeUnit val="years"/>
      </c:dateAx>
      <c:valAx>
        <c:axId val="777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88.96</c:v>
                </c:pt>
                <c:pt idx="1">
                  <c:v>89.66</c:v>
                </c:pt>
                <c:pt idx="2">
                  <c:v>89.16</c:v>
                </c:pt>
                <c:pt idx="3">
                  <c:v>89.61</c:v>
                </c:pt>
                <c:pt idx="4">
                  <c:v>87.89</c:v>
                </c:pt>
              </c:numCache>
            </c:numRef>
          </c:val>
        </c:ser>
        <c:dLbls>
          <c:showLegendKey val="0"/>
          <c:showVal val="0"/>
          <c:showCatName val="0"/>
          <c:showSerName val="0"/>
          <c:showPercent val="0"/>
          <c:showBubbleSize val="0"/>
        </c:dLbls>
        <c:gapWidth val="150"/>
        <c:axId val="77790208"/>
        <c:axId val="1193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77790208"/>
        <c:axId val="119301248"/>
      </c:lineChart>
      <c:dateAx>
        <c:axId val="77790208"/>
        <c:scaling>
          <c:orientation val="minMax"/>
        </c:scaling>
        <c:delete val="1"/>
        <c:axPos val="b"/>
        <c:numFmt formatCode="ge" sourceLinked="1"/>
        <c:majorTickMark val="none"/>
        <c:minorTickMark val="none"/>
        <c:tickLblPos val="none"/>
        <c:crossAx val="119301248"/>
        <c:crosses val="autoZero"/>
        <c:auto val="1"/>
        <c:lblOffset val="100"/>
        <c:baseTimeUnit val="years"/>
      </c:dateAx>
      <c:valAx>
        <c:axId val="1193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111.18</c:v>
                </c:pt>
                <c:pt idx="1">
                  <c:v>114.83</c:v>
                </c:pt>
                <c:pt idx="2">
                  <c:v>113.33</c:v>
                </c:pt>
                <c:pt idx="3">
                  <c:v>117.32</c:v>
                </c:pt>
                <c:pt idx="4">
                  <c:v>114.16</c:v>
                </c:pt>
              </c:numCache>
            </c:numRef>
          </c:val>
        </c:ser>
        <c:dLbls>
          <c:showLegendKey val="0"/>
          <c:showVal val="0"/>
          <c:showCatName val="0"/>
          <c:showSerName val="0"/>
          <c:showPercent val="0"/>
          <c:showBubbleSize val="0"/>
        </c:dLbls>
        <c:gapWidth val="150"/>
        <c:axId val="74463872"/>
        <c:axId val="744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74463872"/>
        <c:axId val="74470144"/>
      </c:lineChart>
      <c:dateAx>
        <c:axId val="74463872"/>
        <c:scaling>
          <c:orientation val="minMax"/>
        </c:scaling>
        <c:delete val="1"/>
        <c:axPos val="b"/>
        <c:numFmt formatCode="ge" sourceLinked="1"/>
        <c:majorTickMark val="none"/>
        <c:minorTickMark val="none"/>
        <c:tickLblPos val="none"/>
        <c:crossAx val="74470144"/>
        <c:crosses val="autoZero"/>
        <c:auto val="1"/>
        <c:lblOffset val="100"/>
        <c:baseTimeUnit val="years"/>
      </c:dateAx>
      <c:valAx>
        <c:axId val="7447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4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43.33</c:v>
                </c:pt>
                <c:pt idx="1">
                  <c:v>44.73</c:v>
                </c:pt>
                <c:pt idx="2">
                  <c:v>46.17</c:v>
                </c:pt>
                <c:pt idx="3">
                  <c:v>52.02</c:v>
                </c:pt>
                <c:pt idx="4">
                  <c:v>53.82</c:v>
                </c:pt>
              </c:numCache>
            </c:numRef>
          </c:val>
        </c:ser>
        <c:dLbls>
          <c:showLegendKey val="0"/>
          <c:showVal val="0"/>
          <c:showCatName val="0"/>
          <c:showSerName val="0"/>
          <c:showPercent val="0"/>
          <c:showBubbleSize val="0"/>
        </c:dLbls>
        <c:gapWidth val="150"/>
        <c:axId val="74483968"/>
        <c:axId val="744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74483968"/>
        <c:axId val="74490240"/>
      </c:lineChart>
      <c:dateAx>
        <c:axId val="74483968"/>
        <c:scaling>
          <c:orientation val="minMax"/>
        </c:scaling>
        <c:delete val="1"/>
        <c:axPos val="b"/>
        <c:numFmt formatCode="ge" sourceLinked="1"/>
        <c:majorTickMark val="none"/>
        <c:minorTickMark val="none"/>
        <c:tickLblPos val="none"/>
        <c:crossAx val="74490240"/>
        <c:crosses val="autoZero"/>
        <c:auto val="1"/>
        <c:lblOffset val="100"/>
        <c:baseTimeUnit val="years"/>
      </c:dateAx>
      <c:valAx>
        <c:axId val="744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0.7</c:v>
                </c:pt>
                <c:pt idx="1">
                  <c:v>0.54</c:v>
                </c:pt>
                <c:pt idx="2">
                  <c:v>0.69</c:v>
                </c:pt>
                <c:pt idx="3">
                  <c:v>1.72</c:v>
                </c:pt>
                <c:pt idx="4">
                  <c:v>2.5099999999999998</c:v>
                </c:pt>
              </c:numCache>
            </c:numRef>
          </c:val>
        </c:ser>
        <c:dLbls>
          <c:showLegendKey val="0"/>
          <c:showVal val="0"/>
          <c:showCatName val="0"/>
          <c:showSerName val="0"/>
          <c:showPercent val="0"/>
          <c:showBubbleSize val="0"/>
        </c:dLbls>
        <c:gapWidth val="150"/>
        <c:axId val="75388800"/>
        <c:axId val="753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75388800"/>
        <c:axId val="75395072"/>
      </c:lineChart>
      <c:dateAx>
        <c:axId val="75388800"/>
        <c:scaling>
          <c:orientation val="minMax"/>
        </c:scaling>
        <c:delete val="1"/>
        <c:axPos val="b"/>
        <c:numFmt formatCode="ge" sourceLinked="1"/>
        <c:majorTickMark val="none"/>
        <c:minorTickMark val="none"/>
        <c:tickLblPos val="none"/>
        <c:crossAx val="75395072"/>
        <c:crosses val="autoZero"/>
        <c:auto val="1"/>
        <c:lblOffset val="100"/>
        <c:baseTimeUnit val="years"/>
      </c:dateAx>
      <c:valAx>
        <c:axId val="753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431296"/>
        <c:axId val="754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75431296"/>
        <c:axId val="75437568"/>
      </c:lineChart>
      <c:dateAx>
        <c:axId val="75431296"/>
        <c:scaling>
          <c:orientation val="minMax"/>
        </c:scaling>
        <c:delete val="1"/>
        <c:axPos val="b"/>
        <c:numFmt formatCode="ge" sourceLinked="1"/>
        <c:majorTickMark val="none"/>
        <c:minorTickMark val="none"/>
        <c:tickLblPos val="none"/>
        <c:crossAx val="75437568"/>
        <c:crosses val="autoZero"/>
        <c:auto val="1"/>
        <c:lblOffset val="100"/>
        <c:baseTimeUnit val="years"/>
      </c:dateAx>
      <c:valAx>
        <c:axId val="7543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2161.94</c:v>
                </c:pt>
                <c:pt idx="1">
                  <c:v>2093.16</c:v>
                </c:pt>
                <c:pt idx="2">
                  <c:v>2331.4899999999998</c:v>
                </c:pt>
                <c:pt idx="3">
                  <c:v>934.62</c:v>
                </c:pt>
                <c:pt idx="4">
                  <c:v>985.82</c:v>
                </c:pt>
              </c:numCache>
            </c:numRef>
          </c:val>
        </c:ser>
        <c:dLbls>
          <c:showLegendKey val="0"/>
          <c:showVal val="0"/>
          <c:showCatName val="0"/>
          <c:showSerName val="0"/>
          <c:showPercent val="0"/>
          <c:showBubbleSize val="0"/>
        </c:dLbls>
        <c:gapWidth val="150"/>
        <c:axId val="75462528"/>
        <c:axId val="754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75462528"/>
        <c:axId val="75476992"/>
      </c:lineChart>
      <c:dateAx>
        <c:axId val="75462528"/>
        <c:scaling>
          <c:orientation val="minMax"/>
        </c:scaling>
        <c:delete val="1"/>
        <c:axPos val="b"/>
        <c:numFmt formatCode="ge" sourceLinked="1"/>
        <c:majorTickMark val="none"/>
        <c:minorTickMark val="none"/>
        <c:tickLblPos val="none"/>
        <c:crossAx val="75476992"/>
        <c:crosses val="autoZero"/>
        <c:auto val="1"/>
        <c:lblOffset val="100"/>
        <c:baseTimeUnit val="years"/>
      </c:dateAx>
      <c:valAx>
        <c:axId val="7547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172.46</c:v>
                </c:pt>
                <c:pt idx="1">
                  <c:v>164.95</c:v>
                </c:pt>
                <c:pt idx="2">
                  <c:v>157.54</c:v>
                </c:pt>
                <c:pt idx="3">
                  <c:v>151.58000000000001</c:v>
                </c:pt>
                <c:pt idx="4">
                  <c:v>152.13999999999999</c:v>
                </c:pt>
              </c:numCache>
            </c:numRef>
          </c:val>
        </c:ser>
        <c:dLbls>
          <c:showLegendKey val="0"/>
          <c:showVal val="0"/>
          <c:showCatName val="0"/>
          <c:showSerName val="0"/>
          <c:showPercent val="0"/>
          <c:showBubbleSize val="0"/>
        </c:dLbls>
        <c:gapWidth val="150"/>
        <c:axId val="77673984"/>
        <c:axId val="776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77673984"/>
        <c:axId val="77675904"/>
      </c:lineChart>
      <c:dateAx>
        <c:axId val="77673984"/>
        <c:scaling>
          <c:orientation val="minMax"/>
        </c:scaling>
        <c:delete val="1"/>
        <c:axPos val="b"/>
        <c:numFmt formatCode="ge" sourceLinked="1"/>
        <c:majorTickMark val="none"/>
        <c:minorTickMark val="none"/>
        <c:tickLblPos val="none"/>
        <c:crossAx val="77675904"/>
        <c:crosses val="autoZero"/>
        <c:auto val="1"/>
        <c:lblOffset val="100"/>
        <c:baseTimeUnit val="years"/>
      </c:dateAx>
      <c:valAx>
        <c:axId val="7767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6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108.33</c:v>
                </c:pt>
                <c:pt idx="1">
                  <c:v>112.18</c:v>
                </c:pt>
                <c:pt idx="2">
                  <c:v>110.44</c:v>
                </c:pt>
                <c:pt idx="3">
                  <c:v>114.51</c:v>
                </c:pt>
                <c:pt idx="4">
                  <c:v>109.95</c:v>
                </c:pt>
              </c:numCache>
            </c:numRef>
          </c:val>
        </c:ser>
        <c:dLbls>
          <c:showLegendKey val="0"/>
          <c:showVal val="0"/>
          <c:showCatName val="0"/>
          <c:showSerName val="0"/>
          <c:showPercent val="0"/>
          <c:showBubbleSize val="0"/>
        </c:dLbls>
        <c:gapWidth val="150"/>
        <c:axId val="77702272"/>
        <c:axId val="777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77702272"/>
        <c:axId val="77704192"/>
      </c:lineChart>
      <c:dateAx>
        <c:axId val="77702272"/>
        <c:scaling>
          <c:orientation val="minMax"/>
        </c:scaling>
        <c:delete val="1"/>
        <c:axPos val="b"/>
        <c:numFmt formatCode="ge" sourceLinked="1"/>
        <c:majorTickMark val="none"/>
        <c:minorTickMark val="none"/>
        <c:tickLblPos val="none"/>
        <c:crossAx val="77704192"/>
        <c:crosses val="autoZero"/>
        <c:auto val="1"/>
        <c:lblOffset val="100"/>
        <c:baseTimeUnit val="years"/>
      </c:dateAx>
      <c:valAx>
        <c:axId val="777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225.45</c:v>
                </c:pt>
                <c:pt idx="1">
                  <c:v>217.33</c:v>
                </c:pt>
                <c:pt idx="2">
                  <c:v>220.31</c:v>
                </c:pt>
                <c:pt idx="3">
                  <c:v>211.53</c:v>
                </c:pt>
                <c:pt idx="4">
                  <c:v>205.26</c:v>
                </c:pt>
              </c:numCache>
            </c:numRef>
          </c:val>
        </c:ser>
        <c:dLbls>
          <c:showLegendKey val="0"/>
          <c:showVal val="0"/>
          <c:showCatName val="0"/>
          <c:showSerName val="0"/>
          <c:showPercent val="0"/>
          <c:showBubbleSize val="0"/>
        </c:dLbls>
        <c:gapWidth val="150"/>
        <c:axId val="77737984"/>
        <c:axId val="777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77737984"/>
        <c:axId val="77739904"/>
      </c:lineChart>
      <c:dateAx>
        <c:axId val="77737984"/>
        <c:scaling>
          <c:orientation val="minMax"/>
        </c:scaling>
        <c:delete val="1"/>
        <c:axPos val="b"/>
        <c:numFmt formatCode="ge" sourceLinked="1"/>
        <c:majorTickMark val="none"/>
        <c:minorTickMark val="none"/>
        <c:tickLblPos val="none"/>
        <c:crossAx val="77739904"/>
        <c:crosses val="autoZero"/>
        <c:auto val="1"/>
        <c:lblOffset val="100"/>
        <c:baseTimeUnit val="years"/>
      </c:dateAx>
      <c:valAx>
        <c:axId val="777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1" zoomScaleNormal="100" workbookViewId="0">
      <selection activeCell="CD46" sqref="CD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佐賀県　西佐賀水道企業団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76.73</v>
      </c>
      <c r="K10" s="47"/>
      <c r="L10" s="47"/>
      <c r="M10" s="47"/>
      <c r="N10" s="47"/>
      <c r="O10" s="47"/>
      <c r="P10" s="47"/>
      <c r="Q10" s="47"/>
      <c r="R10" s="47">
        <f>データ!O6</f>
        <v>12.91</v>
      </c>
      <c r="S10" s="47"/>
      <c r="T10" s="47"/>
      <c r="U10" s="47"/>
      <c r="V10" s="47"/>
      <c r="W10" s="47"/>
      <c r="X10" s="47"/>
      <c r="Y10" s="47"/>
      <c r="Z10" s="78">
        <f>データ!P6</f>
        <v>4345</v>
      </c>
      <c r="AA10" s="78"/>
      <c r="AB10" s="78"/>
      <c r="AC10" s="78"/>
      <c r="AD10" s="78"/>
      <c r="AE10" s="78"/>
      <c r="AF10" s="78"/>
      <c r="AG10" s="78"/>
      <c r="AH10" s="2"/>
      <c r="AI10" s="78">
        <f>データ!T6</f>
        <v>39312</v>
      </c>
      <c r="AJ10" s="78"/>
      <c r="AK10" s="78"/>
      <c r="AL10" s="78"/>
      <c r="AM10" s="78"/>
      <c r="AN10" s="78"/>
      <c r="AO10" s="78"/>
      <c r="AP10" s="78"/>
      <c r="AQ10" s="47">
        <f>データ!U6</f>
        <v>81.23</v>
      </c>
      <c r="AR10" s="47"/>
      <c r="AS10" s="47"/>
      <c r="AT10" s="47"/>
      <c r="AU10" s="47"/>
      <c r="AV10" s="47"/>
      <c r="AW10" s="47"/>
      <c r="AX10" s="47"/>
      <c r="AY10" s="47">
        <f>データ!V6</f>
        <v>483.96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418072</v>
      </c>
      <c r="D6" s="31">
        <f t="shared" si="3"/>
        <v>46</v>
      </c>
      <c r="E6" s="31">
        <f t="shared" si="3"/>
        <v>1</v>
      </c>
      <c r="F6" s="31">
        <f t="shared" si="3"/>
        <v>0</v>
      </c>
      <c r="G6" s="31">
        <f t="shared" si="3"/>
        <v>1</v>
      </c>
      <c r="H6" s="31" t="str">
        <f t="shared" si="3"/>
        <v>佐賀県　西佐賀水道企業団</v>
      </c>
      <c r="I6" s="31" t="str">
        <f t="shared" si="3"/>
        <v>法適用</v>
      </c>
      <c r="J6" s="31" t="str">
        <f t="shared" si="3"/>
        <v>水道事業</v>
      </c>
      <c r="K6" s="31" t="str">
        <f t="shared" si="3"/>
        <v>末端給水事業</v>
      </c>
      <c r="L6" s="31" t="str">
        <f t="shared" si="3"/>
        <v>A5</v>
      </c>
      <c r="M6" s="32" t="str">
        <f t="shared" si="3"/>
        <v>-</v>
      </c>
      <c r="N6" s="32">
        <f t="shared" si="3"/>
        <v>76.73</v>
      </c>
      <c r="O6" s="32">
        <f t="shared" si="3"/>
        <v>12.91</v>
      </c>
      <c r="P6" s="32">
        <f t="shared" si="3"/>
        <v>4345</v>
      </c>
      <c r="Q6" s="32" t="str">
        <f t="shared" si="3"/>
        <v>-</v>
      </c>
      <c r="R6" s="32" t="str">
        <f t="shared" si="3"/>
        <v>-</v>
      </c>
      <c r="S6" s="32" t="str">
        <f t="shared" si="3"/>
        <v>-</v>
      </c>
      <c r="T6" s="32">
        <f t="shared" si="3"/>
        <v>39312</v>
      </c>
      <c r="U6" s="32">
        <f t="shared" si="3"/>
        <v>81.23</v>
      </c>
      <c r="V6" s="32">
        <f t="shared" si="3"/>
        <v>483.96</v>
      </c>
      <c r="W6" s="33">
        <f>IF(W7="",NA(),W7)</f>
        <v>111.18</v>
      </c>
      <c r="X6" s="33">
        <f t="shared" ref="X6:AF6" si="4">IF(X7="",NA(),X7)</f>
        <v>114.83</v>
      </c>
      <c r="Y6" s="33">
        <f t="shared" si="4"/>
        <v>113.33</v>
      </c>
      <c r="Z6" s="33">
        <f t="shared" si="4"/>
        <v>117.32</v>
      </c>
      <c r="AA6" s="33">
        <f t="shared" si="4"/>
        <v>114.16</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2161.94</v>
      </c>
      <c r="AT6" s="33">
        <f t="shared" ref="AT6:BB6" si="6">IF(AT7="",NA(),AT7)</f>
        <v>2093.16</v>
      </c>
      <c r="AU6" s="33">
        <f t="shared" si="6"/>
        <v>2331.4899999999998</v>
      </c>
      <c r="AV6" s="33">
        <f t="shared" si="6"/>
        <v>934.62</v>
      </c>
      <c r="AW6" s="33">
        <f t="shared" si="6"/>
        <v>985.82</v>
      </c>
      <c r="AX6" s="33">
        <f t="shared" si="6"/>
        <v>832.37</v>
      </c>
      <c r="AY6" s="33">
        <f t="shared" si="6"/>
        <v>852.01</v>
      </c>
      <c r="AZ6" s="33">
        <f t="shared" si="6"/>
        <v>909.68</v>
      </c>
      <c r="BA6" s="33">
        <f t="shared" si="6"/>
        <v>382.09</v>
      </c>
      <c r="BB6" s="33">
        <f t="shared" si="6"/>
        <v>371.31</v>
      </c>
      <c r="BC6" s="32" t="str">
        <f>IF(BC7="","",IF(BC7="-","【-】","【"&amp;SUBSTITUTE(TEXT(BC7,"#,##0.00"),"-","△")&amp;"】"))</f>
        <v>【262.74】</v>
      </c>
      <c r="BD6" s="33">
        <f>IF(BD7="",NA(),BD7)</f>
        <v>172.46</v>
      </c>
      <c r="BE6" s="33">
        <f t="shared" ref="BE6:BM6" si="7">IF(BE7="",NA(),BE7)</f>
        <v>164.95</v>
      </c>
      <c r="BF6" s="33">
        <f t="shared" si="7"/>
        <v>157.54</v>
      </c>
      <c r="BG6" s="33">
        <f t="shared" si="7"/>
        <v>151.58000000000001</v>
      </c>
      <c r="BH6" s="33">
        <f t="shared" si="7"/>
        <v>152.13999999999999</v>
      </c>
      <c r="BI6" s="33">
        <f t="shared" si="7"/>
        <v>403.15</v>
      </c>
      <c r="BJ6" s="33">
        <f t="shared" si="7"/>
        <v>391.4</v>
      </c>
      <c r="BK6" s="33">
        <f t="shared" si="7"/>
        <v>382.65</v>
      </c>
      <c r="BL6" s="33">
        <f t="shared" si="7"/>
        <v>385.06</v>
      </c>
      <c r="BM6" s="33">
        <f t="shared" si="7"/>
        <v>373.09</v>
      </c>
      <c r="BN6" s="32" t="str">
        <f>IF(BN7="","",IF(BN7="-","【-】","【"&amp;SUBSTITUTE(TEXT(BN7,"#,##0.00"),"-","△")&amp;"】"))</f>
        <v>【276.38】</v>
      </c>
      <c r="BO6" s="33">
        <f>IF(BO7="",NA(),BO7)</f>
        <v>108.33</v>
      </c>
      <c r="BP6" s="33">
        <f t="shared" ref="BP6:BX6" si="8">IF(BP7="",NA(),BP7)</f>
        <v>112.18</v>
      </c>
      <c r="BQ6" s="33">
        <f t="shared" si="8"/>
        <v>110.44</v>
      </c>
      <c r="BR6" s="33">
        <f t="shared" si="8"/>
        <v>114.51</v>
      </c>
      <c r="BS6" s="33">
        <f t="shared" si="8"/>
        <v>109.95</v>
      </c>
      <c r="BT6" s="33">
        <f t="shared" si="8"/>
        <v>94.86</v>
      </c>
      <c r="BU6" s="33">
        <f t="shared" si="8"/>
        <v>95.91</v>
      </c>
      <c r="BV6" s="33">
        <f t="shared" si="8"/>
        <v>96.1</v>
      </c>
      <c r="BW6" s="33">
        <f t="shared" si="8"/>
        <v>99.07</v>
      </c>
      <c r="BX6" s="33">
        <f t="shared" si="8"/>
        <v>99.99</v>
      </c>
      <c r="BY6" s="32" t="str">
        <f>IF(BY7="","",IF(BY7="-","【-】","【"&amp;SUBSTITUTE(TEXT(BY7,"#,##0.00"),"-","△")&amp;"】"))</f>
        <v>【104.99】</v>
      </c>
      <c r="BZ6" s="33">
        <f>IF(BZ7="",NA(),BZ7)</f>
        <v>225.45</v>
      </c>
      <c r="CA6" s="33">
        <f t="shared" ref="CA6:CI6" si="9">IF(CA7="",NA(),CA7)</f>
        <v>217.33</v>
      </c>
      <c r="CB6" s="33">
        <f t="shared" si="9"/>
        <v>220.31</v>
      </c>
      <c r="CC6" s="33">
        <f t="shared" si="9"/>
        <v>211.53</v>
      </c>
      <c r="CD6" s="33">
        <f t="shared" si="9"/>
        <v>205.26</v>
      </c>
      <c r="CE6" s="33">
        <f t="shared" si="9"/>
        <v>179.14</v>
      </c>
      <c r="CF6" s="33">
        <f t="shared" si="9"/>
        <v>179.29</v>
      </c>
      <c r="CG6" s="33">
        <f t="shared" si="9"/>
        <v>178.39</v>
      </c>
      <c r="CH6" s="33">
        <f t="shared" si="9"/>
        <v>173.03</v>
      </c>
      <c r="CI6" s="33">
        <f t="shared" si="9"/>
        <v>171.15</v>
      </c>
      <c r="CJ6" s="32" t="str">
        <f>IF(CJ7="","",IF(CJ7="-","【-】","【"&amp;SUBSTITUTE(TEXT(CJ7,"#,##0.00"),"-","△")&amp;"】"))</f>
        <v>【163.72】</v>
      </c>
      <c r="CK6" s="33">
        <f>IF(CK7="",NA(),CK7)</f>
        <v>56.19</v>
      </c>
      <c r="CL6" s="33">
        <f t="shared" ref="CL6:CT6" si="10">IF(CL7="",NA(),CL7)</f>
        <v>56.03</v>
      </c>
      <c r="CM6" s="33">
        <f t="shared" si="10"/>
        <v>56.28</v>
      </c>
      <c r="CN6" s="33">
        <f t="shared" si="10"/>
        <v>55.37</v>
      </c>
      <c r="CO6" s="33">
        <f t="shared" si="10"/>
        <v>56.75</v>
      </c>
      <c r="CP6" s="33">
        <f t="shared" si="10"/>
        <v>58.76</v>
      </c>
      <c r="CQ6" s="33">
        <f t="shared" si="10"/>
        <v>59.09</v>
      </c>
      <c r="CR6" s="33">
        <f t="shared" si="10"/>
        <v>59.23</v>
      </c>
      <c r="CS6" s="33">
        <f t="shared" si="10"/>
        <v>58.58</v>
      </c>
      <c r="CT6" s="33">
        <f t="shared" si="10"/>
        <v>58.53</v>
      </c>
      <c r="CU6" s="32" t="str">
        <f>IF(CU7="","",IF(CU7="-","【-】","【"&amp;SUBSTITUTE(TEXT(CU7,"#,##0.00"),"-","△")&amp;"】"))</f>
        <v>【59.76】</v>
      </c>
      <c r="CV6" s="33">
        <f>IF(CV7="",NA(),CV7)</f>
        <v>88.96</v>
      </c>
      <c r="CW6" s="33">
        <f t="shared" ref="CW6:DE6" si="11">IF(CW7="",NA(),CW7)</f>
        <v>89.66</v>
      </c>
      <c r="CX6" s="33">
        <f t="shared" si="11"/>
        <v>89.16</v>
      </c>
      <c r="CY6" s="33">
        <f t="shared" si="11"/>
        <v>89.61</v>
      </c>
      <c r="CZ6" s="33">
        <f t="shared" si="11"/>
        <v>87.89</v>
      </c>
      <c r="DA6" s="33">
        <f t="shared" si="11"/>
        <v>84.87</v>
      </c>
      <c r="DB6" s="33">
        <f t="shared" si="11"/>
        <v>85.4</v>
      </c>
      <c r="DC6" s="33">
        <f t="shared" si="11"/>
        <v>85.53</v>
      </c>
      <c r="DD6" s="33">
        <f t="shared" si="11"/>
        <v>85.23</v>
      </c>
      <c r="DE6" s="33">
        <f t="shared" si="11"/>
        <v>85.26</v>
      </c>
      <c r="DF6" s="32" t="str">
        <f>IF(DF7="","",IF(DF7="-","【-】","【"&amp;SUBSTITUTE(TEXT(DF7,"#,##0.00"),"-","△")&amp;"】"))</f>
        <v>【89.95】</v>
      </c>
      <c r="DG6" s="33">
        <f>IF(DG7="",NA(),DG7)</f>
        <v>43.33</v>
      </c>
      <c r="DH6" s="33">
        <f t="shared" ref="DH6:DP6" si="12">IF(DH7="",NA(),DH7)</f>
        <v>44.73</v>
      </c>
      <c r="DI6" s="33">
        <f t="shared" si="12"/>
        <v>46.17</v>
      </c>
      <c r="DJ6" s="33">
        <f t="shared" si="12"/>
        <v>52.02</v>
      </c>
      <c r="DK6" s="33">
        <f t="shared" si="12"/>
        <v>53.82</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0.7</v>
      </c>
      <c r="DS6" s="33">
        <f t="shared" ref="DS6:EA6" si="13">IF(DS7="",NA(),DS7)</f>
        <v>0.54</v>
      </c>
      <c r="DT6" s="33">
        <f t="shared" si="13"/>
        <v>0.69</v>
      </c>
      <c r="DU6" s="33">
        <f t="shared" si="13"/>
        <v>1.72</v>
      </c>
      <c r="DV6" s="33">
        <f t="shared" si="13"/>
        <v>2.5099999999999998</v>
      </c>
      <c r="DW6" s="33">
        <f t="shared" si="13"/>
        <v>6.47</v>
      </c>
      <c r="DX6" s="33">
        <f t="shared" si="13"/>
        <v>7.8</v>
      </c>
      <c r="DY6" s="33">
        <f t="shared" si="13"/>
        <v>8.39</v>
      </c>
      <c r="DZ6" s="33">
        <f t="shared" si="13"/>
        <v>10.09</v>
      </c>
      <c r="EA6" s="33">
        <f t="shared" si="13"/>
        <v>10.54</v>
      </c>
      <c r="EB6" s="32" t="str">
        <f>IF(EB7="","",IF(EB7="-","【-】","【"&amp;SUBSTITUTE(TEXT(EB7,"#,##0.00"),"-","△")&amp;"】"))</f>
        <v>【13.18】</v>
      </c>
      <c r="EC6" s="33">
        <f>IF(EC7="",NA(),EC7)</f>
        <v>0.95</v>
      </c>
      <c r="ED6" s="33">
        <f t="shared" ref="ED6:EL6" si="14">IF(ED7="",NA(),ED7)</f>
        <v>0.75</v>
      </c>
      <c r="EE6" s="33">
        <f t="shared" si="14"/>
        <v>0.96</v>
      </c>
      <c r="EF6" s="33">
        <f t="shared" si="14"/>
        <v>1.07</v>
      </c>
      <c r="EG6" s="33">
        <f t="shared" si="14"/>
        <v>0.89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418072</v>
      </c>
      <c r="D7" s="35">
        <v>46</v>
      </c>
      <c r="E7" s="35">
        <v>1</v>
      </c>
      <c r="F7" s="35">
        <v>0</v>
      </c>
      <c r="G7" s="35">
        <v>1</v>
      </c>
      <c r="H7" s="35" t="s">
        <v>93</v>
      </c>
      <c r="I7" s="35" t="s">
        <v>94</v>
      </c>
      <c r="J7" s="35" t="s">
        <v>95</v>
      </c>
      <c r="K7" s="35" t="s">
        <v>96</v>
      </c>
      <c r="L7" s="35" t="s">
        <v>97</v>
      </c>
      <c r="M7" s="36" t="s">
        <v>98</v>
      </c>
      <c r="N7" s="36">
        <v>76.73</v>
      </c>
      <c r="O7" s="36">
        <v>12.91</v>
      </c>
      <c r="P7" s="36">
        <v>4345</v>
      </c>
      <c r="Q7" s="36" t="s">
        <v>98</v>
      </c>
      <c r="R7" s="36" t="s">
        <v>98</v>
      </c>
      <c r="S7" s="36" t="s">
        <v>98</v>
      </c>
      <c r="T7" s="36">
        <v>39312</v>
      </c>
      <c r="U7" s="36">
        <v>81.23</v>
      </c>
      <c r="V7" s="36">
        <v>483.96</v>
      </c>
      <c r="W7" s="36">
        <v>111.18</v>
      </c>
      <c r="X7" s="36">
        <v>114.83</v>
      </c>
      <c r="Y7" s="36">
        <v>113.33</v>
      </c>
      <c r="Z7" s="36">
        <v>117.32</v>
      </c>
      <c r="AA7" s="36">
        <v>114.16</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2161.94</v>
      </c>
      <c r="AT7" s="36">
        <v>2093.16</v>
      </c>
      <c r="AU7" s="36">
        <v>2331.4899999999998</v>
      </c>
      <c r="AV7" s="36">
        <v>934.62</v>
      </c>
      <c r="AW7" s="36">
        <v>985.82</v>
      </c>
      <c r="AX7" s="36">
        <v>832.37</v>
      </c>
      <c r="AY7" s="36">
        <v>852.01</v>
      </c>
      <c r="AZ7" s="36">
        <v>909.68</v>
      </c>
      <c r="BA7" s="36">
        <v>382.09</v>
      </c>
      <c r="BB7" s="36">
        <v>371.31</v>
      </c>
      <c r="BC7" s="36">
        <v>262.74</v>
      </c>
      <c r="BD7" s="36">
        <v>172.46</v>
      </c>
      <c r="BE7" s="36">
        <v>164.95</v>
      </c>
      <c r="BF7" s="36">
        <v>157.54</v>
      </c>
      <c r="BG7" s="36">
        <v>151.58000000000001</v>
      </c>
      <c r="BH7" s="36">
        <v>152.13999999999999</v>
      </c>
      <c r="BI7" s="36">
        <v>403.15</v>
      </c>
      <c r="BJ7" s="36">
        <v>391.4</v>
      </c>
      <c r="BK7" s="36">
        <v>382.65</v>
      </c>
      <c r="BL7" s="36">
        <v>385.06</v>
      </c>
      <c r="BM7" s="36">
        <v>373.09</v>
      </c>
      <c r="BN7" s="36">
        <v>276.38</v>
      </c>
      <c r="BO7" s="36">
        <v>108.33</v>
      </c>
      <c r="BP7" s="36">
        <v>112.18</v>
      </c>
      <c r="BQ7" s="36">
        <v>110.44</v>
      </c>
      <c r="BR7" s="36">
        <v>114.51</v>
      </c>
      <c r="BS7" s="36">
        <v>109.95</v>
      </c>
      <c r="BT7" s="36">
        <v>94.86</v>
      </c>
      <c r="BU7" s="36">
        <v>95.91</v>
      </c>
      <c r="BV7" s="36">
        <v>96.1</v>
      </c>
      <c r="BW7" s="36">
        <v>99.07</v>
      </c>
      <c r="BX7" s="36">
        <v>99.99</v>
      </c>
      <c r="BY7" s="36">
        <v>104.99</v>
      </c>
      <c r="BZ7" s="36">
        <v>225.45</v>
      </c>
      <c r="CA7" s="36">
        <v>217.33</v>
      </c>
      <c r="CB7" s="36">
        <v>220.31</v>
      </c>
      <c r="CC7" s="36">
        <v>211.53</v>
      </c>
      <c r="CD7" s="36">
        <v>205.26</v>
      </c>
      <c r="CE7" s="36">
        <v>179.14</v>
      </c>
      <c r="CF7" s="36">
        <v>179.29</v>
      </c>
      <c r="CG7" s="36">
        <v>178.39</v>
      </c>
      <c r="CH7" s="36">
        <v>173.03</v>
      </c>
      <c r="CI7" s="36">
        <v>171.15</v>
      </c>
      <c r="CJ7" s="36">
        <v>163.72</v>
      </c>
      <c r="CK7" s="36">
        <v>56.19</v>
      </c>
      <c r="CL7" s="36">
        <v>56.03</v>
      </c>
      <c r="CM7" s="36">
        <v>56.28</v>
      </c>
      <c r="CN7" s="36">
        <v>55.37</v>
      </c>
      <c r="CO7" s="36">
        <v>56.75</v>
      </c>
      <c r="CP7" s="36">
        <v>58.76</v>
      </c>
      <c r="CQ7" s="36">
        <v>59.09</v>
      </c>
      <c r="CR7" s="36">
        <v>59.23</v>
      </c>
      <c r="CS7" s="36">
        <v>58.58</v>
      </c>
      <c r="CT7" s="36">
        <v>58.53</v>
      </c>
      <c r="CU7" s="36">
        <v>59.76</v>
      </c>
      <c r="CV7" s="36">
        <v>88.96</v>
      </c>
      <c r="CW7" s="36">
        <v>89.66</v>
      </c>
      <c r="CX7" s="36">
        <v>89.16</v>
      </c>
      <c r="CY7" s="36">
        <v>89.61</v>
      </c>
      <c r="CZ7" s="36">
        <v>87.89</v>
      </c>
      <c r="DA7" s="36">
        <v>84.87</v>
      </c>
      <c r="DB7" s="36">
        <v>85.4</v>
      </c>
      <c r="DC7" s="36">
        <v>85.53</v>
      </c>
      <c r="DD7" s="36">
        <v>85.23</v>
      </c>
      <c r="DE7" s="36">
        <v>85.26</v>
      </c>
      <c r="DF7" s="36">
        <v>89.95</v>
      </c>
      <c r="DG7" s="36">
        <v>43.33</v>
      </c>
      <c r="DH7" s="36">
        <v>44.73</v>
      </c>
      <c r="DI7" s="36">
        <v>46.17</v>
      </c>
      <c r="DJ7" s="36">
        <v>52.02</v>
      </c>
      <c r="DK7" s="36">
        <v>53.82</v>
      </c>
      <c r="DL7" s="36">
        <v>35.53</v>
      </c>
      <c r="DM7" s="36">
        <v>36.36</v>
      </c>
      <c r="DN7" s="36">
        <v>37.340000000000003</v>
      </c>
      <c r="DO7" s="36">
        <v>44.31</v>
      </c>
      <c r="DP7" s="36">
        <v>45.75</v>
      </c>
      <c r="DQ7" s="36">
        <v>47.18</v>
      </c>
      <c r="DR7" s="36">
        <v>0.7</v>
      </c>
      <c r="DS7" s="36">
        <v>0.54</v>
      </c>
      <c r="DT7" s="36">
        <v>0.69</v>
      </c>
      <c r="DU7" s="36">
        <v>1.72</v>
      </c>
      <c r="DV7" s="36">
        <v>2.5099999999999998</v>
      </c>
      <c r="DW7" s="36">
        <v>6.47</v>
      </c>
      <c r="DX7" s="36">
        <v>7.8</v>
      </c>
      <c r="DY7" s="36">
        <v>8.39</v>
      </c>
      <c r="DZ7" s="36">
        <v>10.09</v>
      </c>
      <c r="EA7" s="36">
        <v>10.54</v>
      </c>
      <c r="EB7" s="36">
        <v>13.18</v>
      </c>
      <c r="EC7" s="36">
        <v>0.95</v>
      </c>
      <c r="ED7" s="36">
        <v>0.75</v>
      </c>
      <c r="EE7" s="36">
        <v>0.96</v>
      </c>
      <c r="EF7" s="36">
        <v>1.07</v>
      </c>
      <c r="EG7" s="36">
        <v>0.89</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cp:lastPrinted>2017-02-08T02:21:57Z</cp:lastPrinted>
  <dcterms:created xsi:type="dcterms:W3CDTF">2017-02-01T08:49:57Z</dcterms:created>
  <dcterms:modified xsi:type="dcterms:W3CDTF">2017-02-09T04:46:33Z</dcterms:modified>
  <cp:category/>
</cp:coreProperties>
</file>