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5B84BBD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0.2\01000000白石町\01020000企画財政課\01財政係\030 決算・公会計整備\0306 財政資料集等公表資料\R4年度決算財政状況資料集\02_回答（1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<sst xmlns="http://schemas.openxmlformats.org/spreadsheetml/2006/main" count="1060" uniqueCount="587">
  <si>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</si>
  <si>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</si>
  <si>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</si>
  <si>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</si>
  <si>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</si>
  <si>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</si>
  <si>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</si>
  <si>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</si>
  <si>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</si>
  <si>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</si>
  <si>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</si>
  <si>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</si>
  <si>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</si>
  <si>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</si>
  <si>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</si>
  <si>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</si>
  <si>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</si>
  <si>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</si>
  <si>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</si>
  <si>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</si>
  <si>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</si>
  <si>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</si>
  <si>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</si>
  <si>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</si>
  <si>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</si>
  <si>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</si>
  <si>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</si>
  <si>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</si>
  <si>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</si>
  <si>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</si>
  <si>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</si>
  <si>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</si>
  <si>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</si>
  <si>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</si>
  <si>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</si>
  <si>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</si>
  <si>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</si>
  <si>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</si>
  <si>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</si>
  <si>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</si>
  <si>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</si>
  <si>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</si>
  <si>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</si>
  <si>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</si>
  <si>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</si>
  <si>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</si>
  <si>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</si>
  <si>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</si>
  <si>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</si>
  <si>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</si>
  <si>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</si>
  <si>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</si>
  <si>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</si>
  <si>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</si>
  <si>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</si>
  <si>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</si>
  <si>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</si>
  <si>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</si>
  <si>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</si>
  <si>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</si>
  <si>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</si>
  <si>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</si>
  <si>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</si>
  <si>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</si>
  <si>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</si>
  <si>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</si>
  <si>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</si>
  <si>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</si>
  <si>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</si>
  <si>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</si>
  <si>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</si>
  <si>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</si>
  <si>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</si>
  <si>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</si>
  <si>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</si>
  <si>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</si>
  <si>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</si>
  <si>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</si>
  <si>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</si>
  <si>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</si>
  <si>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</si>
  <si>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</si>
  <si>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</si>
  <si>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</si>
  <si>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</si>
  <si>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</si>
  <si>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</si>
  <si>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</si>
  <si>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</si>
  <si>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</si>
  <si>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</si>
  <si>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</si>
  <si>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</si>
  <si>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</si>
  <si>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</si>
  <si>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</si>
  <si>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</si>
  <si>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</si>
  <si>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</si>
  <si>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</si>
  <si>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</si>
  <si>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</si>
  <si>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</si>
  <si>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</si>
  <si>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</si>
  <si>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</si>
  <si>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</si>
  <si>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</si>
  <si>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</si>
  <si>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</si>
  <si>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</si>
  <si>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</si>
  <si>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</si>
  <si>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</si>
  <si>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</si>
  <si>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</si>
  <si>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</si>
  <si>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</si>
  <si>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</si>
  <si>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</si>
  <si>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</si>
  <si>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</si>
  <si>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</si>
  <si>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</si>
  <si>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</si>
  <si>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</si>
  <si>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</si>
  <si>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</si>
  <si>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</si>
  <si>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</si>
  <si>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</si>
  <si>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</si>
  <si>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</si>
  <si>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</si>
  <si>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</si>
  <si>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</si>
  <si>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</si>
  <si>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</si>
  <si>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</si>
  <si>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</si>
  <si>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</si>
  <si>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</si>
  <si>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</si>
  <si>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</si>
  <si>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</si>
  <si>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</si>
  <si>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</si>
  <si>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</si>
  <si>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</si>
  <si>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</si>
  <si>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</si>
  <si>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</si>
  <si>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</si>
  <si>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</si>
  <si>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</si>
  <si>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</si>
  <si>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</si>
  <si>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</si>
  <si>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</si>
  <si>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</si>
  <si>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</si>
  <si>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</si>
  <si>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</si>
  <si>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</si>
  <si>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</si>
  <si>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</si>
  <si>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</si>
  <si>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</si>
  <si>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</si>
  <si>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</si>
  <si>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</si>
  <si>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</si>
  <si>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</si>
  <si>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</si>
  <si>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</si>
  <si>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</si>
  <si>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</si>
  <si>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</si>
  <si>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</si>
  <si>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</si>
  <si>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</si>
  <si>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</si>
  <si>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</si>
  <si>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</si>
  <si>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</si>
  <si>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</si>
  <si>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</si>
  <si>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</si>
  <si>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</si>
  <si>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</si>
  <si>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</si>
  <si>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</si>
  <si>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</si>
  <si>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</si>
  <si>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</si>
  <si>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</si>
  <si>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</si>
  <si>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</si>
  <si>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</si>
  <si>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</si>
  <si>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</si>
  <si>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</si>
  <si>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</si>
  <si>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</si>
  <si>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</si>
  <si>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</si>
  <si>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</si>
  <si>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</si>
  <si>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</si>
  <si>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</si>
  <si>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</si>
  <si>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</si>
  <si>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</si>
  <si>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</si>
  <si>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</si>
  <si>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</si>
  <si>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</si>
  <si>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</si>
  <si>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佐賀県白石町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</si>
  <si>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</si>
  <si>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</si>
  <si>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</si>
  <si>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</si>
  <si>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</si>
  <si>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</si>
  <si>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</si>
  <si>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</si>
  <si>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</si>
  <si>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</si>
  <si>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</si>
  <si>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</si>
  <si>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</si>
  <si>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</si>
  <si>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</si>
  <si>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</si>
  <si>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</si>
  <si>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</si>
  <si>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</si>
  <si>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</si>
  <si>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</si>
  <si>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</si>
  <si>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</si>
  <si>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</si>
  <si>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</si>
  <si>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</si>
  <si>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</si>
  <si>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</si>
  <si>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</si>
  <si>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</si>
  <si>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</si>
  <si>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</si>
  <si>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</si>
  <si>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</si>
  <si>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</si>
  <si>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</si>
  <si>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</si>
  <si>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</si>
  <si>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</si>
  <si>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</si>
  <si>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</si>
  <si>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</si>
  <si>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</si>
  <si>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</si>
  <si>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</si>
  <si>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</si>
  <si>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</si>
  <si>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</si>
  <si>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</si>
  <si>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</si>
  <si>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</si>
  <si>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</si>
  <si>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</si>
  <si>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</si>
  <si>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</si>
  <si>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</si>
  <si>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</si>
  <si>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</si>
  <si>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</si>
  <si>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</si>
  <si>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</si>
  <si>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</si>
  <si>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</si>
  <si>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</si>
  <si>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</si>
  <si>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</si>
  <si>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</si>
  <si>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</si>
  <si>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</si>
  <si>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</si>
  <si>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</si>
  <si>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</si>
  <si>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</si>
  <si>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</si>
  <si>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</si>
  <si>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</si>
  <si>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</si>
  <si>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</si>
  <si>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</si>
  <si>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</si>
  <si>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</si>
  <si>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</si>
  <si>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</si>
  <si>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</si>
  <si>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</si>
  <si>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</si>
  <si>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</si>
  <si>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</si>
  <si>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</si>
  <si>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</si>
  <si>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</si>
  <si>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</si>
  <si>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</si>
  <si>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</si>
  <si>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</si>
  <si>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</si>
  <si>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</si>
  <si>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</si>
  <si>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</si>
  <si>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</si>
  <si>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</si>
  <si>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</si>
  <si>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</si>
  <si>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</si>
  <si>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</si>
  <si>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</si>
  <si>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</si>
  <si>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</si>
  <si>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</si>
  <si>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</si>
  <si>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</si>
  <si>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</si>
  <si>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</si>
  <si>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</si>
  <si>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</si>
  <si>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</si>
  <si>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</si>
  <si>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</si>
  <si>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</si>
  <si>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</si>
  <si>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</si>
  <si>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</si>
  <si>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</si>
  <si>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</si>
  <si>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</si>
  <si>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</si>
  <si>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</si>
  <si>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</si>
  <si>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</si>
  <si>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</si>
  <si>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</si>
  <si>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</si>
  <si>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</si>
  <si>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</si>
  <si>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</si>
  <si>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</si>
  <si>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</si>
  <si>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</si>
  <si>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</si>
  <si>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</si>
  <si>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</si>
  <si>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</si>
  <si>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</si>
  <si>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</si>
  <si>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</si>
  <si>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</si>
  <si>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</si>
  <si>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</si>
  <si>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</si>
  <si>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</si>
  <si>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</si>
  <si>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</si>
  <si>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佐賀県白石町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</si>
  <si>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</si>
  <si>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</si>
  <si>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</si>
  <si>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</si>
  <si>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</si>
  <si>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</si>
  <si>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</si>
  <si>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</si>
  <si>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</si>
  <si>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</si>
  <si>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</si>
  <si>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</si>
  <si>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</si>
  <si>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</si>
  <si>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</si>
  <si>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</si>
  <si>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</si>
  <si>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</si>
  <si>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</si>
  <si>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</si>
  <si>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</si>
  <si>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</si>
  <si>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</si>
  <si>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</si>
  <si>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</si>
  <si>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</si>
  <si>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</si>
  <si>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</si>
  <si>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</si>
  <si>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</si>
  <si>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</si>
  <si>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</si>
  <si>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</si>
  <si>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白石町国民健康保険特別会計</t>
    <phoneticPr fontId="5"/>
  </si>
  <si>
    <t>白石町後期高齢者医療特別会計</t>
    <phoneticPr fontId="5"/>
  </si>
  <si>
    <t>白石町下水道事業会計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</si>
  <si>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</si>
  <si>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</si>
  <si>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</si>
  <si>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</si>
  <si>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</si>
  <si>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</si>
  <si>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</si>
  <si>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</si>
  <si>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</si>
  <si>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</si>
  <si>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</si>
  <si>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</si>
  <si>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</si>
  <si>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</si>
  <si>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</si>
  <si>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</si>
  <si>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</si>
  <si>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</si>
  <si>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</si>
  <si>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</si>
  <si>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</si>
  <si>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</si>
  <si>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</si>
  <si>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</si>
  <si>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</si>
  <si>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</si>
  <si>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</si>
  <si>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</si>
  <si>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</si>
  <si>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</si>
  <si>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</si>
  <si>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</si>
  <si>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</si>
  <si>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</si>
  <si>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</si>
  <si>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</si>
  <si>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</si>
  <si>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</si>
  <si>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</si>
  <si>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</si>
  <si>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</si>
  <si>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</si>
  <si>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</si>
  <si>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</si>
  <si>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</si>
  <si>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</si>
  <si>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</si>
  <si>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</si>
  <si>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</si>
  <si>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</si>
  <si>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</si>
  <si>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</si>
  <si>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</si>
  <si>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</si>
  <si>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</si>
  <si>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</si>
  <si>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</si>
  <si>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</si>
  <si>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</si>
  <si>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</si>
  <si>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</si>
  <si>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</si>
  <si>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</si>
  <si>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</si>
  <si>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</si>
  <si>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</si>
  <si>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</si>
  <si>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</si>
  <si>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</si>
  <si>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</si>
  <si>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</si>
  <si>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</si>
  <si>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</si>
  <si>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</si>
  <si>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</si>
  <si>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</si>
  <si>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</si>
  <si>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</si>
  <si>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</si>
  <si>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</si>
  <si>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</si>
  <si>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</si>
  <si>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</si>
  <si>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</si>
  <si>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</si>
  <si>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</si>
  <si>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</si>
  <si>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</si>
  <si>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</si>
  <si>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</si>
  <si>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</si>
  <si>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</si>
  <si>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</si>
  <si>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</si>
  <si>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</si>
  <si>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</si>
  <si>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</si>
  <si>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</si>
  <si>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</si>
  <si>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</si>
  <si>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</si>
  <si>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</si>
  <si>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</si>
  <si>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</si>
  <si>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</si>
  <si>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</si>
  <si>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</si>
  <si>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</si>
  <si>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</si>
  <si>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</si>
  <si>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</si>
  <si>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</si>
  <si>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</si>
  <si>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</si>
  <si>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</si>
  <si>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</si>
  <si>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</si>
  <si>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</si>
  <si>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</si>
  <si>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</si>
  <si>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</si>
  <si>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</si>
  <si>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</si>
  <si>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</si>
  <si>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</si>
  <si>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</si>
  <si>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</si>
  <si>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</si>
  <si>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</si>
  <si>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</si>
  <si>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</si>
  <si>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</si>
  <si>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</si>
  <si>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</si>
  <si>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</si>
  <si>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</si>
  <si>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</si>
  <si>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</si>
  <si>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</si>
  <si>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</si>
  <si>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</si>
  <si>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</si>
  <si>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</si>
  <si>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</si>
  <si>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</si>
  <si>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</si>
  <si>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</si>
  <si>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1.84</t>
  </si>
  <si>
    <t>▲ 2.87</t>
  </si>
  <si>
    <t>一般会計</t>
  </si>
  <si>
    <t>白石町下水道事業会計</t>
  </si>
  <si>
    <t>白石町国民健康保険特別会計</t>
  </si>
  <si>
    <t>白石町後期高齢者医療特別会計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</si>
  <si>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</si>
  <si>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</si>
  <si>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</si>
  <si>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</si>
  <si>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</si>
  <si>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</si>
  <si>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</si>
  <si>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</si>
  <si>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</si>
  <si>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杵藤地区広域市町村圏組合（一般会計）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</si>
  <si>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杵藤地区広域市町村圏組合（特別会計）</t>
    <rPh sb="13" eb="15">
      <t>トクベツ</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</si>
  <si>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</si>
  <si>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佐賀県市町総合事務組合（特別会計）</t>
    <rPh sb="12" eb="14">
      <t>トクベツ</t>
    </rPh>
    <phoneticPr fontId="2"/>
  </si>
  <si>
    <t>佐賀県西部広域環境組合</t>
    <rPh sb="0" eb="5">
      <t>サガケンセイブ</t>
    </rPh>
    <rPh sb="5" eb="7">
      <t>コウイキ</t>
    </rPh>
    <rPh sb="7" eb="9">
      <t>カンキョウ</t>
    </rPh>
    <rPh sb="9" eb="11">
      <t>クミアイ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</si>
  <si>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</si>
  <si>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佐賀県後期高齢者医療広域連合（特別会計）</t>
    <rPh sb="15" eb="17">
      <t>トクベツ</t>
    </rPh>
    <phoneticPr fontId="2"/>
  </si>
  <si>
    <t>佐賀西部広域水道企業団（水道事業会計）</t>
    <rPh sb="0" eb="2">
      <t>サガ</t>
    </rPh>
    <rPh sb="2" eb="4">
      <t>セイブ</t>
    </rPh>
    <rPh sb="4" eb="6">
      <t>コウイキ</t>
    </rPh>
    <rPh sb="6" eb="8">
      <t>スイドウ</t>
    </rPh>
    <rPh sb="8" eb="10">
      <t>キギョウ</t>
    </rPh>
    <rPh sb="10" eb="11">
      <t>ダン</t>
    </rPh>
    <rPh sb="12" eb="14">
      <t>スイドウ</t>
    </rPh>
    <rPh sb="14" eb="16">
      <t>ジギョウ</t>
    </rPh>
    <rPh sb="16" eb="18">
      <t>カイケイ</t>
    </rPh>
    <phoneticPr fontId="2"/>
  </si>
  <si>
    <t>佐賀西部広域水道企業団（用水供給事業会計）</t>
    <rPh sb="0" eb="2">
      <t>サガ</t>
    </rPh>
    <rPh sb="2" eb="4">
      <t>セイブ</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</si>
  <si>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杵島地区衛生処理組合</t>
    <rPh sb="0" eb="2">
      <t>キシマ</t>
    </rPh>
    <rPh sb="2" eb="4">
      <t>チク</t>
    </rPh>
    <rPh sb="4" eb="6">
      <t>エイセイ</t>
    </rPh>
    <rPh sb="6" eb="8">
      <t>ショリ</t>
    </rPh>
    <rPh sb="8" eb="10">
      <t>クミアイ</t>
    </rPh>
    <phoneticPr fontId="2"/>
  </si>
  <si>
    <t>財団法人文化振興財団</t>
    <rPh sb="0" eb="2">
      <t>ザイダン</t>
    </rPh>
    <rPh sb="2" eb="4">
      <t>ホウジン</t>
    </rPh>
    <rPh sb="4" eb="6">
      <t>ブンカ</t>
    </rPh>
    <rPh sb="6" eb="8">
      <t>シンコウ</t>
    </rPh>
    <rPh sb="8" eb="10">
      <t>ザイダン</t>
    </rPh>
    <phoneticPr fontId="2"/>
  </si>
  <si>
    <t>株式会社只江川スポーツパーク</t>
    <rPh sb="0" eb="4">
      <t>カブシキガイシャ</t>
    </rPh>
    <rPh sb="4" eb="5">
      <t>タダ</t>
    </rPh>
    <rPh sb="5" eb="7">
      <t>エガワ</t>
    </rPh>
    <phoneticPr fontId="2"/>
  </si>
  <si>
    <t>振興基金</t>
    <rPh sb="0" eb="4">
      <t>シンコウキキン</t>
    </rPh>
    <phoneticPr fontId="5"/>
  </si>
  <si>
    <t>公共施設整備基金</t>
    <rPh sb="0" eb="8">
      <t>コウキョウシセツセイビキキン</t>
    </rPh>
    <phoneticPr fontId="5"/>
  </si>
  <si>
    <t>ふるさと基金</t>
    <rPh sb="4" eb="6">
      <t>キキン</t>
    </rPh>
    <phoneticPr fontId="5"/>
  </si>
  <si>
    <t>地域福祉基金</t>
    <rPh sb="0" eb="2">
      <t>チイキ</t>
    </rPh>
    <rPh sb="2" eb="4">
      <t>フクシ</t>
    </rPh>
    <rPh sb="4" eb="6">
      <t>キキン</t>
    </rPh>
    <phoneticPr fontId="5"/>
  </si>
  <si>
    <t>公共施設維持管理基金</t>
    <rPh sb="0" eb="2">
      <t>コウキョウ</t>
    </rPh>
    <rPh sb="2" eb="4">
      <t>シセツ</t>
    </rPh>
    <rPh sb="4" eb="10">
      <t>イジカンリキキン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</si>
</sst>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66364</c:v>
                </c:pt>
                <c:pt idx="1">
                  <c:v>68548</c:v>
                </c:pt>
                <c:pt idx="2">
                  <c:v>78575</c:v>
                </c:pt>
                <c:pt idx="3">
                  <c:v>61630</c:v>
                </c:pt>
                <c:pt idx="4">
                  <c:v>76485</c:v>
                </c:pt>
              </c:numCache>
            </c:numRef>
          </c:val>
          <c:smooth val="0"/>
          <c:extLst>
            <c:ext xmlns:c16="http://schemas.microsoft.com/office/drawing/2014/chart" uri="{C3380CC4-5D6E-409C-BE32-E72D297353CC}">
              <c16:uniqueId val="{00000000-0215-4F62-9691-DCAB79412B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113182</c:v>
                </c:pt>
                <c:pt idx="1">
                  <c:v>89175</c:v>
                </c:pt>
                <c:pt idx="2">
                  <c:v>98453</c:v>
                </c:pt>
                <c:pt idx="3">
                  <c:v>69807</c:v>
                </c:pt>
                <c:pt idx="4">
                  <c:v>135824</c:v>
                </c:pt>
              </c:numCache>
            </c:numRef>
          </c:val>
          <c:smooth val="0"/>
          <c:extLst>
            <c:ext xmlns:c16="http://schemas.microsoft.com/office/drawing/2014/chart" uri="{C3380CC4-5D6E-409C-BE32-E72D297353CC}">
              <c16:uniqueId val="{00000001-0215-4F62-9691-DCAB79412B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4.82</c:v>
                </c:pt>
                <c:pt idx="1">
                  <c:v>4.6399999999999997</c:v>
                </c:pt>
                <c:pt idx="2">
                  <c:v>5.33</c:v>
                </c:pt>
                <c:pt idx="3">
                  <c:v>7.07</c:v>
                </c:pt>
                <c:pt idx="4">
                  <c:v>7.5</c:v>
                </c:pt>
              </c:numCache>
            </c:numRef>
          </c:val>
          <c:extLst>
            <c:ext xmlns:c16="http://schemas.microsoft.com/office/drawing/2014/chart" uri="{C3380CC4-5D6E-409C-BE32-E72D297353CC}">
              <c16:uniqueId val="{00000000-3276-4EE9-9AC4-3D2EFC7758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31.08</c:v>
                </c:pt>
                <c:pt idx="1">
                  <c:v>29.38</c:v>
                </c:pt>
                <c:pt idx="2">
                  <c:v>32.450000000000003</c:v>
                </c:pt>
                <c:pt idx="3">
                  <c:v>30.89</c:v>
                </c:pt>
                <c:pt idx="4">
                  <c:v>36.36</c:v>
                </c:pt>
              </c:numCache>
            </c:numRef>
          </c:val>
          <c:extLst>
            <c:ext xmlns:c16="http://schemas.microsoft.com/office/drawing/2014/chart" uri="{C3380CC4-5D6E-409C-BE32-E72D297353CC}">
              <c16:uniqueId val="{00000001-3276-4EE9-9AC4-3D2EFC7758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-1.84</c:v>
                </c:pt>
                <c:pt idx="1">
                  <c:v>-2.87</c:v>
                </c:pt>
                <c:pt idx="2">
                  <c:v>3.87</c:v>
                </c:pt>
                <c:pt idx="3">
                  <c:v>1.87</c:v>
                </c:pt>
                <c:pt idx="4">
                  <c:v>5.23</c:v>
                </c:pt>
              </c:numCache>
            </c:numRef>
          </c:val>
          <c:smooth val="0"/>
          <c:extLst>
            <c:ext xmlns:c16="http://schemas.microsoft.com/office/drawing/2014/chart" uri="{C3380CC4-5D6E-409C-BE32-E72D297353CC}">
              <c16:uniqueId val="{00000002-3276-4EE9-9AC4-3D2EFC7758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17.239999999999998</c:v>
                </c:pt>
                <c:pt idx="2">
                  <c:v>#N/A</c:v>
                </c:pt>
                <c:pt idx="3">
                  <c:v>16.11</c:v>
                </c:pt>
                <c:pt idx="4">
                  <c:v>0</c:v>
                </c:pt>
                <c:pt idx="5">
                  <c:v>0</c:v>
                </c:pt>
                <c:pt idx="6">
                  <c:v>0</c:v>
                </c:pt>
                <c:pt idx="7">
                  <c:v>0</c:v>
                </c:pt>
                <c:pt idx="8">
                  <c:v>0</c:v>
                </c:pt>
                <c:pt idx="9">
                  <c:v>0</c:v>
                </c:pt>
              </c:numCache>
            </c:numRef>
          </c:val>
          <c:extLst>
            <c:ext xmlns:c16="http://schemas.microsoft.com/office/drawing/2014/chart" uri="{C3380CC4-5D6E-409C-BE32-E72D297353CC}">
              <c16:uniqueId val="{00000000-7005-45B3-9B63-205D7E9885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05-45B3-9B63-205D7E9885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05-45B3-9B63-205D7E9885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005-45B3-9B63-205D7E98856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005-45B3-9B63-205D7E98856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005-45B3-9B63-205D7E988565}"/>
            </c:ext>
          </c:extLst>
        </c:ser>
        <c:ser>
          <c:idx val="6"/>
          <c:order val="6"/>
          <c:tx>
            <c:strRef>
              <c:f>データシート!$A$33</c:f>
              <c:strCache>
                <c:ptCount val="1"/>
                <c:pt idx="0">
                  <c:v>白石町後期高齢者医療特別会計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7005-45B3-9B63-205D7E988565}"/>
            </c:ext>
          </c:extLst>
        </c:ser>
        <c:ser>
          <c:idx val="7"/>
          <c:order val="7"/>
          <c:tx>
            <c:strRef>
              <c:f>データシート!$A$34</c:f>
              <c:strCache>
                <c:ptCount val="1"/>
                <c:pt idx="0">
                  <c:v>白石町国民健康保険特別会計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c:v>
                </c:pt>
                <c:pt idx="2">
                  <c:v>#N/A</c:v>
                </c:pt>
                <c:pt idx="3">
                  <c:v>1.47</c:v>
                </c:pt>
                <c:pt idx="4">
                  <c:v>#N/A</c:v>
                </c:pt>
                <c:pt idx="5">
                  <c:v>1.98</c:v>
                </c:pt>
                <c:pt idx="6">
                  <c:v>#N/A</c:v>
                </c:pt>
                <c:pt idx="7">
                  <c:v>3.24</c:v>
                </c:pt>
                <c:pt idx="8">
                  <c:v>#N/A</c:v>
                </c:pt>
                <c:pt idx="9">
                  <c:v>3.78</c:v>
                </c:pt>
              </c:numCache>
            </c:numRef>
          </c:val>
          <c:extLst>
            <c:ext xmlns:c16="http://schemas.microsoft.com/office/drawing/2014/chart" uri="{C3380CC4-5D6E-409C-BE32-E72D297353CC}">
              <c16:uniqueId val="{00000007-7005-45B3-9B63-205D7E988565}"/>
            </c:ext>
          </c:extLst>
        </c:ser>
        <c:ser>
          <c:idx val="8"/>
          <c:order val="8"/>
          <c:tx>
            <c:strRef>
              <c:f>データシート!$A$35</c:f>
              <c:strCache>
                <c:ptCount val="1"/>
                <c:pt idx="0">
                  <c:v>白石町下水道事業会計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6.8</c:v>
                </c:pt>
                <c:pt idx="4">
                  <c:v>#N/A</c:v>
                </c:pt>
                <c:pt idx="5">
                  <c:v>7.1</c:v>
                </c:pt>
                <c:pt idx="6">
                  <c:v>#N/A</c:v>
                </c:pt>
                <c:pt idx="7">
                  <c:v>7.07</c:v>
                </c:pt>
                <c:pt idx="8">
                  <c:v>#N/A</c:v>
                </c:pt>
                <c:pt idx="9">
                  <c:v>7.32</c:v>
                </c:pt>
              </c:numCache>
            </c:numRef>
          </c:val>
          <c:extLst>
            <c:ext xmlns:c16="http://schemas.microsoft.com/office/drawing/2014/chart" uri="{C3380CC4-5D6E-409C-BE32-E72D297353CC}">
              <c16:uniqueId val="{00000008-7005-45B3-9B63-205D7E9885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4.82</c:v>
                </c:pt>
                <c:pt idx="2">
                  <c:v>#N/A</c:v>
                </c:pt>
                <c:pt idx="3">
                  <c:v>4.63</c:v>
                </c:pt>
                <c:pt idx="4">
                  <c:v>#N/A</c:v>
                </c:pt>
                <c:pt idx="5">
                  <c:v>5.83</c:v>
                </c:pt>
                <c:pt idx="6">
                  <c:v>#N/A</c:v>
                </c:pt>
                <c:pt idx="7">
                  <c:v>7.06</c:v>
                </c:pt>
                <c:pt idx="8">
                  <c:v>#N/A</c:v>
                </c:pt>
                <c:pt idx="9">
                  <c:v>7.5</c:v>
                </c:pt>
              </c:numCache>
            </c:numRef>
          </c:val>
          <c:extLst>
            <c:ext xmlns:c16="http://schemas.microsoft.com/office/drawing/2014/chart" uri="{C3380CC4-5D6E-409C-BE32-E72D297353CC}">
              <c16:uniqueId val="{00000009-7005-45B3-9B63-205D7E9885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1424</c:v>
                </c:pt>
                <c:pt idx="5">
                  <c:v>1403</c:v>
                </c:pt>
                <c:pt idx="8">
                  <c:v>1400</c:v>
                </c:pt>
                <c:pt idx="11">
                  <c:v>1464</c:v>
                </c:pt>
                <c:pt idx="14">
                  <c:v>1510</c:v>
                </c:pt>
              </c:numCache>
            </c:numRef>
          </c:val>
          <c:extLst>
            <c:ext xmlns:c16="http://schemas.microsoft.com/office/drawing/2014/chart" uri="{C3380CC4-5D6E-409C-BE32-E72D297353CC}">
              <c16:uniqueId val="{00000000-D920-4D6B-B73C-6E6DB2F7A7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20-4D6B-B73C-6E6DB2F7A7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13</c:v>
                </c:pt>
                <c:pt idx="9">
                  <c:v>18</c:v>
                </c:pt>
                <c:pt idx="12">
                  <c:v>2</c:v>
                </c:pt>
              </c:numCache>
            </c:numRef>
          </c:val>
          <c:extLst>
            <c:ext xmlns:c16="http://schemas.microsoft.com/office/drawing/2014/chart" uri="{C3380CC4-5D6E-409C-BE32-E72D297353CC}">
              <c16:uniqueId val="{00000002-D920-4D6B-B73C-6E6DB2F7A7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67</c:v>
                </c:pt>
                <c:pt idx="3">
                  <c:v>85</c:v>
                </c:pt>
                <c:pt idx="6">
                  <c:v>96</c:v>
                </c:pt>
                <c:pt idx="9">
                  <c:v>97</c:v>
                </c:pt>
                <c:pt idx="12">
                  <c:v>98</c:v>
                </c:pt>
              </c:numCache>
            </c:numRef>
          </c:val>
          <c:extLst>
            <c:ext xmlns:c16="http://schemas.microsoft.com/office/drawing/2014/chart" uri="{C3380CC4-5D6E-409C-BE32-E72D297353CC}">
              <c16:uniqueId val="{00000003-D920-4D6B-B73C-6E6DB2F7A7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388</c:v>
                </c:pt>
                <c:pt idx="3">
                  <c:v>348</c:v>
                </c:pt>
                <c:pt idx="6">
                  <c:v>304</c:v>
                </c:pt>
                <c:pt idx="9">
                  <c:v>289</c:v>
                </c:pt>
                <c:pt idx="12">
                  <c:v>289</c:v>
                </c:pt>
              </c:numCache>
            </c:numRef>
          </c:val>
          <c:extLst>
            <c:ext xmlns:c16="http://schemas.microsoft.com/office/drawing/2014/chart" uri="{C3380CC4-5D6E-409C-BE32-E72D297353CC}">
              <c16:uniqueId val="{00000004-D920-4D6B-B73C-6E6DB2F7A7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20-4D6B-B73C-6E6DB2F7A7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20-4D6B-B73C-6E6DB2F7A7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1543</c:v>
                </c:pt>
                <c:pt idx="3">
                  <c:v>1563</c:v>
                </c:pt>
                <c:pt idx="6">
                  <c:v>1666</c:v>
                </c:pt>
                <c:pt idx="9">
                  <c:v>1667</c:v>
                </c:pt>
                <c:pt idx="12">
                  <c:v>1741</c:v>
                </c:pt>
              </c:numCache>
            </c:numRef>
          </c:val>
          <c:extLst>
            <c:ext xmlns:c16="http://schemas.microsoft.com/office/drawing/2014/chart" uri="{C3380CC4-5D6E-409C-BE32-E72D297353CC}">
              <c16:uniqueId val="{00000007-D920-4D6B-B73C-6E6DB2F7A7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577</c:v>
                </c:pt>
                <c:pt idx="2">
                  <c:v>#N/A</c:v>
                </c:pt>
                <c:pt idx="3">
                  <c:v>#N/A</c:v>
                </c:pt>
                <c:pt idx="4">
                  <c:v>595</c:v>
                </c:pt>
                <c:pt idx="5">
                  <c:v>#N/A</c:v>
                </c:pt>
                <c:pt idx="6">
                  <c:v>#N/A</c:v>
                </c:pt>
                <c:pt idx="7">
                  <c:v>679</c:v>
                </c:pt>
                <c:pt idx="8">
                  <c:v>#N/A</c:v>
                </c:pt>
                <c:pt idx="9">
                  <c:v>#N/A</c:v>
                </c:pt>
                <c:pt idx="10">
                  <c:v>607</c:v>
                </c:pt>
                <c:pt idx="11">
                  <c:v>#N/A</c:v>
                </c:pt>
                <c:pt idx="12">
                  <c:v>#N/A</c:v>
                </c:pt>
                <c:pt idx="13">
                  <c:v>620</c:v>
                </c:pt>
                <c:pt idx="14">
                  <c:v>#N/A</c:v>
                </c:pt>
              </c:numCache>
            </c:numRef>
          </c:val>
          <c:smooth val="0"/>
          <c:extLst>
            <c:ext xmlns:c16="http://schemas.microsoft.com/office/drawing/2014/chart" uri="{C3380CC4-5D6E-409C-BE32-E72D297353CC}">
              <c16:uniqueId val="{00000008-D920-4D6B-B73C-6E6DB2F7A7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13902</c:v>
                </c:pt>
                <c:pt idx="5">
                  <c:v>14124</c:v>
                </c:pt>
                <c:pt idx="8">
                  <c:v>13986</c:v>
                </c:pt>
                <c:pt idx="11">
                  <c:v>14129</c:v>
                </c:pt>
                <c:pt idx="14">
                  <c:v>13878</c:v>
                </c:pt>
              </c:numCache>
            </c:numRef>
          </c:val>
          <c:extLst>
            <c:ext xmlns:c16="http://schemas.microsoft.com/office/drawing/2014/chart" uri="{C3380CC4-5D6E-409C-BE32-E72D297353CC}">
              <c16:uniqueId val="{00000000-BC5F-48FC-A5A5-0C215723D4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c:v>
                </c:pt>
                <c:pt idx="5">
                  <c:v>72</c:v>
                </c:pt>
                <c:pt idx="8">
                  <c:v>61</c:v>
                </c:pt>
                <c:pt idx="11">
                  <c:v>51</c:v>
                </c:pt>
                <c:pt idx="14">
                  <c:v>41</c:v>
                </c:pt>
              </c:numCache>
            </c:numRef>
          </c:val>
          <c:extLst>
            <c:ext xmlns:c16="http://schemas.microsoft.com/office/drawing/2014/chart" uri="{C3380CC4-5D6E-409C-BE32-E72D297353CC}">
              <c16:uniqueId val="{00000001-BC5F-48FC-A5A5-0C215723D4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7887</c:v>
                </c:pt>
                <c:pt idx="5">
                  <c:v>7336</c:v>
                </c:pt>
                <c:pt idx="8">
                  <c:v>7301</c:v>
                </c:pt>
                <c:pt idx="11">
                  <c:v>7924</c:v>
                </c:pt>
                <c:pt idx="14">
                  <c:v>8385</c:v>
                </c:pt>
              </c:numCache>
            </c:numRef>
          </c:val>
          <c:extLst>
            <c:ext xmlns:c16="http://schemas.microsoft.com/office/drawing/2014/chart" uri="{C3380CC4-5D6E-409C-BE32-E72D297353CC}">
              <c16:uniqueId val="{00000002-BC5F-48FC-A5A5-0C215723D4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5F-48FC-A5A5-0C215723D4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5F-48FC-A5A5-0C215723D4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5F-48FC-A5A5-0C215723D4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1603</c:v>
                </c:pt>
                <c:pt idx="3">
                  <c:v>1421</c:v>
                </c:pt>
                <c:pt idx="6">
                  <c:v>1478</c:v>
                </c:pt>
                <c:pt idx="9">
                  <c:v>1358</c:v>
                </c:pt>
                <c:pt idx="12">
                  <c:v>1376</c:v>
                </c:pt>
              </c:numCache>
            </c:numRef>
          </c:val>
          <c:extLst>
            <c:ext xmlns:c16="http://schemas.microsoft.com/office/drawing/2014/chart" uri="{C3380CC4-5D6E-409C-BE32-E72D297353CC}">
              <c16:uniqueId val="{00000006-BC5F-48FC-A5A5-0C215723D4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1227</c:v>
                </c:pt>
                <c:pt idx="3">
                  <c:v>1117</c:v>
                </c:pt>
                <c:pt idx="6">
                  <c:v>1162</c:v>
                </c:pt>
                <c:pt idx="9">
                  <c:v>1128</c:v>
                </c:pt>
                <c:pt idx="12">
                  <c:v>1116</c:v>
                </c:pt>
              </c:numCache>
            </c:numRef>
          </c:val>
          <c:extLst>
            <c:ext xmlns:c16="http://schemas.microsoft.com/office/drawing/2014/chart" uri="{C3380CC4-5D6E-409C-BE32-E72D297353CC}">
              <c16:uniqueId val="{00000007-BC5F-48FC-A5A5-0C215723D4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6597</c:v>
                </c:pt>
                <c:pt idx="3">
                  <c:v>6040</c:v>
                </c:pt>
                <c:pt idx="6">
                  <c:v>5200</c:v>
                </c:pt>
                <c:pt idx="9">
                  <c:v>4517</c:v>
                </c:pt>
                <c:pt idx="12">
                  <c:v>4016</c:v>
                </c:pt>
              </c:numCache>
            </c:numRef>
          </c:val>
          <c:extLst>
            <c:ext xmlns:c16="http://schemas.microsoft.com/office/drawing/2014/chart" uri="{C3380CC4-5D6E-409C-BE32-E72D297353CC}">
              <c16:uniqueId val="{00000008-BC5F-48FC-A5A5-0C215723D4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BC5F-48FC-A5A5-0C215723D4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13517</c:v>
                </c:pt>
                <c:pt idx="3">
                  <c:v>13915</c:v>
                </c:pt>
                <c:pt idx="6">
                  <c:v>13775</c:v>
                </c:pt>
                <c:pt idx="9">
                  <c:v>14045</c:v>
                </c:pt>
                <c:pt idx="12">
                  <c:v>14020</c:v>
                </c:pt>
              </c:numCache>
            </c:numRef>
          </c:val>
          <c:extLst>
            <c:ext xmlns:c16="http://schemas.microsoft.com/office/drawing/2014/chart" uri="{C3380CC4-5D6E-409C-BE32-E72D297353CC}">
              <c16:uniqueId val="{0000000A-BC5F-48FC-A5A5-0C215723D4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1072</c:v>
                </c:pt>
                <c:pt idx="2">
                  <c:v>#N/A</c:v>
                </c:pt>
                <c:pt idx="3">
                  <c:v>#N/A</c:v>
                </c:pt>
                <c:pt idx="4">
                  <c:v>962</c:v>
                </c:pt>
                <c:pt idx="5">
                  <c:v>#N/A</c:v>
                </c:pt>
                <c:pt idx="6">
                  <c:v>#N/A</c:v>
                </c:pt>
                <c:pt idx="7">
                  <c:v>267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5F-48FC-A5A5-0C215723D4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2426</c:v>
                </c:pt>
                <c:pt idx="1">
                  <c:v>2450</c:v>
                </c:pt>
                <c:pt idx="2">
                  <c:v>2834</c:v>
                </c:pt>
              </c:numCache>
            </c:numRef>
          </c:val>
          <c:extLst>
            <c:ext xmlns:c16="http://schemas.microsoft.com/office/drawing/2014/chart" uri="{C3380CC4-5D6E-409C-BE32-E72D297353CC}">
              <c16:uniqueId val="{00000000-4F01-458F-8DBE-62DE804F9E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1631</c:v>
                </c:pt>
                <c:pt idx="1">
                  <c:v>1912</c:v>
                </c:pt>
                <c:pt idx="2">
                  <c:v>2013</c:v>
                </c:pt>
              </c:numCache>
            </c:numRef>
          </c:val>
          <c:extLst>
            <c:ext xmlns:c16="http://schemas.microsoft.com/office/drawing/2014/chart" uri="{C3380CC4-5D6E-409C-BE32-E72D297353CC}">
              <c16:uniqueId val="{00000001-4F01-458F-8DBE-62DE804F9E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4302</c:v>
                </c:pt>
                <c:pt idx="1">
                  <c:v>4621</c:v>
                </c:pt>
                <c:pt idx="2">
                  <c:v>4578</c:v>
                </c:pt>
              </c:numCache>
            </c:numRef>
          </c:val>
          <c:extLst>
            <c:ext xmlns:c16="http://schemas.microsoft.com/office/drawing/2014/chart" uri="{C3380CC4-5D6E-409C-BE32-E72D297353CC}">
              <c16:uniqueId val="{00000002-4F01-458F-8DBE-62DE804F9E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元利償還金等については、し尿処理場の建設負担金に係る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が始まったことなどから増加した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算入公債費等については、過疎対策事業債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の償還費の増により増加した。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の起債事業に加えて小中学校再編に伴う大規模な建設事業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が続き、多額の起債が見込まれるため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、実質公債費比率は上昇していくことが見込まれる。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満期一括償還地方債は発行していない。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将来負担額については、過疎対策事業債や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地方債現在高、下水道事業の公営企業債等繰入見込額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過疎対策事業債償還費等の公債費の算入見込額の減に対し、財政調整基金、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の充当可能基金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が大幅に増加したため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将来負担額を充当可能財源等が上回ったことにより、令和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年度の分子はマイナスとなった。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今後は、毎年の起債事業に加えて小中学校再編に伴う大規模な建設事業が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続き、多額の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起債や基金取崩しが予想され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、比率は上昇する見込みである。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佐賀県白石町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起債償還の財源として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百万円、小中学校施設整備や公営住宅改修に充てるため公共施設整備基金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取り崩した。一方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、歳入超過分等を財源として財政調整基金に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百万円、公共施設整備基金に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百万円、公共施設維持管理基金に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積立て、基金全体としては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・各基金の保有額は、緊急的な財政出動への対応、町民への還元の必要性、基金の目的に従い適切な額を確保する。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・歳入超過時の積立て優先順位を財政調整積立基金、公共施設整備基金、減債基金とする。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・振興基金：合併特例債による借入金を主な原資とし、新町まちづくり計画に位置付けられる地域住民の連帯の強化及び地域の振興を図る事業に充てる。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・公共施設整備基金：公共施設の整備及び改修を促進する事業に充てる。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・ふるさと基金：ふるさと寄附金を主な原資とし、独創的、個性的な地域活性化事業に充てる。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・地域福祉基金：地域福祉社会を築くための事業に充てる。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・公共施設維持管理基金：公共施設の維持管理や運営に要する財源に充てる。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・振興基金：新設中学校施設整備、新給食センター建設事業に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百万円を充てたことにより減少した。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小中学校施設整備や町営住宅改修などに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百万円を充て、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歳入超過分や基金利子を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百万円積立てたことによ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子育て支援や小中学校情報教育などの事業に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百万円を充て、ふるさと寄附金や基金利子を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百万円積立てたことにより、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認定こども園費などに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百万円充て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・公共施設維持管理基金：ふれあい郷施設管理費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百万円を充て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、歳入超過分や基金利子を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百万円積立てた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・振興基金：新町まちづくり計画に位置付けられる事業に充てることとし、取り崩しは前年度末までに合併特例債の償還が完了した額以内とする。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・公共施設整備基金：小中学校施設・社会体育施設・町道・橋りょう等の整備や改修に対し、毎年度事業費の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百万円）程度を充てる。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また、今後の施設老朽化対策のため毎年の積立目標を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百万円以上とする。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・決算剰余金、歳入超過分を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百万円積立てたことにより増加した。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・普通交付税合併算定替の特例措置の終了により、取崩額が増えていくことが見込まれるが、近隣市町の状況や緊急的な財政出動を勘案し、各年度末の積立残高を標準財政規模の概ね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百万円）以上を目標とする。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・起債の償還のため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百万円を取り崩したが、歳入超過分を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百万円積立てたことにより増加した。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・国営筑後川下流白石土地改良事業償還金など大型の起債の償還金の一部に充てる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21,741
21,533
99.56
17,439,054
16,755,644
584,794
7,796,019
14,019,949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次産業主体の農村地帯であり、法人数が少ないため法人町民税が少ないことなどの要因により、財政基盤が弱く、類似団体平均、全国平均及び県平均を下回っている。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今後も、企業進出などを見込むことが難しく、数値の改善は容易ではない。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収納率の向上の強化や人口流出を食い止めることなどにより自主財源の確保に努めながら、事業の取捨選択、事務事業の見直し、公共施設の再編等の行財政改革により財政健全化を図る。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20320</xdr:rowOff>
    </xdr:to>
    <xdr:cxnSp macro="">
      <xdr:nvCxnSpPr>
        <xdr:cNvPr id="62" name="直線コネクタ 61"/>
        <xdr:cNvCxnSpPr/>
      </xdr:nvCxnSpPr>
      <xdr:spPr>
        <a:xfrm flipV="1">
          <a:off x="4953000" y="621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163847</xdr:rowOff>
    </xdr:from>
    <xdr:ext cx="762000" cy="259045"/>
    <xdr:sp macro="" textlink="">
      <xdr:nvSpPr>
        <xdr:cNvPr id="63" name="財政力最小値テキスト"/>
        <xdr:cNvSpPr txBox="1"/>
      </xdr:nvSpPr>
      <xdr:spPr>
        <a:xfrm>
          <a:off x="5041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20320</xdr:rowOff>
    </xdr:from>
    <xdr:to>
      <xdr:col>24</xdr:col>
      <xdr:colOff>12700</xdr:colOff>
      <xdr:row>44</xdr:row>
      <xdr:rowOff>20320</xdr:rowOff>
    </xdr:to>
    <xdr:cxnSp macro="">
      <xdr:nvCxnSpPr>
        <xdr:cNvPr id="64" name="直線コネクタ 63"/>
        <xdr:cNvCxnSpPr/>
      </xdr:nvCxnSpPr>
      <xdr:spPr>
        <a:xfrm>
          <a:off x="4864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44</xdr:row>
      <xdr:rowOff>20320</xdr:rowOff>
    </xdr:to>
    <xdr:cxnSp macro="">
      <xdr:nvCxnSpPr>
        <xdr:cNvPr id="67" name="直線コネクタ 66"/>
        <xdr:cNvCxnSpPr/>
      </xdr:nvCxnSpPr>
      <xdr:spPr>
        <a:xfrm>
          <a:off x="4114800" y="75158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114317</xdr:rowOff>
    </xdr:from>
    <xdr:ext cx="762000" cy="259045"/>
    <xdr:sp macro="" textlink="">
      <xdr:nvSpPr>
        <xdr:cNvPr id="68" name="財政力平均値テキスト"/>
        <xdr:cNvSpPr txBox="1"/>
      </xdr:nvSpPr>
      <xdr:spPr>
        <a:xfrm>
          <a:off x="5041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69" name="フローチャート: 判断 68"/>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70" name="直線コネクタ 69"/>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44</xdr:row>
      <xdr:rowOff>20320</xdr:rowOff>
    </xdr:to>
    <xdr:cxnSp macro="">
      <xdr:nvCxnSpPr>
        <xdr:cNvPr id="73" name="直線コネクタ 72"/>
        <xdr:cNvCxnSpPr/>
      </xdr:nvCxnSpPr>
      <xdr:spPr>
        <a:xfrm flipV="1">
          <a:off x="2336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49530</xdr:rowOff>
    </xdr:from>
    <xdr:to>
      <xdr:col>15</xdr:col>
      <xdr:colOff>133350</xdr:colOff>
      <xdr:row>41</xdr:row>
      <xdr:rowOff>151130</xdr:rowOff>
    </xdr:to>
    <xdr:sp macro="" textlink="">
      <xdr:nvSpPr>
        <xdr:cNvPr id="74" name="フローチャート: 判断 73"/>
        <xdr:cNvSpPr/>
      </xdr:nvSpPr>
      <xdr:spPr>
        <a:xfrm>
          <a:off x="3175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161307</xdr:rowOff>
    </xdr:from>
    <xdr:ext cx="762000" cy="259045"/>
    <xdr:sp macro="" textlink="">
      <xdr:nvSpPr>
        <xdr:cNvPr id="75" name="テキスト ボックス 74"/>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119380</xdr:rowOff>
    </xdr:from>
    <xdr:to>
      <xdr:col>11</xdr:col>
      <xdr:colOff>82550</xdr:colOff>
      <xdr:row>43</xdr:row>
      <xdr:rowOff>49530</xdr:rowOff>
    </xdr:to>
    <xdr:sp macro="" textlink="">
      <xdr:nvSpPr>
        <xdr:cNvPr id="77" name="フローチャート: 判断 76"/>
        <xdr:cNvSpPr/>
      </xdr:nvSpPr>
      <xdr:spPr>
        <a:xfrm>
          <a:off x="2286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78" name="テキスト ボックス 77"/>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79" name="フローチャート: 判断 78"/>
        <xdr:cNvSpPr/>
      </xdr:nvSpPr>
      <xdr:spPr>
        <a:xfrm>
          <a:off x="1397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80" name="テキスト ボックス 79"/>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36847</xdr:rowOff>
    </xdr:from>
    <xdr:ext cx="762000" cy="259045"/>
    <xdr:sp macro="" textlink="">
      <xdr:nvSpPr>
        <xdr:cNvPr id="87" name="財政力該当値テキスト"/>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9" name="テキスト ボックス 88"/>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分母となる臨時財政対策債が減少したことなどにより、前年度より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％となり、類似団体平均、全国平均及び県平均を下回っている。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今後も扶助費の増加、町債発行に伴う公債費の増加が予想され、経常一般財源等の減少も予想されることから上昇が予想される。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優先度の低い事務事業の廃止・縮小、公共施設の統合再編などにより、経常経費の削減に努めていく。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162278</xdr:rowOff>
    </xdr:from>
    <xdr:to>
      <xdr:col>23</xdr:col>
      <xdr:colOff>133350</xdr:colOff>
      <xdr:row>64</xdr:row>
      <xdr:rowOff>9878</xdr:rowOff>
    </xdr:to>
    <xdr:cxnSp macro="">
      <xdr:nvCxnSpPr>
        <xdr:cNvPr id="125" name="直線コネクタ 124"/>
        <xdr:cNvCxnSpPr/>
      </xdr:nvCxnSpPr>
      <xdr:spPr>
        <a:xfrm flipV="1">
          <a:off x="4953000" y="10620728"/>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153405</xdr:rowOff>
    </xdr:from>
    <xdr:ext cx="762000" cy="259045"/>
    <xdr:sp macro="" textlink="">
      <xdr:nvSpPr>
        <xdr:cNvPr id="126" name="財政構造の弾力性最小値テキスト"/>
        <xdr:cNvSpPr txBox="1"/>
      </xdr:nvSpPr>
      <xdr:spPr>
        <a:xfrm>
          <a:off x="5041900" y="1095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9878</xdr:rowOff>
    </xdr:from>
    <xdr:to>
      <xdr:col>24</xdr:col>
      <xdr:colOff>12700</xdr:colOff>
      <xdr:row>64</xdr:row>
      <xdr:rowOff>9878</xdr:rowOff>
    </xdr:to>
    <xdr:cxnSp macro="">
      <xdr:nvCxnSpPr>
        <xdr:cNvPr id="127" name="直線コネクタ 126"/>
        <xdr:cNvCxnSpPr/>
      </xdr:nvCxnSpPr>
      <xdr:spPr>
        <a:xfrm>
          <a:off x="4864100" y="1098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77205</xdr:rowOff>
    </xdr:from>
    <xdr:ext cx="762000" cy="259045"/>
    <xdr:sp macro="" textlink="">
      <xdr:nvSpPr>
        <xdr:cNvPr id="128" name="財政構造の弾力性最大値テキスト"/>
        <xdr:cNvSpPr txBox="1"/>
      </xdr:nvSpPr>
      <xdr:spPr>
        <a:xfrm>
          <a:off x="5041900" y="1036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162278</xdr:rowOff>
    </xdr:from>
    <xdr:to>
      <xdr:col>24</xdr:col>
      <xdr:colOff>12700</xdr:colOff>
      <xdr:row>61</xdr:row>
      <xdr:rowOff>162278</xdr:rowOff>
    </xdr:to>
    <xdr:cxnSp macro="">
      <xdr:nvCxnSpPr>
        <xdr:cNvPr id="129" name="直線コネクタ 128"/>
        <xdr:cNvCxnSpPr/>
      </xdr:nvCxnSpPr>
      <xdr:spPr>
        <a:xfrm>
          <a:off x="4864100" y="1062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86783</xdr:rowOff>
    </xdr:from>
    <xdr:to>
      <xdr:col>23</xdr:col>
      <xdr:colOff>133350</xdr:colOff>
      <xdr:row>62</xdr:row>
      <xdr:rowOff>151695</xdr:rowOff>
    </xdr:to>
    <xdr:cxnSp macro="">
      <xdr:nvCxnSpPr>
        <xdr:cNvPr id="130" name="直線コネクタ 129"/>
        <xdr:cNvCxnSpPr/>
      </xdr:nvCxnSpPr>
      <xdr:spPr>
        <a:xfrm>
          <a:off x="4114800" y="10030883"/>
          <a:ext cx="838200" cy="7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2" name="フローチャート: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64</xdr:row>
      <xdr:rowOff>170745</xdr:rowOff>
    </xdr:to>
    <xdr:cxnSp macro="">
      <xdr:nvCxnSpPr>
        <xdr:cNvPr id="133" name="直線コネクタ 132"/>
        <xdr:cNvCxnSpPr/>
      </xdr:nvCxnSpPr>
      <xdr:spPr>
        <a:xfrm flipV="1">
          <a:off x="3225800" y="10030883"/>
          <a:ext cx="889000" cy="1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58</xdr:row>
      <xdr:rowOff>143228</xdr:rowOff>
    </xdr:from>
    <xdr:to>
      <xdr:col>19</xdr:col>
      <xdr:colOff>184150</xdr:colOff>
      <xdr:row>59</xdr:row>
      <xdr:rowOff>73378</xdr:rowOff>
    </xdr:to>
    <xdr:sp macro="" textlink="">
      <xdr:nvSpPr>
        <xdr:cNvPr id="134" name="フローチャート: 判断 133"/>
        <xdr:cNvSpPr/>
      </xdr:nvSpPr>
      <xdr:spPr>
        <a:xfrm>
          <a:off x="4064000" y="1008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58155</xdr:rowOff>
    </xdr:from>
    <xdr:ext cx="736600" cy="259045"/>
    <xdr:sp macro="" textlink="">
      <xdr:nvSpPr>
        <xdr:cNvPr id="135" name="テキスト ボックス 134"/>
        <xdr:cNvSpPr txBox="1"/>
      </xdr:nvSpPr>
      <xdr:spPr>
        <a:xfrm>
          <a:off x="3733800" y="1017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170745</xdr:rowOff>
    </xdr:from>
    <xdr:to>
      <xdr:col>15</xdr:col>
      <xdr:colOff>82550</xdr:colOff>
      <xdr:row>68</xdr:row>
      <xdr:rowOff>21167</xdr:rowOff>
    </xdr:to>
    <xdr:cxnSp macro="">
      <xdr:nvCxnSpPr>
        <xdr:cNvPr id="136" name="直線コネクタ 135"/>
        <xdr:cNvCxnSpPr/>
      </xdr:nvCxnSpPr>
      <xdr:spPr>
        <a:xfrm flipV="1">
          <a:off x="2336800" y="11143545"/>
          <a:ext cx="889000" cy="5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7" name="フローチャート: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38" name="テキスト ボックス 13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109361</xdr:rowOff>
    </xdr:from>
    <xdr:to>
      <xdr:col>11</xdr:col>
      <xdr:colOff>31750</xdr:colOff>
      <xdr:row>68</xdr:row>
      <xdr:rowOff>21167</xdr:rowOff>
    </xdr:to>
    <xdr:cxnSp macro="">
      <xdr:nvCxnSpPr>
        <xdr:cNvPr id="139" name="直線コネクタ 138"/>
        <xdr:cNvCxnSpPr/>
      </xdr:nvCxnSpPr>
      <xdr:spPr>
        <a:xfrm>
          <a:off x="1447800" y="11425061"/>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112183</xdr:rowOff>
    </xdr:from>
    <xdr:to>
      <xdr:col>11</xdr:col>
      <xdr:colOff>82550</xdr:colOff>
      <xdr:row>67</xdr:row>
      <xdr:rowOff>42333</xdr:rowOff>
    </xdr:to>
    <xdr:sp macro="" textlink="">
      <xdr:nvSpPr>
        <xdr:cNvPr id="140" name="フローチャート: 判断 139"/>
        <xdr:cNvSpPr/>
      </xdr:nvSpPr>
      <xdr:spPr>
        <a:xfrm>
          <a:off x="2286000" y="114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52510</xdr:rowOff>
    </xdr:from>
    <xdr:ext cx="762000" cy="259045"/>
    <xdr:sp macro="" textlink="">
      <xdr:nvSpPr>
        <xdr:cNvPr id="141" name="テキスト ボックス 140"/>
        <xdr:cNvSpPr txBox="1"/>
      </xdr:nvSpPr>
      <xdr:spPr>
        <a:xfrm>
          <a:off x="1955800" y="1119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69145</xdr:rowOff>
    </xdr:from>
    <xdr:to>
      <xdr:col>7</xdr:col>
      <xdr:colOff>31750</xdr:colOff>
      <xdr:row>65</xdr:row>
      <xdr:rowOff>170745</xdr:rowOff>
    </xdr:to>
    <xdr:sp macro="" textlink="">
      <xdr:nvSpPr>
        <xdr:cNvPr id="142" name="フローチャート: 判断 141"/>
        <xdr:cNvSpPr/>
      </xdr:nvSpPr>
      <xdr:spPr>
        <a:xfrm>
          <a:off x="1397000" y="112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9472</xdr:rowOff>
    </xdr:from>
    <xdr:ext cx="762000" cy="259045"/>
    <xdr:sp macro="" textlink="">
      <xdr:nvSpPr>
        <xdr:cNvPr id="143" name="テキスト ボックス 142"/>
        <xdr:cNvSpPr txBox="1"/>
      </xdr:nvSpPr>
      <xdr:spPr>
        <a:xfrm>
          <a:off x="1066800" y="1098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100895</xdr:rowOff>
    </xdr:from>
    <xdr:to>
      <xdr:col>23</xdr:col>
      <xdr:colOff>184150</xdr:colOff>
      <xdr:row>63</xdr:row>
      <xdr:rowOff>31045</xdr:rowOff>
    </xdr:to>
    <xdr:sp macro="" textlink="">
      <xdr:nvSpPr>
        <xdr:cNvPr id="149" name="楕円 148"/>
        <xdr:cNvSpPr/>
      </xdr:nvSpPr>
      <xdr:spPr>
        <a:xfrm>
          <a:off x="49022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117422</xdr:rowOff>
    </xdr:from>
    <xdr:ext cx="762000" cy="259045"/>
    <xdr:sp macro="" textlink="">
      <xdr:nvSpPr>
        <xdr:cNvPr id="150" name="財政構造の弾力性該当値テキスト"/>
        <xdr:cNvSpPr txBox="1"/>
      </xdr:nvSpPr>
      <xdr:spPr>
        <a:xfrm>
          <a:off x="5041900" y="1057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35983</xdr:rowOff>
    </xdr:from>
    <xdr:to>
      <xdr:col>19</xdr:col>
      <xdr:colOff>184150</xdr:colOff>
      <xdr:row>58</xdr:row>
      <xdr:rowOff>137583</xdr:rowOff>
    </xdr:to>
    <xdr:sp macro="" textlink="">
      <xdr:nvSpPr>
        <xdr:cNvPr id="151" name="楕円 150"/>
        <xdr:cNvSpPr/>
      </xdr:nvSpPr>
      <xdr:spPr>
        <a:xfrm>
          <a:off x="4064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147760</xdr:rowOff>
    </xdr:from>
    <xdr:ext cx="736600" cy="259045"/>
    <xdr:sp macro="" textlink="">
      <xdr:nvSpPr>
        <xdr:cNvPr id="152" name="テキスト ボックス 151"/>
        <xdr:cNvSpPr txBox="1"/>
      </xdr:nvSpPr>
      <xdr:spPr>
        <a:xfrm>
          <a:off x="3733800" y="974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119945</xdr:rowOff>
    </xdr:from>
    <xdr:to>
      <xdr:col>15</xdr:col>
      <xdr:colOff>133350</xdr:colOff>
      <xdr:row>65</xdr:row>
      <xdr:rowOff>50095</xdr:rowOff>
    </xdr:to>
    <xdr:sp macro="" textlink="">
      <xdr:nvSpPr>
        <xdr:cNvPr id="153" name="楕円 152"/>
        <xdr:cNvSpPr/>
      </xdr:nvSpPr>
      <xdr:spPr>
        <a:xfrm>
          <a:off x="3175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34872</xdr:rowOff>
    </xdr:from>
    <xdr:ext cx="762000" cy="259045"/>
    <xdr:sp macro="" textlink="">
      <xdr:nvSpPr>
        <xdr:cNvPr id="154" name="テキスト ボックス 153"/>
        <xdr:cNvSpPr txBox="1"/>
      </xdr:nvSpPr>
      <xdr:spPr>
        <a:xfrm>
          <a:off x="2844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141817</xdr:rowOff>
    </xdr:from>
    <xdr:to>
      <xdr:col>11</xdr:col>
      <xdr:colOff>82550</xdr:colOff>
      <xdr:row>68</xdr:row>
      <xdr:rowOff>71967</xdr:rowOff>
    </xdr:to>
    <xdr:sp macro="" textlink="">
      <xdr:nvSpPr>
        <xdr:cNvPr id="155" name="楕円 154"/>
        <xdr:cNvSpPr/>
      </xdr:nvSpPr>
      <xdr:spPr>
        <a:xfrm>
          <a:off x="2286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56744</xdr:rowOff>
    </xdr:from>
    <xdr:ext cx="762000" cy="259045"/>
    <xdr:sp macro="" textlink="">
      <xdr:nvSpPr>
        <xdr:cNvPr id="156" name="テキスト ボックス 155"/>
        <xdr:cNvSpPr txBox="1"/>
      </xdr:nvSpPr>
      <xdr:spPr>
        <a:xfrm>
          <a:off x="1955800" y="1171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58561</xdr:rowOff>
    </xdr:from>
    <xdr:to>
      <xdr:col>7</xdr:col>
      <xdr:colOff>31750</xdr:colOff>
      <xdr:row>66</xdr:row>
      <xdr:rowOff>160161</xdr:rowOff>
    </xdr:to>
    <xdr:sp macro="" textlink="">
      <xdr:nvSpPr>
        <xdr:cNvPr id="157" name="楕円 156"/>
        <xdr:cNvSpPr/>
      </xdr:nvSpPr>
      <xdr:spPr>
        <a:xfrm>
          <a:off x="1397000" y="11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144938</xdr:rowOff>
    </xdr:from>
    <xdr:ext cx="762000" cy="259045"/>
    <xdr:sp macro="" textlink="">
      <xdr:nvSpPr>
        <xdr:cNvPr id="158" name="テキスト ボックス 157"/>
        <xdr:cNvSpPr txBox="1"/>
      </xdr:nvSpPr>
      <xdr:spPr>
        <a:xfrm>
          <a:off x="1066800" y="114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職員数の減等により人件費は減少したが、ふるさと納税関連委託料の増等による物件費の増加、分母となる人口が減少したことにより、前年度より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円増加した。類似団体平均、全国平均及び県平均と比較すると高い状況にある。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公共施設の統合再編などにより、維持管理経費の削減等に努めていく。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34550</xdr:rowOff>
    </xdr:from>
    <xdr:to>
      <xdr:col>23</xdr:col>
      <xdr:colOff>133350</xdr:colOff>
      <xdr:row>89</xdr:row>
      <xdr:rowOff>72082</xdr:rowOff>
    </xdr:to>
    <xdr:cxnSp macro="">
      <xdr:nvCxnSpPr>
        <xdr:cNvPr id="188" name="直線コネクタ 187"/>
        <xdr:cNvCxnSpPr/>
      </xdr:nvCxnSpPr>
      <xdr:spPr>
        <a:xfrm flipV="1">
          <a:off x="4953000" y="13922000"/>
          <a:ext cx="0" cy="1409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44159</xdr:rowOff>
    </xdr:from>
    <xdr:ext cx="762000" cy="259045"/>
    <xdr:sp macro="" textlink="">
      <xdr:nvSpPr>
        <xdr:cNvPr id="189" name="人件費・物件費等の状況最小値テキスト"/>
        <xdr:cNvSpPr txBox="1"/>
      </xdr:nvSpPr>
      <xdr:spPr>
        <a:xfrm>
          <a:off x="5041900" y="1530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72082</xdr:rowOff>
    </xdr:from>
    <xdr:to>
      <xdr:col>24</xdr:col>
      <xdr:colOff>12700</xdr:colOff>
      <xdr:row>89</xdr:row>
      <xdr:rowOff>72082</xdr:rowOff>
    </xdr:to>
    <xdr:cxnSp macro="">
      <xdr:nvCxnSpPr>
        <xdr:cNvPr id="190" name="直線コネクタ 189"/>
        <xdr:cNvCxnSpPr/>
      </xdr:nvCxnSpPr>
      <xdr:spPr>
        <a:xfrm>
          <a:off x="4864100" y="1533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120927</xdr:rowOff>
    </xdr:from>
    <xdr:ext cx="762000" cy="259045"/>
    <xdr:sp macro="" textlink="">
      <xdr:nvSpPr>
        <xdr:cNvPr id="191" name="人件費・物件費等の状況最大値テキスト"/>
        <xdr:cNvSpPr txBox="1"/>
      </xdr:nvSpPr>
      <xdr:spPr>
        <a:xfrm>
          <a:off x="5041900" y="13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34550</xdr:rowOff>
    </xdr:from>
    <xdr:to>
      <xdr:col>24</xdr:col>
      <xdr:colOff>12700</xdr:colOff>
      <xdr:row>81</xdr:row>
      <xdr:rowOff>34550</xdr:rowOff>
    </xdr:to>
    <xdr:cxnSp macro="">
      <xdr:nvCxnSpPr>
        <xdr:cNvPr id="192" name="直線コネクタ 191"/>
        <xdr:cNvCxnSpPr/>
      </xdr:nvCxnSpPr>
      <xdr:spPr>
        <a:xfrm>
          <a:off x="4864100" y="1392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105642</xdr:rowOff>
    </xdr:from>
    <xdr:to>
      <xdr:col>23</xdr:col>
      <xdr:colOff>133350</xdr:colOff>
      <xdr:row>88</xdr:row>
      <xdr:rowOff>142306</xdr:rowOff>
    </xdr:to>
    <xdr:cxnSp macro="">
      <xdr:nvCxnSpPr>
        <xdr:cNvPr id="193" name="直線コネクタ 192"/>
        <xdr:cNvCxnSpPr/>
      </xdr:nvCxnSpPr>
      <xdr:spPr>
        <a:xfrm>
          <a:off x="4114800" y="14850342"/>
          <a:ext cx="838200" cy="3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161052</xdr:rowOff>
    </xdr:from>
    <xdr:ext cx="762000" cy="259045"/>
    <xdr:sp macro="" textlink="">
      <xdr:nvSpPr>
        <xdr:cNvPr id="194" name="人件費・物件費等の状況平均値テキスト"/>
        <xdr:cNvSpPr txBox="1"/>
      </xdr:nvSpPr>
      <xdr:spPr>
        <a:xfrm>
          <a:off x="5041900" y="14734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144525</xdr:rowOff>
    </xdr:from>
    <xdr:to>
      <xdr:col>23</xdr:col>
      <xdr:colOff>184150</xdr:colOff>
      <xdr:row>87</xdr:row>
      <xdr:rowOff>74675</xdr:rowOff>
    </xdr:to>
    <xdr:sp macro="" textlink="">
      <xdr:nvSpPr>
        <xdr:cNvPr id="195" name="フローチャート: 判断 194"/>
        <xdr:cNvSpPr/>
      </xdr:nvSpPr>
      <xdr:spPr>
        <a:xfrm>
          <a:off x="4902200" y="148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86706</xdr:rowOff>
    </xdr:from>
    <xdr:to>
      <xdr:col>19</xdr:col>
      <xdr:colOff>133350</xdr:colOff>
      <xdr:row>86</xdr:row>
      <xdr:rowOff>105642</xdr:rowOff>
    </xdr:to>
    <xdr:cxnSp macro="">
      <xdr:nvCxnSpPr>
        <xdr:cNvPr id="196" name="直線コネクタ 195"/>
        <xdr:cNvCxnSpPr/>
      </xdr:nvCxnSpPr>
      <xdr:spPr>
        <a:xfrm>
          <a:off x="3225800" y="14659956"/>
          <a:ext cx="889000" cy="19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135925</xdr:rowOff>
    </xdr:from>
    <xdr:to>
      <xdr:col>19</xdr:col>
      <xdr:colOff>184150</xdr:colOff>
      <xdr:row>86</xdr:row>
      <xdr:rowOff>66075</xdr:rowOff>
    </xdr:to>
    <xdr:sp macro="" textlink="">
      <xdr:nvSpPr>
        <xdr:cNvPr id="197" name="フローチャート: 判断 196"/>
        <xdr:cNvSpPr/>
      </xdr:nvSpPr>
      <xdr:spPr>
        <a:xfrm>
          <a:off x="4064000" y="147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76252</xdr:rowOff>
    </xdr:from>
    <xdr:ext cx="736600" cy="259045"/>
    <xdr:sp macro="" textlink="">
      <xdr:nvSpPr>
        <xdr:cNvPr id="198" name="テキスト ボックス 197"/>
        <xdr:cNvSpPr txBox="1"/>
      </xdr:nvSpPr>
      <xdr:spPr>
        <a:xfrm>
          <a:off x="3733800" y="144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112598</xdr:rowOff>
    </xdr:from>
    <xdr:to>
      <xdr:col>15</xdr:col>
      <xdr:colOff>82550</xdr:colOff>
      <xdr:row>85</xdr:row>
      <xdr:rowOff>86706</xdr:rowOff>
    </xdr:to>
    <xdr:cxnSp macro="">
      <xdr:nvCxnSpPr>
        <xdr:cNvPr id="199" name="直線コネクタ 198"/>
        <xdr:cNvCxnSpPr/>
      </xdr:nvCxnSpPr>
      <xdr:spPr>
        <a:xfrm>
          <a:off x="2336800" y="14342948"/>
          <a:ext cx="889000" cy="3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170297</xdr:rowOff>
    </xdr:from>
    <xdr:to>
      <xdr:col>15</xdr:col>
      <xdr:colOff>133350</xdr:colOff>
      <xdr:row>85</xdr:row>
      <xdr:rowOff>100447</xdr:rowOff>
    </xdr:to>
    <xdr:sp macro="" textlink="">
      <xdr:nvSpPr>
        <xdr:cNvPr id="200" name="フローチャート: 判断 199"/>
        <xdr:cNvSpPr/>
      </xdr:nvSpPr>
      <xdr:spPr>
        <a:xfrm>
          <a:off x="3175000" y="1457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110624</xdr:rowOff>
    </xdr:from>
    <xdr:ext cx="762000" cy="259045"/>
    <xdr:sp macro="" textlink="">
      <xdr:nvSpPr>
        <xdr:cNvPr id="201" name="テキスト ボックス 200"/>
        <xdr:cNvSpPr txBox="1"/>
      </xdr:nvSpPr>
      <xdr:spPr>
        <a:xfrm>
          <a:off x="2844800" y="1434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112598</xdr:rowOff>
    </xdr:from>
    <xdr:to>
      <xdr:col>11</xdr:col>
      <xdr:colOff>31750</xdr:colOff>
      <xdr:row>83</xdr:row>
      <xdr:rowOff>126816</xdr:rowOff>
    </xdr:to>
    <xdr:cxnSp macro="">
      <xdr:nvCxnSpPr>
        <xdr:cNvPr id="202" name="直線コネクタ 201"/>
        <xdr:cNvCxnSpPr/>
      </xdr:nvCxnSpPr>
      <xdr:spPr>
        <a:xfrm flipV="1">
          <a:off x="1447800" y="14342948"/>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164485</xdr:rowOff>
    </xdr:from>
    <xdr:to>
      <xdr:col>11</xdr:col>
      <xdr:colOff>82550</xdr:colOff>
      <xdr:row>85</xdr:row>
      <xdr:rowOff>94635</xdr:rowOff>
    </xdr:to>
    <xdr:sp macro="" textlink="">
      <xdr:nvSpPr>
        <xdr:cNvPr id="203" name="フローチャート: 判断 202"/>
        <xdr:cNvSpPr/>
      </xdr:nvSpPr>
      <xdr:spPr>
        <a:xfrm>
          <a:off x="2286000" y="1456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79412</xdr:rowOff>
    </xdr:from>
    <xdr:ext cx="762000" cy="259045"/>
    <xdr:sp macro="" textlink="">
      <xdr:nvSpPr>
        <xdr:cNvPr id="204" name="テキスト ボックス 203"/>
        <xdr:cNvSpPr txBox="1"/>
      </xdr:nvSpPr>
      <xdr:spPr>
        <a:xfrm>
          <a:off x="1955800" y="1465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94608</xdr:rowOff>
    </xdr:from>
    <xdr:to>
      <xdr:col>7</xdr:col>
      <xdr:colOff>31750</xdr:colOff>
      <xdr:row>85</xdr:row>
      <xdr:rowOff>24758</xdr:rowOff>
    </xdr:to>
    <xdr:sp macro="" textlink="">
      <xdr:nvSpPr>
        <xdr:cNvPr id="205" name="フローチャート: 判断 204"/>
        <xdr:cNvSpPr/>
      </xdr:nvSpPr>
      <xdr:spPr>
        <a:xfrm>
          <a:off x="1397000" y="1449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9535</xdr:rowOff>
    </xdr:from>
    <xdr:ext cx="762000" cy="259045"/>
    <xdr:sp macro="" textlink="">
      <xdr:nvSpPr>
        <xdr:cNvPr id="206" name="テキスト ボックス 205"/>
        <xdr:cNvSpPr txBox="1"/>
      </xdr:nvSpPr>
      <xdr:spPr>
        <a:xfrm>
          <a:off x="1066800" y="1458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91506</xdr:rowOff>
    </xdr:from>
    <xdr:to>
      <xdr:col>23</xdr:col>
      <xdr:colOff>184150</xdr:colOff>
      <xdr:row>89</xdr:row>
      <xdr:rowOff>21656</xdr:rowOff>
    </xdr:to>
    <xdr:sp macro="" textlink="">
      <xdr:nvSpPr>
        <xdr:cNvPr id="212" name="楕円 211"/>
        <xdr:cNvSpPr/>
      </xdr:nvSpPr>
      <xdr:spPr>
        <a:xfrm>
          <a:off x="4902200" y="151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158833</xdr:rowOff>
    </xdr:from>
    <xdr:ext cx="762000" cy="259045"/>
    <xdr:sp macro="" textlink="">
      <xdr:nvSpPr>
        <xdr:cNvPr id="213" name="人件費・物件費等の状況該当値テキスト"/>
        <xdr:cNvSpPr txBox="1"/>
      </xdr:nvSpPr>
      <xdr:spPr>
        <a:xfrm>
          <a:off x="5041900" y="1507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54842</xdr:rowOff>
    </xdr:from>
    <xdr:to>
      <xdr:col>19</xdr:col>
      <xdr:colOff>184150</xdr:colOff>
      <xdr:row>86</xdr:row>
      <xdr:rowOff>156442</xdr:rowOff>
    </xdr:to>
    <xdr:sp macro="" textlink="">
      <xdr:nvSpPr>
        <xdr:cNvPr id="214" name="楕円 213"/>
        <xdr:cNvSpPr/>
      </xdr:nvSpPr>
      <xdr:spPr>
        <a:xfrm>
          <a:off x="4064000" y="147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141219</xdr:rowOff>
    </xdr:from>
    <xdr:ext cx="736600" cy="259045"/>
    <xdr:sp macro="" textlink="">
      <xdr:nvSpPr>
        <xdr:cNvPr id="215" name="テキスト ボックス 214"/>
        <xdr:cNvSpPr txBox="1"/>
      </xdr:nvSpPr>
      <xdr:spPr>
        <a:xfrm>
          <a:off x="3733800" y="14885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35906</xdr:rowOff>
    </xdr:from>
    <xdr:to>
      <xdr:col>15</xdr:col>
      <xdr:colOff>133350</xdr:colOff>
      <xdr:row>85</xdr:row>
      <xdr:rowOff>137506</xdr:rowOff>
    </xdr:to>
    <xdr:sp macro="" textlink="">
      <xdr:nvSpPr>
        <xdr:cNvPr id="216" name="楕円 215"/>
        <xdr:cNvSpPr/>
      </xdr:nvSpPr>
      <xdr:spPr>
        <a:xfrm>
          <a:off x="3175000" y="146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122283</xdr:rowOff>
    </xdr:from>
    <xdr:ext cx="762000" cy="259045"/>
    <xdr:sp macro="" textlink="">
      <xdr:nvSpPr>
        <xdr:cNvPr id="217" name="テキスト ボックス 216"/>
        <xdr:cNvSpPr txBox="1"/>
      </xdr:nvSpPr>
      <xdr:spPr>
        <a:xfrm>
          <a:off x="2844800" y="1469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61798</xdr:rowOff>
    </xdr:from>
    <xdr:to>
      <xdr:col>11</xdr:col>
      <xdr:colOff>82550</xdr:colOff>
      <xdr:row>83</xdr:row>
      <xdr:rowOff>163398</xdr:rowOff>
    </xdr:to>
    <xdr:sp macro="" textlink="">
      <xdr:nvSpPr>
        <xdr:cNvPr id="218" name="楕円 217"/>
        <xdr:cNvSpPr/>
      </xdr:nvSpPr>
      <xdr:spPr>
        <a:xfrm>
          <a:off x="2286000" y="142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2125</xdr:rowOff>
    </xdr:from>
    <xdr:ext cx="762000" cy="259045"/>
    <xdr:sp macro="" textlink="">
      <xdr:nvSpPr>
        <xdr:cNvPr id="219" name="テキスト ボックス 218"/>
        <xdr:cNvSpPr txBox="1"/>
      </xdr:nvSpPr>
      <xdr:spPr>
        <a:xfrm>
          <a:off x="1955800" y="1406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76016</xdr:rowOff>
    </xdr:from>
    <xdr:to>
      <xdr:col>7</xdr:col>
      <xdr:colOff>31750</xdr:colOff>
      <xdr:row>84</xdr:row>
      <xdr:rowOff>6166</xdr:rowOff>
    </xdr:to>
    <xdr:sp macro="" textlink="">
      <xdr:nvSpPr>
        <xdr:cNvPr id="220" name="楕円 219"/>
        <xdr:cNvSpPr/>
      </xdr:nvSpPr>
      <xdr:spPr>
        <a:xfrm>
          <a:off x="1397000" y="143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16343</xdr:rowOff>
    </xdr:from>
    <xdr:ext cx="762000" cy="259045"/>
    <xdr:sp macro="" textlink="">
      <xdr:nvSpPr>
        <xdr:cNvPr id="221" name="テキスト ボックス 220"/>
        <xdr:cNvSpPr txBox="1"/>
      </xdr:nvSpPr>
      <xdr:spPr>
        <a:xfrm>
          <a:off x="1066800" y="1407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年度数値の誤りが判明し、実際の数値は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で前年度と同水準となった。類似団体平均と比較すると低い状況にあるが、全国市町村平均を上回る状況であるため、一層の給与の適正化に努める。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907</xdr:rowOff>
    </xdr:to>
    <xdr:cxnSp macro="">
      <xdr:nvCxnSpPr>
        <xdr:cNvPr id="252" name="直線コネクタ 251"/>
        <xdr:cNvCxnSpPr/>
      </xdr:nvCxnSpPr>
      <xdr:spPr>
        <a:xfrm flipV="1">
          <a:off x="17018000" y="1370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87</xdr:row>
      <xdr:rowOff>136979</xdr:rowOff>
    </xdr:to>
    <xdr:cxnSp macro="">
      <xdr:nvCxnSpPr>
        <xdr:cNvPr id="257" name="直線コネクタ 256"/>
        <xdr:cNvCxnSpPr/>
      </xdr:nvCxnSpPr>
      <xdr:spPr>
        <a:xfrm>
          <a:off x="16179800" y="14329229"/>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134456</xdr:rowOff>
    </xdr:from>
    <xdr:ext cx="762000" cy="259045"/>
    <xdr:sp macro="" textlink="">
      <xdr:nvSpPr>
        <xdr:cNvPr id="258"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59" name="フローチャート: 判断 258"/>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83</xdr:row>
      <xdr:rowOff>98879</xdr:rowOff>
    </xdr:to>
    <xdr:cxnSp macro="">
      <xdr:nvCxnSpPr>
        <xdr:cNvPr id="260" name="直線コネクタ 259"/>
        <xdr:cNvCxnSpPr/>
      </xdr:nvCxnSpPr>
      <xdr:spPr>
        <a:xfrm>
          <a:off x="15290800" y="1405345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151493</xdr:rowOff>
    </xdr:from>
    <xdr:to>
      <xdr:col>77</xdr:col>
      <xdr:colOff>95250</xdr:colOff>
      <xdr:row>84</xdr:row>
      <xdr:rowOff>81643</xdr:rowOff>
    </xdr:to>
    <xdr:sp macro="" textlink="">
      <xdr:nvSpPr>
        <xdr:cNvPr id="261" name="フローチャート: 判断 260"/>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66420</xdr:rowOff>
    </xdr:from>
    <xdr:ext cx="736600" cy="259045"/>
    <xdr:sp macro="" textlink="">
      <xdr:nvSpPr>
        <xdr:cNvPr id="262" name="テキスト ボックス 261"/>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166007</xdr:rowOff>
    </xdr:from>
    <xdr:to>
      <xdr:col>72</xdr:col>
      <xdr:colOff>203200</xdr:colOff>
      <xdr:row>82</xdr:row>
      <xdr:rowOff>97971</xdr:rowOff>
    </xdr:to>
    <xdr:cxnSp macro="">
      <xdr:nvCxnSpPr>
        <xdr:cNvPr id="263" name="直線コネクタ 262"/>
        <xdr:cNvCxnSpPr/>
      </xdr:nvCxnSpPr>
      <xdr:spPr>
        <a:xfrm flipV="1">
          <a:off x="14401800" y="140534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81</xdr:row>
      <xdr:rowOff>46264</xdr:rowOff>
    </xdr:from>
    <xdr:to>
      <xdr:col>73</xdr:col>
      <xdr:colOff>44450</xdr:colOff>
      <xdr:row>81</xdr:row>
      <xdr:rowOff>147864</xdr:rowOff>
    </xdr:to>
    <xdr:sp macro="" textlink="">
      <xdr:nvSpPr>
        <xdr:cNvPr id="264" name="フローチャート: 判断 263"/>
        <xdr:cNvSpPr/>
      </xdr:nvSpPr>
      <xdr:spPr>
        <a:xfrm>
          <a:off x="15240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65" name="テキスト ボックス 264"/>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84</xdr:row>
      <xdr:rowOff>134257</xdr:rowOff>
    </xdr:to>
    <xdr:cxnSp macro="">
      <xdr:nvCxnSpPr>
        <xdr:cNvPr id="266" name="直線コネクタ 265"/>
        <xdr:cNvCxnSpPr/>
      </xdr:nvCxnSpPr>
      <xdr:spPr>
        <a:xfrm flipV="1">
          <a:off x="13512800" y="14156871"/>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80</xdr:row>
      <xdr:rowOff>148771</xdr:rowOff>
    </xdr:from>
    <xdr:to>
      <xdr:col>68</xdr:col>
      <xdr:colOff>203200</xdr:colOff>
      <xdr:row>81</xdr:row>
      <xdr:rowOff>78921</xdr:rowOff>
    </xdr:to>
    <xdr:sp macro="" textlink="">
      <xdr:nvSpPr>
        <xdr:cNvPr id="267" name="フローチャート: 判断 266"/>
        <xdr:cNvSpPr/>
      </xdr:nvSpPr>
      <xdr:spPr>
        <a:xfrm>
          <a:off x="14351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68" name="テキスト ボックス 267"/>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69" name="フローチャート: 判断 268"/>
        <xdr:cNvSpPr/>
      </xdr:nvSpPr>
      <xdr:spPr>
        <a:xfrm>
          <a:off x="13462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70" name="テキスト ボックス 269"/>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80" name="楕円 279"/>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30134</xdr:rowOff>
    </xdr:from>
    <xdr:ext cx="762000" cy="259045"/>
    <xdr:sp macro="" textlink="">
      <xdr:nvSpPr>
        <xdr:cNvPr id="281" name="テキスト ボックス 280"/>
        <xdr:cNvSpPr txBox="1"/>
      </xdr:nvSpPr>
      <xdr:spPr>
        <a:xfrm>
          <a:off x="14909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2" name="楕円 281"/>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133548</xdr:rowOff>
    </xdr:from>
    <xdr:ext cx="762000" cy="259045"/>
    <xdr:sp macro="" textlink="">
      <xdr:nvSpPr>
        <xdr:cNvPr id="283" name="テキスト ボックス 282"/>
        <xdr:cNvSpPr txBox="1"/>
      </xdr:nvSpPr>
      <xdr:spPr>
        <a:xfrm>
          <a:off x="140208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85" name="テキスト ボックス 284"/>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定員適正化計画に基づき、職員数の削減に取り組んでいるが、町の人口減少率が大きく、前年度より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ポイント増加した。類似団体平均、全国平均及び県平均と比較すると高い状況にある。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67</xdr:row>
      <xdr:rowOff>135165</xdr:rowOff>
    </xdr:to>
    <xdr:cxnSp macro="">
      <xdr:nvCxnSpPr>
        <xdr:cNvPr id="317" name="直線コネクタ 316"/>
        <xdr:cNvCxnSpPr/>
      </xdr:nvCxnSpPr>
      <xdr:spPr>
        <a:xfrm flipV="1">
          <a:off x="17018000" y="10119360"/>
          <a:ext cx="0" cy="1502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107242</xdr:rowOff>
    </xdr:from>
    <xdr:ext cx="762000" cy="259045"/>
    <xdr:sp macro="" textlink="">
      <xdr:nvSpPr>
        <xdr:cNvPr id="318" name="定員管理の状況最小値テキスト"/>
        <xdr:cNvSpPr txBox="1"/>
      </xdr:nvSpPr>
      <xdr:spPr>
        <a:xfrm>
          <a:off x="17106900" y="11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135165</xdr:rowOff>
    </xdr:from>
    <xdr:to>
      <xdr:col>81</xdr:col>
      <xdr:colOff>133350</xdr:colOff>
      <xdr:row>67</xdr:row>
      <xdr:rowOff>135165</xdr:rowOff>
    </xdr:to>
    <xdr:cxnSp macro="">
      <xdr:nvCxnSpPr>
        <xdr:cNvPr id="319" name="直線コネクタ 318"/>
        <xdr:cNvCxnSpPr/>
      </xdr:nvCxnSpPr>
      <xdr:spPr>
        <a:xfrm>
          <a:off x="16929100" y="116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0"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1" name="直線コネクタ 320"/>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5806</xdr:rowOff>
    </xdr:from>
    <xdr:to>
      <xdr:col>81</xdr:col>
      <xdr:colOff>44450</xdr:colOff>
      <xdr:row>65</xdr:row>
      <xdr:rowOff>85090</xdr:rowOff>
    </xdr:to>
    <xdr:cxnSp macro="">
      <xdr:nvCxnSpPr>
        <xdr:cNvPr id="322" name="直線コネクタ 321"/>
        <xdr:cNvCxnSpPr/>
      </xdr:nvCxnSpPr>
      <xdr:spPr>
        <a:xfrm>
          <a:off x="16179800" y="11150056"/>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70593</xdr:rowOff>
    </xdr:from>
    <xdr:ext cx="762000" cy="259045"/>
    <xdr:sp macro="" textlink="">
      <xdr:nvSpPr>
        <xdr:cNvPr id="323" name="定員管理の状況平均値テキスト"/>
        <xdr:cNvSpPr txBox="1"/>
      </xdr:nvSpPr>
      <xdr:spPr>
        <a:xfrm>
          <a:off x="17106900" y="10871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54066</xdr:rowOff>
    </xdr:from>
    <xdr:to>
      <xdr:col>81</xdr:col>
      <xdr:colOff>95250</xdr:colOff>
      <xdr:row>64</xdr:row>
      <xdr:rowOff>155666</xdr:rowOff>
    </xdr:to>
    <xdr:sp macro="" textlink="">
      <xdr:nvSpPr>
        <xdr:cNvPr id="324" name="フローチャート: 判断 323"/>
        <xdr:cNvSpPr/>
      </xdr:nvSpPr>
      <xdr:spPr>
        <a:xfrm>
          <a:off x="16967200" y="1102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122101</xdr:rowOff>
    </xdr:from>
    <xdr:to>
      <xdr:col>77</xdr:col>
      <xdr:colOff>44450</xdr:colOff>
      <xdr:row>65</xdr:row>
      <xdr:rowOff>5806</xdr:rowOff>
    </xdr:to>
    <xdr:cxnSp macro="">
      <xdr:nvCxnSpPr>
        <xdr:cNvPr id="325" name="直線コネクタ 324"/>
        <xdr:cNvCxnSpPr/>
      </xdr:nvCxnSpPr>
      <xdr:spPr>
        <a:xfrm>
          <a:off x="15290800" y="1109490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36830</xdr:rowOff>
    </xdr:from>
    <xdr:to>
      <xdr:col>77</xdr:col>
      <xdr:colOff>95250</xdr:colOff>
      <xdr:row>64</xdr:row>
      <xdr:rowOff>138430</xdr:rowOff>
    </xdr:to>
    <xdr:sp macro="" textlink="">
      <xdr:nvSpPr>
        <xdr:cNvPr id="326" name="フローチャート: 判断 325"/>
        <xdr:cNvSpPr/>
      </xdr:nvSpPr>
      <xdr:spPr>
        <a:xfrm>
          <a:off x="16129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148607</xdr:rowOff>
    </xdr:from>
    <xdr:ext cx="736600" cy="259045"/>
    <xdr:sp macro="" textlink="">
      <xdr:nvSpPr>
        <xdr:cNvPr id="327" name="テキスト ボックス 326"/>
        <xdr:cNvSpPr txBox="1"/>
      </xdr:nvSpPr>
      <xdr:spPr>
        <a:xfrm>
          <a:off x="15798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122101</xdr:rowOff>
    </xdr:from>
    <xdr:to>
      <xdr:col>72</xdr:col>
      <xdr:colOff>203200</xdr:colOff>
      <xdr:row>64</xdr:row>
      <xdr:rowOff>132443</xdr:rowOff>
    </xdr:to>
    <xdr:cxnSp macro="">
      <xdr:nvCxnSpPr>
        <xdr:cNvPr id="328" name="直線コネクタ 327"/>
        <xdr:cNvCxnSpPr/>
      </xdr:nvCxnSpPr>
      <xdr:spPr>
        <a:xfrm flipV="1">
          <a:off x="14401800" y="1109490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153126</xdr:rowOff>
    </xdr:from>
    <xdr:to>
      <xdr:col>73</xdr:col>
      <xdr:colOff>44450</xdr:colOff>
      <xdr:row>64</xdr:row>
      <xdr:rowOff>83276</xdr:rowOff>
    </xdr:to>
    <xdr:sp macro="" textlink="">
      <xdr:nvSpPr>
        <xdr:cNvPr id="329" name="フローチャート: 判断 328"/>
        <xdr:cNvSpPr/>
      </xdr:nvSpPr>
      <xdr:spPr>
        <a:xfrm>
          <a:off x="15240000" y="1095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93453</xdr:rowOff>
    </xdr:from>
    <xdr:ext cx="762000" cy="259045"/>
    <xdr:sp macro="" textlink="">
      <xdr:nvSpPr>
        <xdr:cNvPr id="330" name="テキスト ボックス 329"/>
        <xdr:cNvSpPr txBox="1"/>
      </xdr:nvSpPr>
      <xdr:spPr>
        <a:xfrm>
          <a:off x="14909800" y="1072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77288</xdr:rowOff>
    </xdr:from>
    <xdr:to>
      <xdr:col>68</xdr:col>
      <xdr:colOff>152400</xdr:colOff>
      <xdr:row>64</xdr:row>
      <xdr:rowOff>132443</xdr:rowOff>
    </xdr:to>
    <xdr:cxnSp macro="">
      <xdr:nvCxnSpPr>
        <xdr:cNvPr id="331" name="直線コネクタ 330"/>
        <xdr:cNvCxnSpPr/>
      </xdr:nvCxnSpPr>
      <xdr:spPr>
        <a:xfrm>
          <a:off x="13512800" y="1105008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66</xdr:row>
      <xdr:rowOff>45538</xdr:rowOff>
    </xdr:from>
    <xdr:to>
      <xdr:col>68</xdr:col>
      <xdr:colOff>203200</xdr:colOff>
      <xdr:row>66</xdr:row>
      <xdr:rowOff>147138</xdr:rowOff>
    </xdr:to>
    <xdr:sp macro="" textlink="">
      <xdr:nvSpPr>
        <xdr:cNvPr id="332" name="フローチャート: 判断 331"/>
        <xdr:cNvSpPr/>
      </xdr:nvSpPr>
      <xdr:spPr>
        <a:xfrm>
          <a:off x="14351000" y="113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131915</xdr:rowOff>
    </xdr:from>
    <xdr:ext cx="762000" cy="259045"/>
    <xdr:sp macro="" textlink="">
      <xdr:nvSpPr>
        <xdr:cNvPr id="333" name="テキスト ボックス 332"/>
        <xdr:cNvSpPr txBox="1"/>
      </xdr:nvSpPr>
      <xdr:spPr>
        <a:xfrm>
          <a:off x="14020800" y="114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7620</xdr:rowOff>
    </xdr:from>
    <xdr:to>
      <xdr:col>64</xdr:col>
      <xdr:colOff>152400</xdr:colOff>
      <xdr:row>66</xdr:row>
      <xdr:rowOff>109220</xdr:rowOff>
    </xdr:to>
    <xdr:sp macro="" textlink="">
      <xdr:nvSpPr>
        <xdr:cNvPr id="334" name="フローチャート: 判断 333"/>
        <xdr:cNvSpPr/>
      </xdr:nvSpPr>
      <xdr:spPr>
        <a:xfrm>
          <a:off x="13462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93997</xdr:rowOff>
    </xdr:from>
    <xdr:ext cx="762000" cy="259045"/>
    <xdr:sp macro="" textlink="">
      <xdr:nvSpPr>
        <xdr:cNvPr id="335" name="テキスト ボックス 334"/>
        <xdr:cNvSpPr txBox="1"/>
      </xdr:nvSpPr>
      <xdr:spPr>
        <a:xfrm>
          <a:off x="13131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41" name="楕円 340"/>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6367</xdr:rowOff>
    </xdr:from>
    <xdr:ext cx="762000" cy="259045"/>
    <xdr:sp macro="" textlink="">
      <xdr:nvSpPr>
        <xdr:cNvPr id="342" name="定員管理の状況該当値テキスト"/>
        <xdr:cNvSpPr txBox="1"/>
      </xdr:nvSpPr>
      <xdr:spPr>
        <a:xfrm>
          <a:off x="17106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126456</xdr:rowOff>
    </xdr:from>
    <xdr:to>
      <xdr:col>77</xdr:col>
      <xdr:colOff>95250</xdr:colOff>
      <xdr:row>65</xdr:row>
      <xdr:rowOff>56606</xdr:rowOff>
    </xdr:to>
    <xdr:sp macro="" textlink="">
      <xdr:nvSpPr>
        <xdr:cNvPr id="343" name="楕円 342"/>
        <xdr:cNvSpPr/>
      </xdr:nvSpPr>
      <xdr:spPr>
        <a:xfrm>
          <a:off x="16129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41383</xdr:rowOff>
    </xdr:from>
    <xdr:ext cx="736600" cy="259045"/>
    <xdr:sp macro="" textlink="">
      <xdr:nvSpPr>
        <xdr:cNvPr id="344" name="テキスト ボックス 343"/>
        <xdr:cNvSpPr txBox="1"/>
      </xdr:nvSpPr>
      <xdr:spPr>
        <a:xfrm>
          <a:off x="15798800" y="1118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71301</xdr:rowOff>
    </xdr:from>
    <xdr:to>
      <xdr:col>73</xdr:col>
      <xdr:colOff>44450</xdr:colOff>
      <xdr:row>65</xdr:row>
      <xdr:rowOff>1451</xdr:rowOff>
    </xdr:to>
    <xdr:sp macro="" textlink="">
      <xdr:nvSpPr>
        <xdr:cNvPr id="345" name="楕円 344"/>
        <xdr:cNvSpPr/>
      </xdr:nvSpPr>
      <xdr:spPr>
        <a:xfrm>
          <a:off x="15240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157678</xdr:rowOff>
    </xdr:from>
    <xdr:ext cx="762000" cy="259045"/>
    <xdr:sp macro="" textlink="">
      <xdr:nvSpPr>
        <xdr:cNvPr id="346" name="テキスト ボックス 345"/>
        <xdr:cNvSpPr txBox="1"/>
      </xdr:nvSpPr>
      <xdr:spPr>
        <a:xfrm>
          <a:off x="14909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81643</xdr:rowOff>
    </xdr:from>
    <xdr:to>
      <xdr:col>68</xdr:col>
      <xdr:colOff>203200</xdr:colOff>
      <xdr:row>65</xdr:row>
      <xdr:rowOff>11793</xdr:rowOff>
    </xdr:to>
    <xdr:sp macro="" textlink="">
      <xdr:nvSpPr>
        <xdr:cNvPr id="347" name="楕円 346"/>
        <xdr:cNvSpPr/>
      </xdr:nvSpPr>
      <xdr:spPr>
        <a:xfrm>
          <a:off x="14351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21970</xdr:rowOff>
    </xdr:from>
    <xdr:ext cx="762000" cy="259045"/>
    <xdr:sp macro="" textlink="">
      <xdr:nvSpPr>
        <xdr:cNvPr id="348" name="テキスト ボックス 347"/>
        <xdr:cNvSpPr txBox="1"/>
      </xdr:nvSpPr>
      <xdr:spPr>
        <a:xfrm>
          <a:off x="14020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26488</xdr:rowOff>
    </xdr:from>
    <xdr:to>
      <xdr:col>64</xdr:col>
      <xdr:colOff>152400</xdr:colOff>
      <xdr:row>64</xdr:row>
      <xdr:rowOff>128088</xdr:rowOff>
    </xdr:to>
    <xdr:sp macro="" textlink="">
      <xdr:nvSpPr>
        <xdr:cNvPr id="349" name="楕円 348"/>
        <xdr:cNvSpPr/>
      </xdr:nvSpPr>
      <xdr:spPr>
        <a:xfrm>
          <a:off x="13462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138265</xdr:rowOff>
    </xdr:from>
    <xdr:ext cx="762000" cy="259045"/>
    <xdr:sp macro="" textlink="">
      <xdr:nvSpPr>
        <xdr:cNvPr id="350" name="テキスト ボックス 349"/>
        <xdr:cNvSpPr txBox="1"/>
      </xdr:nvSpPr>
      <xdr:spPr>
        <a:xfrm>
          <a:off x="13131800" y="107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町債発行に伴う元利償還金の増による分子が増加、臨時財政対策債発行可能額の減少による分母の減少等により比率は上昇し、前年から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％となった。類似団体平均を下回っているものの、全国平均、県平均と比較すると高い状況にある。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今後は小中学校再編に伴う大規模な建設事業が続き、多額の起債が見込まれるため、既存の起債事業について緊急度・住民ニーズを的確に把握し、事業の選択を行い新規発行の抑制に努めていく。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44450</xdr:rowOff>
    </xdr:to>
    <xdr:cxnSp macro="">
      <xdr:nvCxnSpPr>
        <xdr:cNvPr id="380" name="直線コネクタ 379"/>
        <xdr:cNvCxnSpPr/>
      </xdr:nvCxnSpPr>
      <xdr:spPr>
        <a:xfrm flipV="1">
          <a:off x="17018000" y="634153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147108</xdr:rowOff>
    </xdr:to>
    <xdr:cxnSp macro="">
      <xdr:nvCxnSpPr>
        <xdr:cNvPr id="385" name="直線コネクタ 384"/>
        <xdr:cNvCxnSpPr/>
      </xdr:nvCxnSpPr>
      <xdr:spPr>
        <a:xfrm>
          <a:off x="16179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127000</xdr:rowOff>
    </xdr:to>
    <xdr:cxnSp macro="">
      <xdr:nvCxnSpPr>
        <xdr:cNvPr id="388" name="直線コネクタ 387"/>
        <xdr:cNvCxnSpPr/>
      </xdr:nvCxnSpPr>
      <xdr:spPr>
        <a:xfrm>
          <a:off x="15290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116417</xdr:rowOff>
    </xdr:from>
    <xdr:to>
      <xdr:col>77</xdr:col>
      <xdr:colOff>95250</xdr:colOff>
      <xdr:row>41</xdr:row>
      <xdr:rowOff>46567</xdr:rowOff>
    </xdr:to>
    <xdr:sp macro="" textlink="">
      <xdr:nvSpPr>
        <xdr:cNvPr id="389" name="フローチャート: 判断 388"/>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90" name="テキスト ボックス 389"/>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127000</xdr:rowOff>
    </xdr:to>
    <xdr:cxnSp macro="">
      <xdr:nvCxnSpPr>
        <xdr:cNvPr id="391" name="直線コネクタ 390"/>
        <xdr:cNvCxnSpPr/>
      </xdr:nvCxnSpPr>
      <xdr:spPr>
        <a:xfrm>
          <a:off x="14401800" y="68241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2" name="フローチャート: 判断 391"/>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3" name="テキスト ボックス 392"/>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168275</xdr:rowOff>
    </xdr:from>
    <xdr:to>
      <xdr:col>68</xdr:col>
      <xdr:colOff>152400</xdr:colOff>
      <xdr:row>39</xdr:row>
      <xdr:rowOff>137583</xdr:rowOff>
    </xdr:to>
    <xdr:cxnSp macro="">
      <xdr:nvCxnSpPr>
        <xdr:cNvPr id="394" name="直線コネクタ 393"/>
        <xdr:cNvCxnSpPr/>
      </xdr:nvCxnSpPr>
      <xdr:spPr>
        <a:xfrm>
          <a:off x="13512800" y="668337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7" name="フローチャート: 判断 396"/>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398" name="テキスト ボックス 397"/>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96308</xdr:rowOff>
    </xdr:from>
    <xdr:to>
      <xdr:col>81</xdr:col>
      <xdr:colOff>95250</xdr:colOff>
      <xdr:row>41</xdr:row>
      <xdr:rowOff>26458</xdr:rowOff>
    </xdr:to>
    <xdr:sp macro="" textlink="">
      <xdr:nvSpPr>
        <xdr:cNvPr id="404" name="楕円 403"/>
        <xdr:cNvSpPr/>
      </xdr:nvSpPr>
      <xdr:spPr>
        <a:xfrm>
          <a:off x="16967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112835</xdr:rowOff>
    </xdr:from>
    <xdr:ext cx="762000" cy="259045"/>
    <xdr:sp macro="" textlink="">
      <xdr:nvSpPr>
        <xdr:cNvPr id="405" name="公債費負担の状況該当値テキスト"/>
        <xdr:cNvSpPr txBox="1"/>
      </xdr:nvSpPr>
      <xdr:spPr>
        <a:xfrm>
          <a:off x="17106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7" name="テキスト ボックス 40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8" name="楕円 407"/>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9" name="テキスト ボックス 40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0" name="楕円 409"/>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1" name="テキスト ボックス 410"/>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117475</xdr:rowOff>
    </xdr:from>
    <xdr:to>
      <xdr:col>64</xdr:col>
      <xdr:colOff>152400</xdr:colOff>
      <xdr:row>39</xdr:row>
      <xdr:rowOff>47625</xdr:rowOff>
    </xdr:to>
    <xdr:sp macro="" textlink="">
      <xdr:nvSpPr>
        <xdr:cNvPr id="412" name="楕円 411"/>
        <xdr:cNvSpPr/>
      </xdr:nvSpPr>
      <xdr:spPr>
        <a:xfrm>
          <a:off x="13462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57802</xdr:rowOff>
    </xdr:from>
    <xdr:ext cx="762000" cy="259045"/>
    <xdr:sp macro="" textlink="">
      <xdr:nvSpPr>
        <xdr:cNvPr id="413" name="テキスト ボックス 412"/>
        <xdr:cNvSpPr txBox="1"/>
      </xdr:nvSpPr>
      <xdr:spPr>
        <a:xfrm>
          <a:off x="13131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将来負担額では、下水道事業の企業債残高の減による一般会計からの繰入見込額の減少、充当可能財源等では、基金の増加等により、分子がマイナスとなり将来負担率は算定されなかった。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毎年の起債事業に加えて小中学校再編に伴う大規模な建設事業が続き、多額の起債や基金取崩しが予想されるため、比率は上昇する見込みである。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73914</xdr:rowOff>
    </xdr:to>
    <xdr:cxnSp macro="">
      <xdr:nvCxnSpPr>
        <xdr:cNvPr id="440" name="直線コネクタ 439"/>
        <xdr:cNvCxnSpPr/>
      </xdr:nvCxnSpPr>
      <xdr:spPr>
        <a:xfrm flipV="1">
          <a:off x="17018000" y="2451100"/>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45991</xdr:rowOff>
    </xdr:from>
    <xdr:ext cx="762000" cy="259045"/>
    <xdr:sp macro="" textlink="">
      <xdr:nvSpPr>
        <xdr:cNvPr id="441" name="将来負担の状況最小値テキスト"/>
        <xdr:cNvSpPr txBox="1"/>
      </xdr:nvSpPr>
      <xdr:spPr>
        <a:xfrm>
          <a:off x="17106900" y="381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73914</xdr:rowOff>
    </xdr:from>
    <xdr:to>
      <xdr:col>81</xdr:col>
      <xdr:colOff>133350</xdr:colOff>
      <xdr:row>22</xdr:row>
      <xdr:rowOff>73914</xdr:rowOff>
    </xdr:to>
    <xdr:cxnSp macro="">
      <xdr:nvCxnSpPr>
        <xdr:cNvPr id="442" name="直線コネクタ 441"/>
        <xdr:cNvCxnSpPr/>
      </xdr:nvCxnSpPr>
      <xdr:spPr>
        <a:xfrm>
          <a:off x="16929100" y="384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86868</xdr:rowOff>
    </xdr:from>
    <xdr:to>
      <xdr:col>72</xdr:col>
      <xdr:colOff>203200</xdr:colOff>
      <xdr:row>18</xdr:row>
      <xdr:rowOff>127508</xdr:rowOff>
    </xdr:to>
    <xdr:cxnSp macro="">
      <xdr:nvCxnSpPr>
        <xdr:cNvPr id="445" name="直線コネクタ 444"/>
        <xdr:cNvCxnSpPr/>
      </xdr:nvCxnSpPr>
      <xdr:spPr>
        <a:xfrm flipV="1">
          <a:off x="14401800" y="2658618"/>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18</xdr:row>
      <xdr:rowOff>127508</xdr:rowOff>
    </xdr:from>
    <xdr:to>
      <xdr:col>68</xdr:col>
      <xdr:colOff>152400</xdr:colOff>
      <xdr:row>19</xdr:row>
      <xdr:rowOff>18796</xdr:rowOff>
    </xdr:to>
    <xdr:cxnSp macro="">
      <xdr:nvCxnSpPr>
        <xdr:cNvPr id="448" name="直線コネクタ 447"/>
        <xdr:cNvCxnSpPr/>
      </xdr:nvCxnSpPr>
      <xdr:spPr>
        <a:xfrm flipV="1">
          <a:off x="13512800" y="32136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125222</xdr:rowOff>
    </xdr:from>
    <xdr:to>
      <xdr:col>77</xdr:col>
      <xdr:colOff>95250</xdr:colOff>
      <xdr:row>17</xdr:row>
      <xdr:rowOff>55372</xdr:rowOff>
    </xdr:to>
    <xdr:sp macro="" textlink="">
      <xdr:nvSpPr>
        <xdr:cNvPr id="449" name="フローチャート: 判断 448"/>
        <xdr:cNvSpPr/>
      </xdr:nvSpPr>
      <xdr:spPr>
        <a:xfrm>
          <a:off x="16129000" y="286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65549</xdr:rowOff>
    </xdr:from>
    <xdr:ext cx="736600" cy="259045"/>
    <xdr:sp macro="" textlink="">
      <xdr:nvSpPr>
        <xdr:cNvPr id="450" name="テキスト ボックス 449"/>
        <xdr:cNvSpPr txBox="1"/>
      </xdr:nvSpPr>
      <xdr:spPr>
        <a:xfrm>
          <a:off x="15798800" y="263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11176</xdr:rowOff>
    </xdr:from>
    <xdr:to>
      <xdr:col>73</xdr:col>
      <xdr:colOff>44450</xdr:colOff>
      <xdr:row>21</xdr:row>
      <xdr:rowOff>112776</xdr:rowOff>
    </xdr:to>
    <xdr:sp macro="" textlink="">
      <xdr:nvSpPr>
        <xdr:cNvPr id="451" name="フローチャート: 判断 450"/>
        <xdr:cNvSpPr/>
      </xdr:nvSpPr>
      <xdr:spPr>
        <a:xfrm>
          <a:off x="15240000" y="361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97553</xdr:rowOff>
    </xdr:from>
    <xdr:ext cx="762000" cy="259045"/>
    <xdr:sp macro="" textlink="">
      <xdr:nvSpPr>
        <xdr:cNvPr id="452" name="テキスト ボックス 451"/>
        <xdr:cNvSpPr txBox="1"/>
      </xdr:nvSpPr>
      <xdr:spPr>
        <a:xfrm>
          <a:off x="14909800" y="36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90932</xdr:rowOff>
    </xdr:from>
    <xdr:to>
      <xdr:col>68</xdr:col>
      <xdr:colOff>203200</xdr:colOff>
      <xdr:row>21</xdr:row>
      <xdr:rowOff>21082</xdr:rowOff>
    </xdr:to>
    <xdr:sp macro="" textlink="">
      <xdr:nvSpPr>
        <xdr:cNvPr id="453" name="フローチャート: 判断 452"/>
        <xdr:cNvSpPr/>
      </xdr:nvSpPr>
      <xdr:spPr>
        <a:xfrm>
          <a:off x="14351000" y="35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5859</xdr:rowOff>
    </xdr:from>
    <xdr:ext cx="762000" cy="259045"/>
    <xdr:sp macro="" textlink="">
      <xdr:nvSpPr>
        <xdr:cNvPr id="454" name="テキスト ボックス 453"/>
        <xdr:cNvSpPr txBox="1"/>
      </xdr:nvSpPr>
      <xdr:spPr>
        <a:xfrm>
          <a:off x="14020800" y="360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61722</xdr:rowOff>
    </xdr:from>
    <xdr:to>
      <xdr:col>64</xdr:col>
      <xdr:colOff>152400</xdr:colOff>
      <xdr:row>22</xdr:row>
      <xdr:rowOff>163322</xdr:rowOff>
    </xdr:to>
    <xdr:sp macro="" textlink="">
      <xdr:nvSpPr>
        <xdr:cNvPr id="455" name="フローチャート: 判断 454"/>
        <xdr:cNvSpPr/>
      </xdr:nvSpPr>
      <xdr:spPr>
        <a:xfrm>
          <a:off x="13462000" y="38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148099</xdr:rowOff>
    </xdr:from>
    <xdr:ext cx="762000" cy="259045"/>
    <xdr:sp macro="" textlink="">
      <xdr:nvSpPr>
        <xdr:cNvPr id="456" name="テキスト ボックス 455"/>
        <xdr:cNvSpPr txBox="1"/>
      </xdr:nvSpPr>
      <xdr:spPr>
        <a:xfrm>
          <a:off x="13131800" y="391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36068</xdr:rowOff>
    </xdr:from>
    <xdr:to>
      <xdr:col>73</xdr:col>
      <xdr:colOff>44450</xdr:colOff>
      <xdr:row>15</xdr:row>
      <xdr:rowOff>137668</xdr:rowOff>
    </xdr:to>
    <xdr:sp macro="" textlink="">
      <xdr:nvSpPr>
        <xdr:cNvPr id="462" name="楕円 461"/>
        <xdr:cNvSpPr/>
      </xdr:nvSpPr>
      <xdr:spPr>
        <a:xfrm>
          <a:off x="15240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147845</xdr:rowOff>
    </xdr:from>
    <xdr:ext cx="762000" cy="259045"/>
    <xdr:sp macro="" textlink="">
      <xdr:nvSpPr>
        <xdr:cNvPr id="463" name="テキスト ボックス 462"/>
        <xdr:cNvSpPr txBox="1"/>
      </xdr:nvSpPr>
      <xdr:spPr>
        <a:xfrm>
          <a:off x="14909800" y="237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76708</xdr:rowOff>
    </xdr:from>
    <xdr:to>
      <xdr:col>68</xdr:col>
      <xdr:colOff>203200</xdr:colOff>
      <xdr:row>19</xdr:row>
      <xdr:rowOff>6858</xdr:rowOff>
    </xdr:to>
    <xdr:sp macro="" textlink="">
      <xdr:nvSpPr>
        <xdr:cNvPr id="464" name="楕円 463"/>
        <xdr:cNvSpPr/>
      </xdr:nvSpPr>
      <xdr:spPr>
        <a:xfrm>
          <a:off x="14351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17035</xdr:rowOff>
    </xdr:from>
    <xdr:ext cx="762000" cy="259045"/>
    <xdr:sp macro="" textlink="">
      <xdr:nvSpPr>
        <xdr:cNvPr id="465" name="テキスト ボックス 464"/>
        <xdr:cNvSpPr txBox="1"/>
      </xdr:nvSpPr>
      <xdr:spPr>
        <a:xfrm>
          <a:off x="14020800" y="293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139446</xdr:rowOff>
    </xdr:from>
    <xdr:to>
      <xdr:col>64</xdr:col>
      <xdr:colOff>152400</xdr:colOff>
      <xdr:row>19</xdr:row>
      <xdr:rowOff>69596</xdr:rowOff>
    </xdr:to>
    <xdr:sp macro="" textlink="">
      <xdr:nvSpPr>
        <xdr:cNvPr id="466" name="楕円 465"/>
        <xdr:cNvSpPr/>
      </xdr:nvSpPr>
      <xdr:spPr>
        <a:xfrm>
          <a:off x="134620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79773</xdr:rowOff>
    </xdr:from>
    <xdr:ext cx="762000" cy="259045"/>
    <xdr:sp macro="" textlink="">
      <xdr:nvSpPr>
        <xdr:cNvPr id="467" name="テキスト ボックス 466"/>
        <xdr:cNvSpPr txBox="1"/>
      </xdr:nvSpPr>
      <xdr:spPr>
        <a:xfrm>
          <a:off x="13131800" y="299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21,741
21,533
99.56
17,439,054
16,755,644
584,794
7,796,019
14,019,949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定員適正化計画に基づき職員数の削減に取り組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んでおり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減少したが、経常収支比率は分母となる臨時財政対策債の減少により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、類似団体平均、全国平均及び県平均と比較して高い状況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40</xdr:row>
      <xdr:rowOff>94343</xdr:rowOff>
    </xdr:to>
    <xdr:cxnSp macro="">
      <xdr:nvCxnSpPr>
        <xdr:cNvPr id="63" name="直線コネクタ 62"/>
        <xdr:cNvCxnSpPr/>
      </xdr:nvCxnSpPr>
      <xdr:spPr>
        <a:xfrm flipV="1">
          <a:off x="4826000" y="5760357"/>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66420</xdr:rowOff>
    </xdr:from>
    <xdr:ext cx="762000" cy="259045"/>
    <xdr:sp macro="" textlink="">
      <xdr:nvSpPr>
        <xdr:cNvPr id="64" name="人件費最小値テキスト"/>
        <xdr:cNvSpPr txBox="1"/>
      </xdr:nvSpPr>
      <xdr:spPr>
        <a:xfrm>
          <a:off x="4914900" y="692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94343</xdr:rowOff>
    </xdr:from>
    <xdr:to>
      <xdr:col>24</xdr:col>
      <xdr:colOff>114300</xdr:colOff>
      <xdr:row>40</xdr:row>
      <xdr:rowOff>94343</xdr:rowOff>
    </xdr:to>
    <xdr:cxnSp macro="">
      <xdr:nvCxnSpPr>
        <xdr:cNvPr id="65" name="直線コネクタ 64"/>
        <xdr:cNvCxnSpPr/>
      </xdr:nvCxnSpPr>
      <xdr:spPr>
        <a:xfrm>
          <a:off x="4737100" y="695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40</xdr:row>
      <xdr:rowOff>94343</xdr:rowOff>
    </xdr:to>
    <xdr:cxnSp macro="">
      <xdr:nvCxnSpPr>
        <xdr:cNvPr id="68" name="直線コネクタ 67"/>
        <xdr:cNvCxnSpPr/>
      </xdr:nvCxnSpPr>
      <xdr:spPr>
        <a:xfrm>
          <a:off x="3987800" y="68053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117220</xdr:rowOff>
    </xdr:from>
    <xdr:ext cx="762000" cy="259045"/>
    <xdr:sp macro="" textlink="">
      <xdr:nvSpPr>
        <xdr:cNvPr id="69" name="人件費平均値テキスト"/>
        <xdr:cNvSpPr txBox="1"/>
      </xdr:nvSpPr>
      <xdr:spPr>
        <a:xfrm>
          <a:off x="4914900" y="6289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100693</xdr:rowOff>
    </xdr:from>
    <xdr:to>
      <xdr:col>24</xdr:col>
      <xdr:colOff>76200</xdr:colOff>
      <xdr:row>38</xdr:row>
      <xdr:rowOff>30843</xdr:rowOff>
    </xdr:to>
    <xdr:sp macro="" textlink="">
      <xdr:nvSpPr>
        <xdr:cNvPr id="70" name="フローチャート: 判断 69"/>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42</xdr:row>
      <xdr:rowOff>78015</xdr:rowOff>
    </xdr:to>
    <xdr:cxnSp macro="">
      <xdr:nvCxnSpPr>
        <xdr:cNvPr id="71" name="直線コネクタ 70"/>
        <xdr:cNvCxnSpPr/>
      </xdr:nvCxnSpPr>
      <xdr:spPr>
        <a:xfrm flipV="1">
          <a:off x="3098800" y="6805385"/>
          <a:ext cx="889000" cy="47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2" name="フローチャート: 判断 71"/>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3" name="テキスト ボックス 72"/>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102507</xdr:rowOff>
    </xdr:from>
    <xdr:to>
      <xdr:col>15</xdr:col>
      <xdr:colOff>98425</xdr:colOff>
      <xdr:row>42</xdr:row>
      <xdr:rowOff>78015</xdr:rowOff>
    </xdr:to>
    <xdr:cxnSp macro="">
      <xdr:nvCxnSpPr>
        <xdr:cNvPr id="74" name="直線コネクタ 73"/>
        <xdr:cNvCxnSpPr/>
      </xdr:nvCxnSpPr>
      <xdr:spPr>
        <a:xfrm>
          <a:off x="2209800" y="71319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155320</xdr:rowOff>
    </xdr:from>
    <xdr:ext cx="762000" cy="259045"/>
    <xdr:sp macro="" textlink="">
      <xdr:nvSpPr>
        <xdr:cNvPr id="76" name="テキスト ボックス 75"/>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102507</xdr:rowOff>
    </xdr:from>
    <xdr:to>
      <xdr:col>11</xdr:col>
      <xdr:colOff>9525</xdr:colOff>
      <xdr:row>42</xdr:row>
      <xdr:rowOff>94343</xdr:rowOff>
    </xdr:to>
    <xdr:cxnSp macro="">
      <xdr:nvCxnSpPr>
        <xdr:cNvPr id="77" name="直線コネクタ 76"/>
        <xdr:cNvCxnSpPr/>
      </xdr:nvCxnSpPr>
      <xdr:spPr>
        <a:xfrm flipV="1">
          <a:off x="1320800" y="7131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8" name="フローチャート: 判断 77"/>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163484</xdr:rowOff>
    </xdr:from>
    <xdr:ext cx="762000" cy="259045"/>
    <xdr:sp macro="" textlink="">
      <xdr:nvSpPr>
        <xdr:cNvPr id="79" name="テキスト ボックス 78"/>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80" name="フローチャート: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1" name="テキスト ボックス 80"/>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43543</xdr:rowOff>
    </xdr:from>
    <xdr:to>
      <xdr:col>24</xdr:col>
      <xdr:colOff>76200</xdr:colOff>
      <xdr:row>40</xdr:row>
      <xdr:rowOff>145143</xdr:rowOff>
    </xdr:to>
    <xdr:sp macro="" textlink="">
      <xdr:nvSpPr>
        <xdr:cNvPr id="87" name="楕円 86"/>
        <xdr:cNvSpPr/>
      </xdr:nvSpPr>
      <xdr:spPr>
        <a:xfrm>
          <a:off x="47752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123570</xdr:rowOff>
    </xdr:from>
    <xdr:ext cx="762000" cy="259045"/>
    <xdr:sp macro="" textlink="">
      <xdr:nvSpPr>
        <xdr:cNvPr id="88" name="人件費該当値テキスト"/>
        <xdr:cNvSpPr txBox="1"/>
      </xdr:nvSpPr>
      <xdr:spPr>
        <a:xfrm>
          <a:off x="4914900" y="681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68035</xdr:rowOff>
    </xdr:from>
    <xdr:to>
      <xdr:col>20</xdr:col>
      <xdr:colOff>38100</xdr:colOff>
      <xdr:row>39</xdr:row>
      <xdr:rowOff>169635</xdr:rowOff>
    </xdr:to>
    <xdr:sp macro="" textlink="">
      <xdr:nvSpPr>
        <xdr:cNvPr id="89" name="楕円 88"/>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154412</xdr:rowOff>
    </xdr:from>
    <xdr:ext cx="736600" cy="259045"/>
    <xdr:sp macro="" textlink="">
      <xdr:nvSpPr>
        <xdr:cNvPr id="90" name="テキスト ボックス 89"/>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27215</xdr:rowOff>
    </xdr:from>
    <xdr:to>
      <xdr:col>15</xdr:col>
      <xdr:colOff>149225</xdr:colOff>
      <xdr:row>42</xdr:row>
      <xdr:rowOff>128815</xdr:rowOff>
    </xdr:to>
    <xdr:sp macro="" textlink="">
      <xdr:nvSpPr>
        <xdr:cNvPr id="91" name="楕円 90"/>
        <xdr:cNvSpPr/>
      </xdr:nvSpPr>
      <xdr:spPr>
        <a:xfrm>
          <a:off x="3048000" y="72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113592</xdr:rowOff>
    </xdr:from>
    <xdr:ext cx="762000" cy="259045"/>
    <xdr:sp macro="" textlink="">
      <xdr:nvSpPr>
        <xdr:cNvPr id="92" name="テキスト ボックス 91"/>
        <xdr:cNvSpPr txBox="1"/>
      </xdr:nvSpPr>
      <xdr:spPr>
        <a:xfrm>
          <a:off x="2717800" y="73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51707</xdr:rowOff>
    </xdr:from>
    <xdr:to>
      <xdr:col>11</xdr:col>
      <xdr:colOff>60325</xdr:colOff>
      <xdr:row>41</xdr:row>
      <xdr:rowOff>153307</xdr:rowOff>
    </xdr:to>
    <xdr:sp macro="" textlink="">
      <xdr:nvSpPr>
        <xdr:cNvPr id="93" name="楕円 92"/>
        <xdr:cNvSpPr/>
      </xdr:nvSpPr>
      <xdr:spPr>
        <a:xfrm>
          <a:off x="2159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138084</xdr:rowOff>
    </xdr:from>
    <xdr:ext cx="762000" cy="259045"/>
    <xdr:sp macro="" textlink="">
      <xdr:nvSpPr>
        <xdr:cNvPr id="94" name="テキスト ボックス 93"/>
        <xdr:cNvSpPr txBox="1"/>
      </xdr:nvSpPr>
      <xdr:spPr>
        <a:xfrm>
          <a:off x="1828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42</xdr:row>
      <xdr:rowOff>43543</xdr:rowOff>
    </xdr:from>
    <xdr:to>
      <xdr:col>6</xdr:col>
      <xdr:colOff>171450</xdr:colOff>
      <xdr:row>42</xdr:row>
      <xdr:rowOff>145143</xdr:rowOff>
    </xdr:to>
    <xdr:sp macro="" textlink="">
      <xdr:nvSpPr>
        <xdr:cNvPr id="95" name="楕円 94"/>
        <xdr:cNvSpPr/>
      </xdr:nvSpPr>
      <xdr:spPr>
        <a:xfrm>
          <a:off x="127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129920</xdr:rowOff>
    </xdr:from>
    <xdr:ext cx="762000" cy="259045"/>
    <xdr:sp macro="" textlink="">
      <xdr:nvSpPr>
        <xdr:cNvPr id="96" name="テキスト ボックス 95"/>
        <xdr:cNvSpPr txBox="1"/>
      </xdr:nvSpPr>
      <xdr:spPr>
        <a:xfrm>
          <a:off x="93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関連委託料、パソコン機器リース料の増加、固定資産税の評価替えに伴う委託料の増加等により、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、類似団体平均、全国平均及び県平均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と比較すると低い水準を維持している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今後も引き続き経費節減により、健全な財政運営に努める。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98425</xdr:rowOff>
    </xdr:from>
    <xdr:to>
      <xdr:col>82</xdr:col>
      <xdr:colOff>107950</xdr:colOff>
      <xdr:row>21</xdr:row>
      <xdr:rowOff>41275</xdr:rowOff>
    </xdr:to>
    <xdr:cxnSp macro="">
      <xdr:nvCxnSpPr>
        <xdr:cNvPr id="128" name="直線コネクタ 127"/>
        <xdr:cNvCxnSpPr/>
      </xdr:nvCxnSpPr>
      <xdr:spPr>
        <a:xfrm flipV="1">
          <a:off x="16510000" y="249872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13352</xdr:rowOff>
    </xdr:from>
    <xdr:ext cx="762000" cy="259045"/>
    <xdr:sp macro="" textlink="">
      <xdr:nvSpPr>
        <xdr:cNvPr id="129" name="物件費最小値テキスト"/>
        <xdr:cNvSpPr txBox="1"/>
      </xdr:nvSpPr>
      <xdr:spPr>
        <a:xfrm>
          <a:off x="16598900" y="361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41275</xdr:rowOff>
    </xdr:from>
    <xdr:to>
      <xdr:col>82</xdr:col>
      <xdr:colOff>196850</xdr:colOff>
      <xdr:row>21</xdr:row>
      <xdr:rowOff>41275</xdr:rowOff>
    </xdr:to>
    <xdr:cxnSp macro="">
      <xdr:nvCxnSpPr>
        <xdr:cNvPr id="130" name="直線コネクタ 129"/>
        <xdr:cNvCxnSpPr/>
      </xdr:nvCxnSpPr>
      <xdr:spPr>
        <a:xfrm>
          <a:off x="16421100" y="36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13352</xdr:rowOff>
    </xdr:from>
    <xdr:ext cx="762000" cy="259045"/>
    <xdr:sp macro="" textlink="">
      <xdr:nvSpPr>
        <xdr:cNvPr id="131" name="物件費最大値テキスト"/>
        <xdr:cNvSpPr txBox="1"/>
      </xdr:nvSpPr>
      <xdr:spPr>
        <a:xfrm>
          <a:off x="16598900" y="22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98425</xdr:rowOff>
    </xdr:from>
    <xdr:to>
      <xdr:col>82</xdr:col>
      <xdr:colOff>196850</xdr:colOff>
      <xdr:row>14</xdr:row>
      <xdr:rowOff>98425</xdr:rowOff>
    </xdr:to>
    <xdr:cxnSp macro="">
      <xdr:nvCxnSpPr>
        <xdr:cNvPr id="132" name="直線コネクタ 131"/>
        <xdr:cNvCxnSpPr/>
      </xdr:nvCxnSpPr>
      <xdr:spPr>
        <a:xfrm>
          <a:off x="16421100" y="24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xdr:rowOff>
    </xdr:from>
    <xdr:to>
      <xdr:col>82</xdr:col>
      <xdr:colOff>107950</xdr:colOff>
      <xdr:row>14</xdr:row>
      <xdr:rowOff>98425</xdr:rowOff>
    </xdr:to>
    <xdr:cxnSp macro="">
      <xdr:nvCxnSpPr>
        <xdr:cNvPr id="133" name="直線コネクタ 132"/>
        <xdr:cNvCxnSpPr/>
      </xdr:nvCxnSpPr>
      <xdr:spPr>
        <a:xfrm>
          <a:off x="15671800" y="2241550"/>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134002</xdr:rowOff>
    </xdr:from>
    <xdr:ext cx="762000" cy="259045"/>
    <xdr:sp macro="" textlink="">
      <xdr:nvSpPr>
        <xdr:cNvPr id="134" name="物件費平均値テキスト"/>
        <xdr:cNvSpPr txBox="1"/>
      </xdr:nvSpPr>
      <xdr:spPr>
        <a:xfrm>
          <a:off x="16598900" y="304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161925</xdr:rowOff>
    </xdr:from>
    <xdr:to>
      <xdr:col>82</xdr:col>
      <xdr:colOff>158750</xdr:colOff>
      <xdr:row>18</xdr:row>
      <xdr:rowOff>92075</xdr:rowOff>
    </xdr:to>
    <xdr:sp macro="" textlink="">
      <xdr:nvSpPr>
        <xdr:cNvPr id="135" name="フローチャート: 判断 134"/>
        <xdr:cNvSpPr/>
      </xdr:nvSpPr>
      <xdr:spPr>
        <a:xfrm>
          <a:off x="16459200" y="307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12700</xdr:rowOff>
    </xdr:from>
    <xdr:to>
      <xdr:col>78</xdr:col>
      <xdr:colOff>69850</xdr:colOff>
      <xdr:row>15</xdr:row>
      <xdr:rowOff>41275</xdr:rowOff>
    </xdr:to>
    <xdr:cxnSp macro="">
      <xdr:nvCxnSpPr>
        <xdr:cNvPr id="136" name="直線コネクタ 135"/>
        <xdr:cNvCxnSpPr/>
      </xdr:nvCxnSpPr>
      <xdr:spPr>
        <a:xfrm flipV="1">
          <a:off x="14782800" y="224155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104775</xdr:rowOff>
    </xdr:from>
    <xdr:to>
      <xdr:col>78</xdr:col>
      <xdr:colOff>120650</xdr:colOff>
      <xdr:row>15</xdr:row>
      <xdr:rowOff>34925</xdr:rowOff>
    </xdr:to>
    <xdr:sp macro="" textlink="">
      <xdr:nvSpPr>
        <xdr:cNvPr id="137" name="フローチャート: 判断 136"/>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19702</xdr:rowOff>
    </xdr:from>
    <xdr:ext cx="736600" cy="259045"/>
    <xdr:sp macro="" textlink="">
      <xdr:nvSpPr>
        <xdr:cNvPr id="138" name="テキスト ボックス 137"/>
        <xdr:cNvSpPr txBox="1"/>
      </xdr:nvSpPr>
      <xdr:spPr>
        <a:xfrm>
          <a:off x="15290800" y="259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41275</xdr:rowOff>
    </xdr:from>
    <xdr:to>
      <xdr:col>73</xdr:col>
      <xdr:colOff>180975</xdr:colOff>
      <xdr:row>16</xdr:row>
      <xdr:rowOff>69850</xdr:rowOff>
    </xdr:to>
    <xdr:cxnSp macro="">
      <xdr:nvCxnSpPr>
        <xdr:cNvPr id="139" name="直線コネクタ 138"/>
        <xdr:cNvCxnSpPr/>
      </xdr:nvCxnSpPr>
      <xdr:spPr>
        <a:xfrm flipV="1">
          <a:off x="13893800" y="26130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40" name="フローチャート: 判断 139"/>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1" name="テキスト ボックス 14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69850</xdr:rowOff>
    </xdr:to>
    <xdr:cxnSp macro="">
      <xdr:nvCxnSpPr>
        <xdr:cNvPr id="142" name="直線コネクタ 141"/>
        <xdr:cNvCxnSpPr/>
      </xdr:nvCxnSpPr>
      <xdr:spPr>
        <a:xfrm>
          <a:off x="13004800" y="2755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19050</xdr:rowOff>
    </xdr:from>
    <xdr:to>
      <xdr:col>69</xdr:col>
      <xdr:colOff>142875</xdr:colOff>
      <xdr:row>19</xdr:row>
      <xdr:rowOff>120650</xdr:rowOff>
    </xdr:to>
    <xdr:sp macro="" textlink="">
      <xdr:nvSpPr>
        <xdr:cNvPr id="143" name="フローチャート: 判断 142"/>
        <xdr:cNvSpPr/>
      </xdr:nvSpPr>
      <xdr:spPr>
        <a:xfrm>
          <a:off x="13843000" y="32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44" name="テキスト ボックス 143"/>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133350</xdr:rowOff>
    </xdr:from>
    <xdr:to>
      <xdr:col>65</xdr:col>
      <xdr:colOff>53975</xdr:colOff>
      <xdr:row>19</xdr:row>
      <xdr:rowOff>63500</xdr:rowOff>
    </xdr:to>
    <xdr:sp macro="" textlink="">
      <xdr:nvSpPr>
        <xdr:cNvPr id="145" name="フローチャート: 判断 144"/>
        <xdr:cNvSpPr/>
      </xdr:nvSpPr>
      <xdr:spPr>
        <a:xfrm>
          <a:off x="12954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48277</xdr:rowOff>
    </xdr:from>
    <xdr:ext cx="762000" cy="259045"/>
    <xdr:sp macro="" textlink="">
      <xdr:nvSpPr>
        <xdr:cNvPr id="146" name="テキスト ボックス 145"/>
        <xdr:cNvSpPr txBox="1"/>
      </xdr:nvSpPr>
      <xdr:spPr>
        <a:xfrm>
          <a:off x="12623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47625</xdr:rowOff>
    </xdr:from>
    <xdr:to>
      <xdr:col>82</xdr:col>
      <xdr:colOff>158750</xdr:colOff>
      <xdr:row>14</xdr:row>
      <xdr:rowOff>149225</xdr:rowOff>
    </xdr:to>
    <xdr:sp macro="" textlink="">
      <xdr:nvSpPr>
        <xdr:cNvPr id="152" name="楕円 151"/>
        <xdr:cNvSpPr/>
      </xdr:nvSpPr>
      <xdr:spPr>
        <a:xfrm>
          <a:off x="164592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127652</xdr:rowOff>
    </xdr:from>
    <xdr:ext cx="762000" cy="259045"/>
    <xdr:sp macro="" textlink="">
      <xdr:nvSpPr>
        <xdr:cNvPr id="153" name="物件費該当値テキスト"/>
        <xdr:cNvSpPr txBox="1"/>
      </xdr:nvSpPr>
      <xdr:spPr>
        <a:xfrm>
          <a:off x="16598900" y="235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133350</xdr:rowOff>
    </xdr:from>
    <xdr:to>
      <xdr:col>78</xdr:col>
      <xdr:colOff>120650</xdr:colOff>
      <xdr:row>13</xdr:row>
      <xdr:rowOff>63500</xdr:rowOff>
    </xdr:to>
    <xdr:sp macro="" textlink="">
      <xdr:nvSpPr>
        <xdr:cNvPr id="154" name="楕円 153"/>
        <xdr:cNvSpPr/>
      </xdr:nvSpPr>
      <xdr:spPr>
        <a:xfrm>
          <a:off x="15621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73677</xdr:rowOff>
    </xdr:from>
    <xdr:ext cx="736600" cy="259045"/>
    <xdr:sp macro="" textlink="">
      <xdr:nvSpPr>
        <xdr:cNvPr id="155" name="テキスト ボックス 154"/>
        <xdr:cNvSpPr txBox="1"/>
      </xdr:nvSpPr>
      <xdr:spPr>
        <a:xfrm>
          <a:off x="15290800" y="195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161925</xdr:rowOff>
    </xdr:from>
    <xdr:to>
      <xdr:col>74</xdr:col>
      <xdr:colOff>31750</xdr:colOff>
      <xdr:row>15</xdr:row>
      <xdr:rowOff>92075</xdr:rowOff>
    </xdr:to>
    <xdr:sp macro="" textlink="">
      <xdr:nvSpPr>
        <xdr:cNvPr id="156" name="楕円 155"/>
        <xdr:cNvSpPr/>
      </xdr:nvSpPr>
      <xdr:spPr>
        <a:xfrm>
          <a:off x="1473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57" name="テキスト ボックス 156"/>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8" name="楕円 157"/>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130827</xdr:rowOff>
    </xdr:from>
    <xdr:ext cx="762000" cy="259045"/>
    <xdr:sp macro="" textlink="">
      <xdr:nvSpPr>
        <xdr:cNvPr id="159" name="テキスト ボックス 158"/>
        <xdr:cNvSpPr txBox="1"/>
      </xdr:nvSpPr>
      <xdr:spPr>
        <a:xfrm>
          <a:off x="13512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60" name="楕円 159"/>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61" name="テキスト ボックス 16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年度から保育園運営が私立保育園に移行したことに伴い大幅に減少している。令和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年度は、前年度と同水準の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％となり、類似団体平均、全国平均及び県平均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る。障害者福祉費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に充当した一般財源が減少したが、分母となる臨時財政対策債も減少したことが主な要因である。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障害者福祉費や老人福祉費の増に加え、子育て施策の推進による増加が予想される。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88900</xdr:rowOff>
    </xdr:to>
    <xdr:cxnSp macro="">
      <xdr:nvCxnSpPr>
        <xdr:cNvPr id="189" name="直線コネクタ 188"/>
        <xdr:cNvCxnSpPr/>
      </xdr:nvCxnSpPr>
      <xdr:spPr>
        <a:xfrm flipV="1">
          <a:off x="4826000" y="9061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90"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91" name="直線コネクタ 190"/>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9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93" name="直線コネクタ 19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52</xdr:row>
      <xdr:rowOff>146050</xdr:rowOff>
    </xdr:to>
    <xdr:cxnSp macro="">
      <xdr:nvCxnSpPr>
        <xdr:cNvPr id="194" name="直線コネクタ 193"/>
        <xdr:cNvCxnSpPr/>
      </xdr:nvCxnSpPr>
      <xdr:spPr>
        <a:xfrm>
          <a:off x="3987800" y="9061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86377</xdr:rowOff>
    </xdr:from>
    <xdr:ext cx="762000" cy="259045"/>
    <xdr:sp macro="" textlink="">
      <xdr:nvSpPr>
        <xdr:cNvPr id="195"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196" name="フローチャート: 判断 195"/>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107950</xdr:rowOff>
    </xdr:from>
    <xdr:to>
      <xdr:col>19</xdr:col>
      <xdr:colOff>187325</xdr:colOff>
      <xdr:row>52</xdr:row>
      <xdr:rowOff>146050</xdr:rowOff>
    </xdr:to>
    <xdr:cxnSp macro="">
      <xdr:nvCxnSpPr>
        <xdr:cNvPr id="197" name="直線コネクタ 196"/>
        <xdr:cNvCxnSpPr/>
      </xdr:nvCxnSpPr>
      <xdr:spPr>
        <a:xfrm>
          <a:off x="3098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98" name="フローチャート: 判断 197"/>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99" name="テキスト ボックス 198"/>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107950</xdr:rowOff>
    </xdr:from>
    <xdr:to>
      <xdr:col>15</xdr:col>
      <xdr:colOff>98425</xdr:colOff>
      <xdr:row>57</xdr:row>
      <xdr:rowOff>127000</xdr:rowOff>
    </xdr:to>
    <xdr:cxnSp macro="">
      <xdr:nvCxnSpPr>
        <xdr:cNvPr id="200" name="直線コネクタ 199"/>
        <xdr:cNvCxnSpPr/>
      </xdr:nvCxnSpPr>
      <xdr:spPr>
        <a:xfrm flipV="1">
          <a:off x="2209800" y="902335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201" name="フローチャート: 判断 20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202" name="テキスト ボックス 20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59</xdr:row>
      <xdr:rowOff>50800</xdr:rowOff>
    </xdr:to>
    <xdr:cxnSp macro="">
      <xdr:nvCxnSpPr>
        <xdr:cNvPr id="203" name="直線コネクタ 202"/>
        <xdr:cNvCxnSpPr/>
      </xdr:nvCxnSpPr>
      <xdr:spPr>
        <a:xfrm flipV="1">
          <a:off x="1320800" y="98996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204" name="フローチャート: 判断 203"/>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205" name="テキスト ボックス 204"/>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6" name="フローチャート: 判断 205"/>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7" name="テキスト ボックス 206"/>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95250</xdr:rowOff>
    </xdr:from>
    <xdr:to>
      <xdr:col>24</xdr:col>
      <xdr:colOff>76200</xdr:colOff>
      <xdr:row>53</xdr:row>
      <xdr:rowOff>25400</xdr:rowOff>
    </xdr:to>
    <xdr:sp macro="" textlink="">
      <xdr:nvSpPr>
        <xdr:cNvPr id="213" name="楕円 212"/>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3827</xdr:rowOff>
    </xdr:from>
    <xdr:ext cx="762000" cy="259045"/>
    <xdr:sp macro="" textlink="">
      <xdr:nvSpPr>
        <xdr:cNvPr id="214" name="扶助費該当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15" name="楕円 214"/>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16" name="テキスト ボックス 215"/>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57150</xdr:rowOff>
    </xdr:from>
    <xdr:to>
      <xdr:col>15</xdr:col>
      <xdr:colOff>149225</xdr:colOff>
      <xdr:row>52</xdr:row>
      <xdr:rowOff>158750</xdr:rowOff>
    </xdr:to>
    <xdr:sp macro="" textlink="">
      <xdr:nvSpPr>
        <xdr:cNvPr id="217" name="楕円 216"/>
        <xdr:cNvSpPr/>
      </xdr:nvSpPr>
      <xdr:spPr>
        <a:xfrm>
          <a:off x="3048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168927</xdr:rowOff>
    </xdr:from>
    <xdr:ext cx="762000" cy="259045"/>
    <xdr:sp macro="" textlink="">
      <xdr:nvSpPr>
        <xdr:cNvPr id="218" name="テキスト ボックス 217"/>
        <xdr:cNvSpPr txBox="1"/>
      </xdr:nvSpPr>
      <xdr:spPr>
        <a:xfrm>
          <a:off x="2717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9" name="楕円 218"/>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20" name="テキスト ボックス 219"/>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21" name="楕円 220"/>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22" name="テキスト ボックス 221"/>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その他に係る経常経費充当一般財源の合計額は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前年とほぼ同水準となったが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。類似団体平均は下回っているが、全国平均及び県平均を上回っている。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後期高齢者医療や介護保険給付への繰出金は、高齢化の進展に伴い、医療費や給付費がますます増加していくことが予想され、今後は増加する見込みである。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48078</xdr:rowOff>
    </xdr:from>
    <xdr:to>
      <xdr:col>82</xdr:col>
      <xdr:colOff>107950</xdr:colOff>
      <xdr:row>61</xdr:row>
      <xdr:rowOff>113393</xdr:rowOff>
    </xdr:to>
    <xdr:cxnSp macro="">
      <xdr:nvCxnSpPr>
        <xdr:cNvPr id="252" name="直線コネクタ 251"/>
        <xdr:cNvCxnSpPr/>
      </xdr:nvCxnSpPr>
      <xdr:spPr>
        <a:xfrm flipV="1">
          <a:off x="16510000" y="91349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53"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4" name="直線コネクタ 253"/>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134455</xdr:rowOff>
    </xdr:from>
    <xdr:ext cx="762000" cy="259045"/>
    <xdr:sp macro="" textlink="">
      <xdr:nvSpPr>
        <xdr:cNvPr id="255" name="その他最大値テキスト"/>
        <xdr:cNvSpPr txBox="1"/>
      </xdr:nvSpPr>
      <xdr:spPr>
        <a:xfrm>
          <a:off x="16598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48078</xdr:rowOff>
    </xdr:from>
    <xdr:to>
      <xdr:col>82</xdr:col>
      <xdr:colOff>196850</xdr:colOff>
      <xdr:row>53</xdr:row>
      <xdr:rowOff>48078</xdr:rowOff>
    </xdr:to>
    <xdr:cxnSp macro="">
      <xdr:nvCxnSpPr>
        <xdr:cNvPr id="256" name="直線コネクタ 255"/>
        <xdr:cNvCxnSpPr/>
      </xdr:nvCxnSpPr>
      <xdr:spPr>
        <a:xfrm>
          <a:off x="16421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146050</xdr:rowOff>
    </xdr:to>
    <xdr:cxnSp macro="">
      <xdr:nvCxnSpPr>
        <xdr:cNvPr id="257" name="直線コネクタ 256"/>
        <xdr:cNvCxnSpPr/>
      </xdr:nvCxnSpPr>
      <xdr:spPr>
        <a:xfrm>
          <a:off x="15671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132642</xdr:rowOff>
    </xdr:from>
    <xdr:ext cx="762000" cy="259045"/>
    <xdr:sp macro="" textlink="">
      <xdr:nvSpPr>
        <xdr:cNvPr id="258" name="その他平均値テキスト"/>
        <xdr:cNvSpPr txBox="1"/>
      </xdr:nvSpPr>
      <xdr:spPr>
        <a:xfrm>
          <a:off x="16598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59" name="フローチャート: 判断 258"/>
        <xdr:cNvSpPr/>
      </xdr:nvSpPr>
      <xdr:spPr>
        <a:xfrm>
          <a:off x="16459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135165</xdr:rowOff>
    </xdr:to>
    <xdr:cxnSp macro="">
      <xdr:nvCxnSpPr>
        <xdr:cNvPr id="260" name="直線コネクタ 259"/>
        <xdr:cNvCxnSpPr/>
      </xdr:nvCxnSpPr>
      <xdr:spPr>
        <a:xfrm flipV="1">
          <a:off x="14782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61" name="フローチャート: 判断 260"/>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2" name="テキスト ボックス 261"/>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146050</xdr:rowOff>
    </xdr:to>
    <xdr:cxnSp macro="">
      <xdr:nvCxnSpPr>
        <xdr:cNvPr id="263" name="直線コネクタ 262"/>
        <xdr:cNvCxnSpPr/>
      </xdr:nvCxnSpPr>
      <xdr:spPr>
        <a:xfrm flipV="1">
          <a:off x="13893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141515</xdr:rowOff>
    </xdr:from>
    <xdr:to>
      <xdr:col>74</xdr:col>
      <xdr:colOff>31750</xdr:colOff>
      <xdr:row>59</xdr:row>
      <xdr:rowOff>71665</xdr:rowOff>
    </xdr:to>
    <xdr:sp macro="" textlink="">
      <xdr:nvSpPr>
        <xdr:cNvPr id="264" name="フローチャート: 判断 263"/>
        <xdr:cNvSpPr/>
      </xdr:nvSpPr>
      <xdr:spPr>
        <a:xfrm>
          <a:off x="14732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65" name="テキスト ボックス 264"/>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59</xdr:row>
      <xdr:rowOff>140607</xdr:rowOff>
    </xdr:to>
    <xdr:cxnSp macro="">
      <xdr:nvCxnSpPr>
        <xdr:cNvPr id="266" name="直線コネクタ 265"/>
        <xdr:cNvCxnSpPr/>
      </xdr:nvCxnSpPr>
      <xdr:spPr>
        <a:xfrm flipV="1">
          <a:off x="13004800" y="9918700"/>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7" name="フローチャート: 判断 266"/>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8" name="テキスト ボックス 267"/>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9" name="フローチャート: 判断 268"/>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70" name="テキスト ボックス 269"/>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6" name="楕円 275"/>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7"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8" name="楕円 27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9" name="テキスト ボックス 27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80" name="楕円 279"/>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81" name="テキスト ボックス 280"/>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82" name="楕円 281"/>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83" name="テキスト ボックス 282"/>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89807</xdr:rowOff>
    </xdr:from>
    <xdr:to>
      <xdr:col>65</xdr:col>
      <xdr:colOff>53975</xdr:colOff>
      <xdr:row>60</xdr:row>
      <xdr:rowOff>19957</xdr:rowOff>
    </xdr:to>
    <xdr:sp macro="" textlink="">
      <xdr:nvSpPr>
        <xdr:cNvPr id="284" name="楕円 283"/>
        <xdr:cNvSpPr/>
      </xdr:nvSpPr>
      <xdr:spPr>
        <a:xfrm>
          <a:off x="12954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4734</xdr:rowOff>
    </xdr:from>
    <xdr:ext cx="762000" cy="259045"/>
    <xdr:sp macro="" textlink="">
      <xdr:nvSpPr>
        <xdr:cNvPr id="285" name="テキスト ボックス 284"/>
        <xdr:cNvSpPr txBox="1"/>
      </xdr:nvSpPr>
      <xdr:spPr>
        <a:xfrm>
          <a:off x="12623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一部事務組合への負担金が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し、類似団体平均、全国平均及び県平均を上回っている。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下水道事業や一部事務組合への補助金、負担金は今後も同水準で推移する見込みであり、数値は高止まり傾向になると思われる。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1270</xdr:rowOff>
    </xdr:from>
    <xdr:to>
      <xdr:col>82</xdr:col>
      <xdr:colOff>107950</xdr:colOff>
      <xdr:row>40</xdr:row>
      <xdr:rowOff>62992</xdr:rowOff>
    </xdr:to>
    <xdr:cxnSp macro="">
      <xdr:nvCxnSpPr>
        <xdr:cNvPr id="310" name="直線コネクタ 309"/>
        <xdr:cNvCxnSpPr/>
      </xdr:nvCxnSpPr>
      <xdr:spPr>
        <a:xfrm flipV="1">
          <a:off x="16510000" y="60020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311"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312" name="直線コネクタ 311"/>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87647</xdr:rowOff>
    </xdr:from>
    <xdr:ext cx="762000" cy="259045"/>
    <xdr:sp macro="" textlink="">
      <xdr:nvSpPr>
        <xdr:cNvPr id="313" name="補助費等最大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1270</xdr:rowOff>
    </xdr:from>
    <xdr:to>
      <xdr:col>82</xdr:col>
      <xdr:colOff>196850</xdr:colOff>
      <xdr:row>35</xdr:row>
      <xdr:rowOff>1270</xdr:rowOff>
    </xdr:to>
    <xdr:cxnSp macro="">
      <xdr:nvCxnSpPr>
        <xdr:cNvPr id="314" name="直線コネクタ 313"/>
        <xdr:cNvCxnSpPr/>
      </xdr:nvCxnSpPr>
      <xdr:spPr>
        <a:xfrm>
          <a:off x="16421100" y="600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74422</xdr:rowOff>
    </xdr:to>
    <xdr:cxnSp macro="">
      <xdr:nvCxnSpPr>
        <xdr:cNvPr id="315" name="直線コネクタ 314"/>
        <xdr:cNvCxnSpPr/>
      </xdr:nvCxnSpPr>
      <xdr:spPr>
        <a:xfrm>
          <a:off x="15671800" y="63540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6"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7" name="フローチャート: 判断 316"/>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101854</xdr:rowOff>
    </xdr:to>
    <xdr:cxnSp macro="">
      <xdr:nvCxnSpPr>
        <xdr:cNvPr id="318" name="直線コネクタ 317"/>
        <xdr:cNvCxnSpPr/>
      </xdr:nvCxnSpPr>
      <xdr:spPr>
        <a:xfrm flipV="1">
          <a:off x="14782800" y="63540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9" name="フローチャート: 判断 318"/>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0" name="テキスト ボックス 319"/>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147574</xdr:rowOff>
    </xdr:to>
    <xdr:cxnSp macro="">
      <xdr:nvCxnSpPr>
        <xdr:cNvPr id="321" name="直線コネクタ 320"/>
        <xdr:cNvCxnSpPr/>
      </xdr:nvCxnSpPr>
      <xdr:spPr>
        <a:xfrm flipV="1">
          <a:off x="13893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22" name="フローチャート: 判断 321"/>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23" name="テキスト ボックス 322"/>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37</xdr:row>
      <xdr:rowOff>147574</xdr:rowOff>
    </xdr:to>
    <xdr:cxnSp macro="">
      <xdr:nvCxnSpPr>
        <xdr:cNvPr id="324" name="直線コネクタ 323"/>
        <xdr:cNvCxnSpPr/>
      </xdr:nvCxnSpPr>
      <xdr:spPr>
        <a:xfrm>
          <a:off x="13004800" y="619404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5" name="フローチャート: 判断 32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6" name="テキスト ボックス 32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27" name="フローチャート: 判断 326"/>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28" name="テキスト ボックス 327"/>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34" name="楕円 333"/>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35"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6" name="楕円 335"/>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7" name="テキスト ボックス 336"/>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38" name="楕円 337"/>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9" name="テキスト ボックス 338"/>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40" name="楕円 339"/>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41" name="テキスト ボックス 340"/>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42" name="楕円 341"/>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43" name="テキスト ボックス 342"/>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公債費は新規借入れに伴う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類似団体平均、全国平均及び県平均を上回っている。今後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小中学校再編に伴う大規模な建設事業が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続き、多額の起債が見込まれるため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既存の起債事業について事業の選択を行い新規発行の抑制に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69850</xdr:rowOff>
    </xdr:to>
    <xdr:cxnSp macro="">
      <xdr:nvCxnSpPr>
        <xdr:cNvPr id="371" name="直線コネクタ 370"/>
        <xdr:cNvCxnSpPr/>
      </xdr:nvCxnSpPr>
      <xdr:spPr>
        <a:xfrm flipV="1">
          <a:off x="4826000" y="12395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74"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5" name="直線コネクタ 374"/>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80</xdr:row>
      <xdr:rowOff>76200</xdr:rowOff>
    </xdr:to>
    <xdr:cxnSp macro="">
      <xdr:nvCxnSpPr>
        <xdr:cNvPr id="376" name="直線コネクタ 375"/>
        <xdr:cNvCxnSpPr/>
      </xdr:nvCxnSpPr>
      <xdr:spPr>
        <a:xfrm>
          <a:off x="3987800" y="13576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92727</xdr:rowOff>
    </xdr:from>
    <xdr:ext cx="762000" cy="259045"/>
    <xdr:sp macro="" textlink="">
      <xdr:nvSpPr>
        <xdr:cNvPr id="377" name="公債費平均値テキスト"/>
        <xdr:cNvSpPr txBox="1"/>
      </xdr:nvSpPr>
      <xdr:spPr>
        <a:xfrm>
          <a:off x="4914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78" name="フローチャート: 判断 377"/>
        <xdr:cNvSpPr/>
      </xdr:nvSpPr>
      <xdr:spPr>
        <a:xfrm>
          <a:off x="4775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80</xdr:row>
      <xdr:rowOff>76200</xdr:rowOff>
    </xdr:to>
    <xdr:cxnSp macro="">
      <xdr:nvCxnSpPr>
        <xdr:cNvPr id="379" name="直線コネクタ 378"/>
        <xdr:cNvCxnSpPr/>
      </xdr:nvCxnSpPr>
      <xdr:spPr>
        <a:xfrm flipV="1">
          <a:off x="3098800" y="13576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80" name="フローチャート: 判断 379"/>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81" name="テキスト ボックス 380"/>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57150</xdr:rowOff>
    </xdr:from>
    <xdr:to>
      <xdr:col>15</xdr:col>
      <xdr:colOff>98425</xdr:colOff>
      <xdr:row>80</xdr:row>
      <xdr:rowOff>76200</xdr:rowOff>
    </xdr:to>
    <xdr:cxnSp macro="">
      <xdr:nvCxnSpPr>
        <xdr:cNvPr id="382" name="直線コネクタ 381"/>
        <xdr:cNvCxnSpPr/>
      </xdr:nvCxnSpPr>
      <xdr:spPr>
        <a:xfrm>
          <a:off x="2209800" y="13601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88900</xdr:rowOff>
    </xdr:from>
    <xdr:to>
      <xdr:col>15</xdr:col>
      <xdr:colOff>149225</xdr:colOff>
      <xdr:row>79</xdr:row>
      <xdr:rowOff>19050</xdr:rowOff>
    </xdr:to>
    <xdr:sp macro="" textlink="">
      <xdr:nvSpPr>
        <xdr:cNvPr id="383" name="フローチャート: 判断 382"/>
        <xdr:cNvSpPr/>
      </xdr:nvSpPr>
      <xdr:spPr>
        <a:xfrm>
          <a:off x="3048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4" name="テキスト ボックス 383"/>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139700</xdr:rowOff>
    </xdr:from>
    <xdr:to>
      <xdr:col>11</xdr:col>
      <xdr:colOff>9525</xdr:colOff>
      <xdr:row>79</xdr:row>
      <xdr:rowOff>57150</xdr:rowOff>
    </xdr:to>
    <xdr:cxnSp macro="">
      <xdr:nvCxnSpPr>
        <xdr:cNvPr id="385" name="直線コネクタ 384"/>
        <xdr:cNvCxnSpPr/>
      </xdr:nvCxnSpPr>
      <xdr:spPr>
        <a:xfrm>
          <a:off x="1320800" y="1351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6" name="フローチャート: 判断 385"/>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7" name="テキスト ボックス 386"/>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69850</xdr:rowOff>
    </xdr:from>
    <xdr:to>
      <xdr:col>6</xdr:col>
      <xdr:colOff>171450</xdr:colOff>
      <xdr:row>80</xdr:row>
      <xdr:rowOff>0</xdr:rowOff>
    </xdr:to>
    <xdr:sp macro="" textlink="">
      <xdr:nvSpPr>
        <xdr:cNvPr id="388" name="フローチャート: 判断 387"/>
        <xdr:cNvSpPr/>
      </xdr:nvSpPr>
      <xdr:spPr>
        <a:xfrm>
          <a:off x="1270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156227</xdr:rowOff>
    </xdr:from>
    <xdr:ext cx="762000" cy="259045"/>
    <xdr:sp macro="" textlink="">
      <xdr:nvSpPr>
        <xdr:cNvPr id="389" name="テキスト ボックス 388"/>
        <xdr:cNvSpPr txBox="1"/>
      </xdr:nvSpPr>
      <xdr:spPr>
        <a:xfrm>
          <a:off x="939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25400</xdr:rowOff>
    </xdr:from>
    <xdr:to>
      <xdr:col>24</xdr:col>
      <xdr:colOff>76200</xdr:colOff>
      <xdr:row>80</xdr:row>
      <xdr:rowOff>127000</xdr:rowOff>
    </xdr:to>
    <xdr:sp macro="" textlink="">
      <xdr:nvSpPr>
        <xdr:cNvPr id="395" name="楕円 394"/>
        <xdr:cNvSpPr/>
      </xdr:nvSpPr>
      <xdr:spPr>
        <a:xfrm>
          <a:off x="47752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168927</xdr:rowOff>
    </xdr:from>
    <xdr:ext cx="762000" cy="259045"/>
    <xdr:sp macro="" textlink="">
      <xdr:nvSpPr>
        <xdr:cNvPr id="396" name="公債費該当値テキスト"/>
        <xdr:cNvSpPr txBox="1"/>
      </xdr:nvSpPr>
      <xdr:spPr>
        <a:xfrm>
          <a:off x="49149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7" name="楕円 396"/>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8" name="テキスト ボックス 397"/>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25400</xdr:rowOff>
    </xdr:from>
    <xdr:to>
      <xdr:col>15</xdr:col>
      <xdr:colOff>149225</xdr:colOff>
      <xdr:row>80</xdr:row>
      <xdr:rowOff>127000</xdr:rowOff>
    </xdr:to>
    <xdr:sp macro="" textlink="">
      <xdr:nvSpPr>
        <xdr:cNvPr id="399" name="楕円 398"/>
        <xdr:cNvSpPr/>
      </xdr:nvSpPr>
      <xdr:spPr>
        <a:xfrm>
          <a:off x="30480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111777</xdr:rowOff>
    </xdr:from>
    <xdr:ext cx="762000" cy="259045"/>
    <xdr:sp macro="" textlink="">
      <xdr:nvSpPr>
        <xdr:cNvPr id="400" name="テキスト ボックス 399"/>
        <xdr:cNvSpPr txBox="1"/>
      </xdr:nvSpPr>
      <xdr:spPr>
        <a:xfrm>
          <a:off x="2717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6350</xdr:rowOff>
    </xdr:from>
    <xdr:to>
      <xdr:col>11</xdr:col>
      <xdr:colOff>60325</xdr:colOff>
      <xdr:row>79</xdr:row>
      <xdr:rowOff>107950</xdr:rowOff>
    </xdr:to>
    <xdr:sp macro="" textlink="">
      <xdr:nvSpPr>
        <xdr:cNvPr id="401" name="楕円 400"/>
        <xdr:cNvSpPr/>
      </xdr:nvSpPr>
      <xdr:spPr>
        <a:xfrm>
          <a:off x="2159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118127</xdr:rowOff>
    </xdr:from>
    <xdr:ext cx="762000" cy="259045"/>
    <xdr:sp macro="" textlink="">
      <xdr:nvSpPr>
        <xdr:cNvPr id="402" name="テキスト ボックス 401"/>
        <xdr:cNvSpPr txBox="1"/>
      </xdr:nvSpPr>
      <xdr:spPr>
        <a:xfrm>
          <a:off x="1828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88900</xdr:rowOff>
    </xdr:from>
    <xdr:to>
      <xdr:col>6</xdr:col>
      <xdr:colOff>171450</xdr:colOff>
      <xdr:row>79</xdr:row>
      <xdr:rowOff>19050</xdr:rowOff>
    </xdr:to>
    <xdr:sp macro="" textlink="">
      <xdr:nvSpPr>
        <xdr:cNvPr id="403" name="楕円 402"/>
        <xdr:cNvSpPr/>
      </xdr:nvSpPr>
      <xdr:spPr>
        <a:xfrm>
          <a:off x="1270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404" name="テキスト ボックス 403"/>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、類似団体平均、全国平均及び県平均を下回っている。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今後は、介護保険、障害者福祉等の社会保障費の補助金等の増加が見込まれるため、人件費や物件費等の固定経費の圧縮に努める。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64407</xdr:rowOff>
    </xdr:from>
    <xdr:to>
      <xdr:col>82</xdr:col>
      <xdr:colOff>107950</xdr:colOff>
      <xdr:row>81</xdr:row>
      <xdr:rowOff>156936</xdr:rowOff>
    </xdr:to>
    <xdr:cxnSp macro="">
      <xdr:nvCxnSpPr>
        <xdr:cNvPr id="434" name="直線コネクタ 433"/>
        <xdr:cNvCxnSpPr/>
      </xdr:nvCxnSpPr>
      <xdr:spPr>
        <a:xfrm flipV="1">
          <a:off x="16510000" y="12923157"/>
          <a:ext cx="0" cy="1121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5"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6" name="直線コネクタ 435"/>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150784</xdr:rowOff>
    </xdr:from>
    <xdr:ext cx="762000" cy="259045"/>
    <xdr:sp macro="" textlink="">
      <xdr:nvSpPr>
        <xdr:cNvPr id="437" name="公債費以外最大値テキスト"/>
        <xdr:cNvSpPr txBox="1"/>
      </xdr:nvSpPr>
      <xdr:spPr>
        <a:xfrm>
          <a:off x="16598900" y="1266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64407</xdr:rowOff>
    </xdr:from>
    <xdr:to>
      <xdr:col>82</xdr:col>
      <xdr:colOff>196850</xdr:colOff>
      <xdr:row>75</xdr:row>
      <xdr:rowOff>64407</xdr:rowOff>
    </xdr:to>
    <xdr:cxnSp macro="">
      <xdr:nvCxnSpPr>
        <xdr:cNvPr id="438" name="直線コネクタ 437"/>
        <xdr:cNvCxnSpPr/>
      </xdr:nvCxnSpPr>
      <xdr:spPr>
        <a:xfrm>
          <a:off x="16421100" y="1292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37193</xdr:rowOff>
    </xdr:from>
    <xdr:to>
      <xdr:col>82</xdr:col>
      <xdr:colOff>107950</xdr:colOff>
      <xdr:row>75</xdr:row>
      <xdr:rowOff>118835</xdr:rowOff>
    </xdr:to>
    <xdr:cxnSp macro="">
      <xdr:nvCxnSpPr>
        <xdr:cNvPr id="439" name="直線コネクタ 438"/>
        <xdr:cNvCxnSpPr/>
      </xdr:nvCxnSpPr>
      <xdr:spPr>
        <a:xfrm>
          <a:off x="15671800" y="12553043"/>
          <a:ext cx="8382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40"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1" name="フローチャート: 判断 440"/>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37193</xdr:rowOff>
    </xdr:from>
    <xdr:to>
      <xdr:col>78</xdr:col>
      <xdr:colOff>69850</xdr:colOff>
      <xdr:row>77</xdr:row>
      <xdr:rowOff>69850</xdr:rowOff>
    </xdr:to>
    <xdr:cxnSp macro="">
      <xdr:nvCxnSpPr>
        <xdr:cNvPr id="442" name="直線コネクタ 441"/>
        <xdr:cNvCxnSpPr/>
      </xdr:nvCxnSpPr>
      <xdr:spPr>
        <a:xfrm flipV="1">
          <a:off x="14782800" y="12553043"/>
          <a:ext cx="889000" cy="7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65315</xdr:rowOff>
    </xdr:from>
    <xdr:to>
      <xdr:col>78</xdr:col>
      <xdr:colOff>120650</xdr:colOff>
      <xdr:row>74</xdr:row>
      <xdr:rowOff>166915</xdr:rowOff>
    </xdr:to>
    <xdr:sp macro="" textlink="">
      <xdr:nvSpPr>
        <xdr:cNvPr id="443" name="フローチャート: 判断 442"/>
        <xdr:cNvSpPr/>
      </xdr:nvSpPr>
      <xdr:spPr>
        <a:xfrm>
          <a:off x="15621000" y="1275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151692</xdr:rowOff>
    </xdr:from>
    <xdr:ext cx="736600" cy="259045"/>
    <xdr:sp macro="" textlink="">
      <xdr:nvSpPr>
        <xdr:cNvPr id="444" name="テキスト ボックス 443"/>
        <xdr:cNvSpPr txBox="1"/>
      </xdr:nvSpPr>
      <xdr:spPr>
        <a:xfrm>
          <a:off x="15290800" y="1283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80</xdr:row>
      <xdr:rowOff>154214</xdr:rowOff>
    </xdr:to>
    <xdr:cxnSp macro="">
      <xdr:nvCxnSpPr>
        <xdr:cNvPr id="445" name="直線コネクタ 444"/>
        <xdr:cNvCxnSpPr/>
      </xdr:nvCxnSpPr>
      <xdr:spPr>
        <a:xfrm flipV="1">
          <a:off x="13893800" y="13271500"/>
          <a:ext cx="889000" cy="5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8164</xdr:rowOff>
    </xdr:from>
    <xdr:to>
      <xdr:col>74</xdr:col>
      <xdr:colOff>31750</xdr:colOff>
      <xdr:row>77</xdr:row>
      <xdr:rowOff>109764</xdr:rowOff>
    </xdr:to>
    <xdr:sp macro="" textlink="">
      <xdr:nvSpPr>
        <xdr:cNvPr id="446" name="フローチャート: 判断 445"/>
        <xdr:cNvSpPr/>
      </xdr:nvSpPr>
      <xdr:spPr>
        <a:xfrm>
          <a:off x="14732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119941</xdr:rowOff>
    </xdr:from>
    <xdr:ext cx="762000" cy="259045"/>
    <xdr:sp macro="" textlink="">
      <xdr:nvSpPr>
        <xdr:cNvPr id="447" name="テキスト ボックス 446"/>
        <xdr:cNvSpPr txBox="1"/>
      </xdr:nvSpPr>
      <xdr:spPr>
        <a:xfrm>
          <a:off x="14401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23586</xdr:rowOff>
    </xdr:from>
    <xdr:to>
      <xdr:col>69</xdr:col>
      <xdr:colOff>92075</xdr:colOff>
      <xdr:row>80</xdr:row>
      <xdr:rowOff>154214</xdr:rowOff>
    </xdr:to>
    <xdr:cxnSp macro="">
      <xdr:nvCxnSpPr>
        <xdr:cNvPr id="448" name="直線コネクタ 447"/>
        <xdr:cNvCxnSpPr/>
      </xdr:nvCxnSpPr>
      <xdr:spPr>
        <a:xfrm>
          <a:off x="13004800" y="137395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35379</xdr:rowOff>
    </xdr:from>
    <xdr:to>
      <xdr:col>69</xdr:col>
      <xdr:colOff>142875</xdr:colOff>
      <xdr:row>79</xdr:row>
      <xdr:rowOff>136979</xdr:rowOff>
    </xdr:to>
    <xdr:sp macro="" textlink="">
      <xdr:nvSpPr>
        <xdr:cNvPr id="449" name="フローチャート: 判断 448"/>
        <xdr:cNvSpPr/>
      </xdr:nvSpPr>
      <xdr:spPr>
        <a:xfrm>
          <a:off x="13843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147156</xdr:rowOff>
    </xdr:from>
    <xdr:ext cx="762000" cy="259045"/>
    <xdr:sp macro="" textlink="">
      <xdr:nvSpPr>
        <xdr:cNvPr id="450" name="テキスト ボックス 449"/>
        <xdr:cNvSpPr txBox="1"/>
      </xdr:nvSpPr>
      <xdr:spPr>
        <a:xfrm>
          <a:off x="13512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54429</xdr:rowOff>
    </xdr:from>
    <xdr:to>
      <xdr:col>65</xdr:col>
      <xdr:colOff>53975</xdr:colOff>
      <xdr:row>78</xdr:row>
      <xdr:rowOff>156029</xdr:rowOff>
    </xdr:to>
    <xdr:sp macro="" textlink="">
      <xdr:nvSpPr>
        <xdr:cNvPr id="451" name="フローチャート: 判断 450"/>
        <xdr:cNvSpPr/>
      </xdr:nvSpPr>
      <xdr:spPr>
        <a:xfrm>
          <a:off x="12954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166206</xdr:rowOff>
    </xdr:from>
    <xdr:ext cx="762000" cy="259045"/>
    <xdr:sp macro="" textlink="">
      <xdr:nvSpPr>
        <xdr:cNvPr id="452" name="テキスト ボックス 451"/>
        <xdr:cNvSpPr txBox="1"/>
      </xdr:nvSpPr>
      <xdr:spPr>
        <a:xfrm>
          <a:off x="12623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58" name="楕円 457"/>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148062</xdr:rowOff>
    </xdr:from>
    <xdr:ext cx="762000" cy="259045"/>
    <xdr:sp macro="" textlink="">
      <xdr:nvSpPr>
        <xdr:cNvPr id="459" name="公債費以外該当値テキスト"/>
        <xdr:cNvSpPr txBox="1"/>
      </xdr:nvSpPr>
      <xdr:spPr>
        <a:xfrm>
          <a:off x="16598900" y="1283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157843</xdr:rowOff>
    </xdr:from>
    <xdr:to>
      <xdr:col>78</xdr:col>
      <xdr:colOff>120650</xdr:colOff>
      <xdr:row>73</xdr:row>
      <xdr:rowOff>87993</xdr:rowOff>
    </xdr:to>
    <xdr:sp macro="" textlink="">
      <xdr:nvSpPr>
        <xdr:cNvPr id="460" name="楕円 459"/>
        <xdr:cNvSpPr/>
      </xdr:nvSpPr>
      <xdr:spPr>
        <a:xfrm>
          <a:off x="15621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98170</xdr:rowOff>
    </xdr:from>
    <xdr:ext cx="736600" cy="259045"/>
    <xdr:sp macro="" textlink="">
      <xdr:nvSpPr>
        <xdr:cNvPr id="461" name="テキスト ボックス 460"/>
        <xdr:cNvSpPr txBox="1"/>
      </xdr:nvSpPr>
      <xdr:spPr>
        <a:xfrm>
          <a:off x="15290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62" name="楕円 461"/>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63" name="テキスト ボックス 462"/>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103414</xdr:rowOff>
    </xdr:from>
    <xdr:to>
      <xdr:col>69</xdr:col>
      <xdr:colOff>142875</xdr:colOff>
      <xdr:row>81</xdr:row>
      <xdr:rowOff>33564</xdr:rowOff>
    </xdr:to>
    <xdr:sp macro="" textlink="">
      <xdr:nvSpPr>
        <xdr:cNvPr id="464" name="楕円 463"/>
        <xdr:cNvSpPr/>
      </xdr:nvSpPr>
      <xdr:spPr>
        <a:xfrm>
          <a:off x="13843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18341</xdr:rowOff>
    </xdr:from>
    <xdr:ext cx="762000" cy="259045"/>
    <xdr:sp macro="" textlink="">
      <xdr:nvSpPr>
        <xdr:cNvPr id="465" name="テキスト ボックス 464"/>
        <xdr:cNvSpPr txBox="1"/>
      </xdr:nvSpPr>
      <xdr:spPr>
        <a:xfrm>
          <a:off x="135128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144236</xdr:rowOff>
    </xdr:from>
    <xdr:to>
      <xdr:col>65</xdr:col>
      <xdr:colOff>53975</xdr:colOff>
      <xdr:row>80</xdr:row>
      <xdr:rowOff>74386</xdr:rowOff>
    </xdr:to>
    <xdr:sp macro="" textlink="">
      <xdr:nvSpPr>
        <xdr:cNvPr id="466" name="楕円 465"/>
        <xdr:cNvSpPr/>
      </xdr:nvSpPr>
      <xdr:spPr>
        <a:xfrm>
          <a:off x="12954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59163</xdr:rowOff>
    </xdr:from>
    <xdr:ext cx="762000" cy="259045"/>
    <xdr:sp macro="" textlink="">
      <xdr:nvSpPr>
        <xdr:cNvPr id="467" name="テキスト ボックス 466"/>
        <xdr:cNvSpPr txBox="1"/>
      </xdr:nvSpPr>
      <xdr:spPr>
        <a:xfrm>
          <a:off x="12623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10262</xdr:rowOff>
    </xdr:from>
    <xdr:to>
      <xdr:col>29</xdr:col>
      <xdr:colOff>127000</xdr:colOff>
      <xdr:row>20</xdr:row>
      <xdr:rowOff>11405</xdr:rowOff>
    </xdr:to>
    <xdr:cxnSp macro="">
      <xdr:nvCxnSpPr>
        <xdr:cNvPr id="45" name="直線コネクタ 44"/>
        <xdr:cNvCxnSpPr/>
      </xdr:nvCxnSpPr>
      <xdr:spPr bwMode="auto">
        <a:xfrm flipV="1">
          <a:off x="5651500" y="1943837"/>
          <a:ext cx="0" cy="15441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154932</xdr:rowOff>
    </xdr:from>
    <xdr:ext cx="762000" cy="259045"/>
    <xdr:sp macro="" textlink="">
      <xdr:nvSpPr>
        <xdr:cNvPr id="46" name="人口1人当たり決算額の推移最小値テキスト130"/>
        <xdr:cNvSpPr txBox="1"/>
      </xdr:nvSpPr>
      <xdr:spPr>
        <a:xfrm>
          <a:off x="5740400" y="346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11405</xdr:rowOff>
    </xdr:from>
    <xdr:to>
      <xdr:col>30</xdr:col>
      <xdr:colOff>25400</xdr:colOff>
      <xdr:row>20</xdr:row>
      <xdr:rowOff>11405</xdr:rowOff>
    </xdr:to>
    <xdr:cxnSp macro="">
      <xdr:nvCxnSpPr>
        <xdr:cNvPr id="47" name="直線コネクタ 46"/>
        <xdr:cNvCxnSpPr/>
      </xdr:nvCxnSpPr>
      <xdr:spPr bwMode="auto">
        <a:xfrm>
          <a:off x="5562600" y="34880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96639</xdr:rowOff>
    </xdr:from>
    <xdr:ext cx="762000" cy="259045"/>
    <xdr:sp macro="" textlink="">
      <xdr:nvSpPr>
        <xdr:cNvPr id="48" name="人口1人当たり決算額の推移最大値テキスト130"/>
        <xdr:cNvSpPr txBox="1"/>
      </xdr:nvSpPr>
      <xdr:spPr>
        <a:xfrm>
          <a:off x="5740400" y="1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10262</xdr:rowOff>
    </xdr:from>
    <xdr:to>
      <xdr:col>30</xdr:col>
      <xdr:colOff>25400</xdr:colOff>
      <xdr:row>11</xdr:row>
      <xdr:rowOff>10262</xdr:rowOff>
    </xdr:to>
    <xdr:cxnSp macro="">
      <xdr:nvCxnSpPr>
        <xdr:cNvPr id="49" name="直線コネクタ 48"/>
        <xdr:cNvCxnSpPr/>
      </xdr:nvCxnSpPr>
      <xdr:spPr bwMode="auto">
        <a:xfrm>
          <a:off x="5562600" y="1943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10262</xdr:rowOff>
    </xdr:from>
    <xdr:to>
      <xdr:col>29</xdr:col>
      <xdr:colOff>127000</xdr:colOff>
      <xdr:row>12</xdr:row>
      <xdr:rowOff>40323</xdr:rowOff>
    </xdr:to>
    <xdr:cxnSp macro="">
      <xdr:nvCxnSpPr>
        <xdr:cNvPr id="50" name="直線コネクタ 49"/>
        <xdr:cNvCxnSpPr/>
      </xdr:nvCxnSpPr>
      <xdr:spPr bwMode="auto">
        <a:xfrm flipV="1">
          <a:off x="5003800" y="1943837"/>
          <a:ext cx="647700" cy="20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14673</xdr:rowOff>
    </xdr:from>
    <xdr:ext cx="762000" cy="259045"/>
    <xdr:sp macro="" textlink="">
      <xdr:nvSpPr>
        <xdr:cNvPr id="51" name="人口1人当たり決算額の推移平均値テキスト130"/>
        <xdr:cNvSpPr txBox="1"/>
      </xdr:nvSpPr>
      <xdr:spPr>
        <a:xfrm>
          <a:off x="5740400" y="2291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42596</xdr:rowOff>
    </xdr:from>
    <xdr:to>
      <xdr:col>29</xdr:col>
      <xdr:colOff>177800</xdr:colOff>
      <xdr:row>13</xdr:row>
      <xdr:rowOff>144196</xdr:rowOff>
    </xdr:to>
    <xdr:sp macro="" textlink="">
      <xdr:nvSpPr>
        <xdr:cNvPr id="52" name="フローチャート: 判断 51"/>
        <xdr:cNvSpPr/>
      </xdr:nvSpPr>
      <xdr:spPr bwMode="auto">
        <a:xfrm>
          <a:off x="5600700" y="2319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77813</xdr:rowOff>
    </xdr:from>
    <xdr:to>
      <xdr:col>26</xdr:col>
      <xdr:colOff>50800</xdr:colOff>
      <xdr:row>12</xdr:row>
      <xdr:rowOff>40323</xdr:rowOff>
    </xdr:to>
    <xdr:cxnSp macro="">
      <xdr:nvCxnSpPr>
        <xdr:cNvPr id="53" name="直線コネクタ 52"/>
        <xdr:cNvCxnSpPr/>
      </xdr:nvCxnSpPr>
      <xdr:spPr bwMode="auto">
        <a:xfrm>
          <a:off x="4305300" y="2011388"/>
          <a:ext cx="698500" cy="13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84773</xdr:rowOff>
    </xdr:from>
    <xdr:to>
      <xdr:col>26</xdr:col>
      <xdr:colOff>101600</xdr:colOff>
      <xdr:row>14</xdr:row>
      <xdr:rowOff>14923</xdr:rowOff>
    </xdr:to>
    <xdr:sp macro="" textlink="">
      <xdr:nvSpPr>
        <xdr:cNvPr id="54" name="フローチャート: 判断 53"/>
        <xdr:cNvSpPr/>
      </xdr:nvSpPr>
      <xdr:spPr bwMode="auto">
        <a:xfrm>
          <a:off x="4953000" y="2361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171150</xdr:rowOff>
    </xdr:from>
    <xdr:ext cx="736600" cy="259045"/>
    <xdr:sp macro="" textlink="">
      <xdr:nvSpPr>
        <xdr:cNvPr id="55" name="テキスト ボックス 54"/>
        <xdr:cNvSpPr txBox="1"/>
      </xdr:nvSpPr>
      <xdr:spPr>
        <a:xfrm>
          <a:off x="4622800" y="2447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77813</xdr:rowOff>
    </xdr:from>
    <xdr:to>
      <xdr:col>22</xdr:col>
      <xdr:colOff>114300</xdr:colOff>
      <xdr:row>11</xdr:row>
      <xdr:rowOff>139573</xdr:rowOff>
    </xdr:to>
    <xdr:cxnSp macro="">
      <xdr:nvCxnSpPr>
        <xdr:cNvPr id="56" name="直線コネクタ 55"/>
        <xdr:cNvCxnSpPr/>
      </xdr:nvCxnSpPr>
      <xdr:spPr bwMode="auto">
        <a:xfrm flipV="1">
          <a:off x="3606800" y="2011388"/>
          <a:ext cx="698500" cy="6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143827</xdr:rowOff>
    </xdr:from>
    <xdr:to>
      <xdr:col>22</xdr:col>
      <xdr:colOff>165100</xdr:colOff>
      <xdr:row>14</xdr:row>
      <xdr:rowOff>73977</xdr:rowOff>
    </xdr:to>
    <xdr:sp macro="" textlink="">
      <xdr:nvSpPr>
        <xdr:cNvPr id="57" name="フローチャート: 判断 56"/>
        <xdr:cNvSpPr/>
      </xdr:nvSpPr>
      <xdr:spPr bwMode="auto">
        <a:xfrm>
          <a:off x="4254500" y="242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58754</xdr:rowOff>
    </xdr:from>
    <xdr:ext cx="762000" cy="259045"/>
    <xdr:sp macro="" textlink="">
      <xdr:nvSpPr>
        <xdr:cNvPr id="58" name="テキスト ボックス 57"/>
        <xdr:cNvSpPr txBox="1"/>
      </xdr:nvSpPr>
      <xdr:spPr>
        <a:xfrm>
          <a:off x="3924300" y="250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139573</xdr:rowOff>
    </xdr:from>
    <xdr:to>
      <xdr:col>18</xdr:col>
      <xdr:colOff>177800</xdr:colOff>
      <xdr:row>13</xdr:row>
      <xdr:rowOff>29655</xdr:rowOff>
    </xdr:to>
    <xdr:cxnSp macro="">
      <xdr:nvCxnSpPr>
        <xdr:cNvPr id="59" name="直線コネクタ 58"/>
        <xdr:cNvCxnSpPr/>
      </xdr:nvCxnSpPr>
      <xdr:spPr bwMode="auto">
        <a:xfrm flipV="1">
          <a:off x="2908300" y="2073148"/>
          <a:ext cx="698500" cy="23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11</xdr:row>
      <xdr:rowOff>129845</xdr:rowOff>
    </xdr:from>
    <xdr:to>
      <xdr:col>19</xdr:col>
      <xdr:colOff>38100</xdr:colOff>
      <xdr:row>12</xdr:row>
      <xdr:rowOff>59995</xdr:rowOff>
    </xdr:to>
    <xdr:sp macro="" textlink="">
      <xdr:nvSpPr>
        <xdr:cNvPr id="60" name="フローチャート: 判断 59"/>
        <xdr:cNvSpPr/>
      </xdr:nvSpPr>
      <xdr:spPr bwMode="auto">
        <a:xfrm>
          <a:off x="3556000" y="206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44772</xdr:rowOff>
    </xdr:from>
    <xdr:ext cx="762000" cy="259045"/>
    <xdr:sp macro="" textlink="">
      <xdr:nvSpPr>
        <xdr:cNvPr id="61" name="テキスト ボックス 60"/>
        <xdr:cNvSpPr txBox="1"/>
      </xdr:nvSpPr>
      <xdr:spPr>
        <a:xfrm>
          <a:off x="3225800" y="21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44386</xdr:rowOff>
    </xdr:from>
    <xdr:to>
      <xdr:col>15</xdr:col>
      <xdr:colOff>101600</xdr:colOff>
      <xdr:row>12</xdr:row>
      <xdr:rowOff>145986</xdr:rowOff>
    </xdr:to>
    <xdr:sp macro="" textlink="">
      <xdr:nvSpPr>
        <xdr:cNvPr id="62" name="フローチャート: 判断 61"/>
        <xdr:cNvSpPr/>
      </xdr:nvSpPr>
      <xdr:spPr bwMode="auto">
        <a:xfrm>
          <a:off x="2857500" y="2149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156163</xdr:rowOff>
    </xdr:from>
    <xdr:ext cx="762000" cy="259045"/>
    <xdr:sp macro="" textlink="">
      <xdr:nvSpPr>
        <xdr:cNvPr id="63" name="テキスト ボックス 62"/>
        <xdr:cNvSpPr txBox="1"/>
      </xdr:nvSpPr>
      <xdr:spPr>
        <a:xfrm>
          <a:off x="2527300" y="191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130912</xdr:rowOff>
    </xdr:from>
    <xdr:to>
      <xdr:col>29</xdr:col>
      <xdr:colOff>177800</xdr:colOff>
      <xdr:row>11</xdr:row>
      <xdr:rowOff>61062</xdr:rowOff>
    </xdr:to>
    <xdr:sp macro="" textlink="">
      <xdr:nvSpPr>
        <xdr:cNvPr id="69" name="楕円 68"/>
        <xdr:cNvSpPr/>
      </xdr:nvSpPr>
      <xdr:spPr bwMode="auto">
        <a:xfrm>
          <a:off x="5600700" y="1893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77589</xdr:rowOff>
    </xdr:from>
    <xdr:ext cx="762000" cy="259045"/>
    <xdr:sp macro="" textlink="">
      <xdr:nvSpPr>
        <xdr:cNvPr id="70" name="人口1人当たり決算額の推移該当値テキスト130"/>
        <xdr:cNvSpPr txBox="1"/>
      </xdr:nvSpPr>
      <xdr:spPr>
        <a:xfrm>
          <a:off x="5740400" y="183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160973</xdr:rowOff>
    </xdr:from>
    <xdr:to>
      <xdr:col>26</xdr:col>
      <xdr:colOff>101600</xdr:colOff>
      <xdr:row>12</xdr:row>
      <xdr:rowOff>91123</xdr:rowOff>
    </xdr:to>
    <xdr:sp macro="" textlink="">
      <xdr:nvSpPr>
        <xdr:cNvPr id="71" name="楕円 70"/>
        <xdr:cNvSpPr/>
      </xdr:nvSpPr>
      <xdr:spPr bwMode="auto">
        <a:xfrm>
          <a:off x="4953000" y="2094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101300</xdr:rowOff>
    </xdr:from>
    <xdr:ext cx="736600" cy="259045"/>
    <xdr:sp macro="" textlink="">
      <xdr:nvSpPr>
        <xdr:cNvPr id="72" name="テキスト ボックス 71"/>
        <xdr:cNvSpPr txBox="1"/>
      </xdr:nvSpPr>
      <xdr:spPr>
        <a:xfrm>
          <a:off x="4622800" y="186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27013</xdr:rowOff>
    </xdr:from>
    <xdr:to>
      <xdr:col>22</xdr:col>
      <xdr:colOff>165100</xdr:colOff>
      <xdr:row>11</xdr:row>
      <xdr:rowOff>128613</xdr:rowOff>
    </xdr:to>
    <xdr:sp macro="" textlink="">
      <xdr:nvSpPr>
        <xdr:cNvPr id="73" name="楕円 72"/>
        <xdr:cNvSpPr/>
      </xdr:nvSpPr>
      <xdr:spPr bwMode="auto">
        <a:xfrm>
          <a:off x="4254500" y="196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138790</xdr:rowOff>
    </xdr:from>
    <xdr:ext cx="762000" cy="259045"/>
    <xdr:sp macro="" textlink="">
      <xdr:nvSpPr>
        <xdr:cNvPr id="74" name="テキスト ボックス 73"/>
        <xdr:cNvSpPr txBox="1"/>
      </xdr:nvSpPr>
      <xdr:spPr>
        <a:xfrm>
          <a:off x="3924300" y="172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88773</xdr:rowOff>
    </xdr:from>
    <xdr:to>
      <xdr:col>19</xdr:col>
      <xdr:colOff>38100</xdr:colOff>
      <xdr:row>12</xdr:row>
      <xdr:rowOff>18923</xdr:rowOff>
    </xdr:to>
    <xdr:sp macro="" textlink="">
      <xdr:nvSpPr>
        <xdr:cNvPr id="75" name="楕円 74"/>
        <xdr:cNvSpPr/>
      </xdr:nvSpPr>
      <xdr:spPr bwMode="auto">
        <a:xfrm>
          <a:off x="3556000" y="202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29100</xdr:rowOff>
    </xdr:from>
    <xdr:ext cx="762000" cy="259045"/>
    <xdr:sp macro="" textlink="">
      <xdr:nvSpPr>
        <xdr:cNvPr id="76" name="テキスト ボックス 75"/>
        <xdr:cNvSpPr txBox="1"/>
      </xdr:nvSpPr>
      <xdr:spPr>
        <a:xfrm>
          <a:off x="3225800" y="179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150305</xdr:rowOff>
    </xdr:from>
    <xdr:to>
      <xdr:col>15</xdr:col>
      <xdr:colOff>101600</xdr:colOff>
      <xdr:row>13</xdr:row>
      <xdr:rowOff>80455</xdr:rowOff>
    </xdr:to>
    <xdr:sp macro="" textlink="">
      <xdr:nvSpPr>
        <xdr:cNvPr id="77" name="楕円 76"/>
        <xdr:cNvSpPr/>
      </xdr:nvSpPr>
      <xdr:spPr bwMode="auto">
        <a:xfrm>
          <a:off x="2857500" y="225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65232</xdr:rowOff>
    </xdr:from>
    <xdr:ext cx="762000" cy="259045"/>
    <xdr:sp macro="" textlink="">
      <xdr:nvSpPr>
        <xdr:cNvPr id="78" name="テキスト ボックス 77"/>
        <xdr:cNvSpPr txBox="1"/>
      </xdr:nvSpPr>
      <xdr:spPr>
        <a:xfrm>
          <a:off x="2527300" y="234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335102</xdr:rowOff>
    </xdr:from>
    <xdr:to>
      <xdr:col>29</xdr:col>
      <xdr:colOff>127000</xdr:colOff>
      <xdr:row>37</xdr:row>
      <xdr:rowOff>170053</xdr:rowOff>
    </xdr:to>
    <xdr:cxnSp macro="">
      <xdr:nvCxnSpPr>
        <xdr:cNvPr id="108" name="直線コネクタ 107"/>
        <xdr:cNvCxnSpPr/>
      </xdr:nvCxnSpPr>
      <xdr:spPr bwMode="auto">
        <a:xfrm flipV="1">
          <a:off x="5651500" y="6259652"/>
          <a:ext cx="0" cy="10351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142130</xdr:rowOff>
    </xdr:from>
    <xdr:ext cx="762000" cy="259045"/>
    <xdr:sp macro="" textlink="">
      <xdr:nvSpPr>
        <xdr:cNvPr id="109" name="人口1人当たり決算額の推移最小値テキスト445"/>
        <xdr:cNvSpPr txBox="1"/>
      </xdr:nvSpPr>
      <xdr:spPr>
        <a:xfrm>
          <a:off x="5740400" y="726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170053</xdr:rowOff>
    </xdr:from>
    <xdr:to>
      <xdr:col>30</xdr:col>
      <xdr:colOff>25400</xdr:colOff>
      <xdr:row>37</xdr:row>
      <xdr:rowOff>170053</xdr:rowOff>
    </xdr:to>
    <xdr:cxnSp macro="">
      <xdr:nvCxnSpPr>
        <xdr:cNvPr id="110" name="直線コネクタ 109"/>
        <xdr:cNvCxnSpPr/>
      </xdr:nvCxnSpPr>
      <xdr:spPr bwMode="auto">
        <a:xfrm>
          <a:off x="5562600" y="7294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78579</xdr:rowOff>
    </xdr:from>
    <xdr:ext cx="762000" cy="259045"/>
    <xdr:sp macro="" textlink="">
      <xdr:nvSpPr>
        <xdr:cNvPr id="111" name="人口1人当たり決算額の推移最大値テキスト445"/>
        <xdr:cNvSpPr txBox="1"/>
      </xdr:nvSpPr>
      <xdr:spPr>
        <a:xfrm>
          <a:off x="5740400" y="600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335102</xdr:rowOff>
    </xdr:from>
    <xdr:to>
      <xdr:col>30</xdr:col>
      <xdr:colOff>25400</xdr:colOff>
      <xdr:row>33</xdr:row>
      <xdr:rowOff>335102</xdr:rowOff>
    </xdr:to>
    <xdr:cxnSp macro="">
      <xdr:nvCxnSpPr>
        <xdr:cNvPr id="112" name="直線コネクタ 111"/>
        <xdr:cNvCxnSpPr/>
      </xdr:nvCxnSpPr>
      <xdr:spPr bwMode="auto">
        <a:xfrm>
          <a:off x="5562600" y="6259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239776</xdr:rowOff>
    </xdr:from>
    <xdr:to>
      <xdr:col>29</xdr:col>
      <xdr:colOff>127000</xdr:colOff>
      <xdr:row>35</xdr:row>
      <xdr:rowOff>282981</xdr:rowOff>
    </xdr:to>
    <xdr:cxnSp macro="">
      <xdr:nvCxnSpPr>
        <xdr:cNvPr id="113" name="直線コネクタ 112"/>
        <xdr:cNvCxnSpPr/>
      </xdr:nvCxnSpPr>
      <xdr:spPr bwMode="auto">
        <a:xfrm flipV="1">
          <a:off x="5003800" y="6850126"/>
          <a:ext cx="647700" cy="4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190758</xdr:rowOff>
    </xdr:from>
    <xdr:ext cx="762000" cy="259045"/>
    <xdr:sp macro="" textlink="">
      <xdr:nvSpPr>
        <xdr:cNvPr id="114" name="人口1人当たり決算額の推移平均値テキスト445"/>
        <xdr:cNvSpPr txBox="1"/>
      </xdr:nvSpPr>
      <xdr:spPr>
        <a:xfrm>
          <a:off x="5740400" y="6458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2781</xdr:rowOff>
    </xdr:from>
    <xdr:to>
      <xdr:col>29</xdr:col>
      <xdr:colOff>177800</xdr:colOff>
      <xdr:row>35</xdr:row>
      <xdr:rowOff>104381</xdr:rowOff>
    </xdr:to>
    <xdr:sp macro="" textlink="">
      <xdr:nvSpPr>
        <xdr:cNvPr id="115" name="フローチャート: 判断 114"/>
        <xdr:cNvSpPr/>
      </xdr:nvSpPr>
      <xdr:spPr bwMode="auto">
        <a:xfrm>
          <a:off x="5600700" y="66131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176644</xdr:rowOff>
    </xdr:from>
    <xdr:to>
      <xdr:col>26</xdr:col>
      <xdr:colOff>50800</xdr:colOff>
      <xdr:row>35</xdr:row>
      <xdr:rowOff>282981</xdr:rowOff>
    </xdr:to>
    <xdr:cxnSp macro="">
      <xdr:nvCxnSpPr>
        <xdr:cNvPr id="116" name="直線コネクタ 115"/>
        <xdr:cNvCxnSpPr/>
      </xdr:nvCxnSpPr>
      <xdr:spPr bwMode="auto">
        <a:xfrm>
          <a:off x="4305300" y="6786994"/>
          <a:ext cx="698500" cy="10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73114</xdr:rowOff>
    </xdr:from>
    <xdr:to>
      <xdr:col>26</xdr:col>
      <xdr:colOff>101600</xdr:colOff>
      <xdr:row>35</xdr:row>
      <xdr:rowOff>174714</xdr:rowOff>
    </xdr:to>
    <xdr:sp macro="" textlink="">
      <xdr:nvSpPr>
        <xdr:cNvPr id="117" name="フローチャート: 判断 116"/>
        <xdr:cNvSpPr/>
      </xdr:nvSpPr>
      <xdr:spPr bwMode="auto">
        <a:xfrm>
          <a:off x="4953000" y="6683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184891</xdr:rowOff>
    </xdr:from>
    <xdr:ext cx="736600" cy="259045"/>
    <xdr:sp macro="" textlink="">
      <xdr:nvSpPr>
        <xdr:cNvPr id="118" name="テキスト ボックス 117"/>
        <xdr:cNvSpPr txBox="1"/>
      </xdr:nvSpPr>
      <xdr:spPr>
        <a:xfrm>
          <a:off x="4622800" y="645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176644</xdr:rowOff>
    </xdr:from>
    <xdr:to>
      <xdr:col>22</xdr:col>
      <xdr:colOff>114300</xdr:colOff>
      <xdr:row>35</xdr:row>
      <xdr:rowOff>333845</xdr:rowOff>
    </xdr:to>
    <xdr:cxnSp macro="">
      <xdr:nvCxnSpPr>
        <xdr:cNvPr id="119" name="直線コネクタ 118"/>
        <xdr:cNvCxnSpPr/>
      </xdr:nvCxnSpPr>
      <xdr:spPr bwMode="auto">
        <a:xfrm flipV="1">
          <a:off x="3606800" y="6786994"/>
          <a:ext cx="698500" cy="15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202616</xdr:rowOff>
    </xdr:from>
    <xdr:to>
      <xdr:col>22</xdr:col>
      <xdr:colOff>165100</xdr:colOff>
      <xdr:row>35</xdr:row>
      <xdr:rowOff>304216</xdr:rowOff>
    </xdr:to>
    <xdr:sp macro="" textlink="">
      <xdr:nvSpPr>
        <xdr:cNvPr id="120" name="フローチャート: 判断 119"/>
        <xdr:cNvSpPr/>
      </xdr:nvSpPr>
      <xdr:spPr bwMode="auto">
        <a:xfrm>
          <a:off x="4254500" y="6812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288993</xdr:rowOff>
    </xdr:from>
    <xdr:ext cx="762000" cy="259045"/>
    <xdr:sp macro="" textlink="">
      <xdr:nvSpPr>
        <xdr:cNvPr id="121" name="テキスト ボックス 120"/>
        <xdr:cNvSpPr txBox="1"/>
      </xdr:nvSpPr>
      <xdr:spPr>
        <a:xfrm>
          <a:off x="3924300" y="689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333845</xdr:rowOff>
    </xdr:from>
    <xdr:to>
      <xdr:col>18</xdr:col>
      <xdr:colOff>177800</xdr:colOff>
      <xdr:row>36</xdr:row>
      <xdr:rowOff>38074</xdr:rowOff>
    </xdr:to>
    <xdr:cxnSp macro="">
      <xdr:nvCxnSpPr>
        <xdr:cNvPr id="122" name="直線コネクタ 121"/>
        <xdr:cNvCxnSpPr/>
      </xdr:nvCxnSpPr>
      <xdr:spPr bwMode="auto">
        <a:xfrm flipV="1">
          <a:off x="2908300" y="6944195"/>
          <a:ext cx="698500" cy="4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179108</xdr:rowOff>
    </xdr:from>
    <xdr:to>
      <xdr:col>19</xdr:col>
      <xdr:colOff>38100</xdr:colOff>
      <xdr:row>35</xdr:row>
      <xdr:rowOff>280708</xdr:rowOff>
    </xdr:to>
    <xdr:sp macro="" textlink="">
      <xdr:nvSpPr>
        <xdr:cNvPr id="123" name="フローチャート: 判断 122"/>
        <xdr:cNvSpPr/>
      </xdr:nvSpPr>
      <xdr:spPr bwMode="auto">
        <a:xfrm>
          <a:off x="3556000" y="678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290885</xdr:rowOff>
    </xdr:from>
    <xdr:ext cx="762000" cy="259045"/>
    <xdr:sp macro="" textlink="">
      <xdr:nvSpPr>
        <xdr:cNvPr id="124" name="テキスト ボックス 123"/>
        <xdr:cNvSpPr txBox="1"/>
      </xdr:nvSpPr>
      <xdr:spPr>
        <a:xfrm>
          <a:off x="3225800" y="655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251537</xdr:rowOff>
    </xdr:from>
    <xdr:to>
      <xdr:col>15</xdr:col>
      <xdr:colOff>101600</xdr:colOff>
      <xdr:row>36</xdr:row>
      <xdr:rowOff>10237</xdr:rowOff>
    </xdr:to>
    <xdr:sp macro="" textlink="">
      <xdr:nvSpPr>
        <xdr:cNvPr id="125" name="フローチャート: 判断 124"/>
        <xdr:cNvSpPr/>
      </xdr:nvSpPr>
      <xdr:spPr bwMode="auto">
        <a:xfrm>
          <a:off x="2857500" y="6861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20414</xdr:rowOff>
    </xdr:from>
    <xdr:ext cx="762000" cy="259045"/>
    <xdr:sp macro="" textlink="">
      <xdr:nvSpPr>
        <xdr:cNvPr id="126" name="テキスト ボックス 125"/>
        <xdr:cNvSpPr txBox="1"/>
      </xdr:nvSpPr>
      <xdr:spPr>
        <a:xfrm>
          <a:off x="2527300" y="66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188976</xdr:rowOff>
    </xdr:from>
    <xdr:to>
      <xdr:col>29</xdr:col>
      <xdr:colOff>177800</xdr:colOff>
      <xdr:row>35</xdr:row>
      <xdr:rowOff>290576</xdr:rowOff>
    </xdr:to>
    <xdr:sp macro="" textlink="">
      <xdr:nvSpPr>
        <xdr:cNvPr id="132" name="楕円 131"/>
        <xdr:cNvSpPr/>
      </xdr:nvSpPr>
      <xdr:spPr bwMode="auto">
        <a:xfrm>
          <a:off x="5600700" y="679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161053</xdr:rowOff>
    </xdr:from>
    <xdr:ext cx="762000" cy="259045"/>
    <xdr:sp macro="" textlink="">
      <xdr:nvSpPr>
        <xdr:cNvPr id="133" name="人口1人当たり決算額の推移該当値テキスト445"/>
        <xdr:cNvSpPr txBox="1"/>
      </xdr:nvSpPr>
      <xdr:spPr>
        <a:xfrm>
          <a:off x="5740400" y="677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232181</xdr:rowOff>
    </xdr:from>
    <xdr:to>
      <xdr:col>26</xdr:col>
      <xdr:colOff>101600</xdr:colOff>
      <xdr:row>35</xdr:row>
      <xdr:rowOff>333781</xdr:rowOff>
    </xdr:to>
    <xdr:sp macro="" textlink="">
      <xdr:nvSpPr>
        <xdr:cNvPr id="134" name="楕円 133"/>
        <xdr:cNvSpPr/>
      </xdr:nvSpPr>
      <xdr:spPr bwMode="auto">
        <a:xfrm>
          <a:off x="4953000" y="684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318558</xdr:rowOff>
    </xdr:from>
    <xdr:ext cx="736600" cy="259045"/>
    <xdr:sp macro="" textlink="">
      <xdr:nvSpPr>
        <xdr:cNvPr id="135" name="テキスト ボックス 134"/>
        <xdr:cNvSpPr txBox="1"/>
      </xdr:nvSpPr>
      <xdr:spPr>
        <a:xfrm>
          <a:off x="4622800" y="692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125844</xdr:rowOff>
    </xdr:from>
    <xdr:to>
      <xdr:col>22</xdr:col>
      <xdr:colOff>165100</xdr:colOff>
      <xdr:row>35</xdr:row>
      <xdr:rowOff>227444</xdr:rowOff>
    </xdr:to>
    <xdr:sp macro="" textlink="">
      <xdr:nvSpPr>
        <xdr:cNvPr id="136" name="楕円 135"/>
        <xdr:cNvSpPr/>
      </xdr:nvSpPr>
      <xdr:spPr bwMode="auto">
        <a:xfrm>
          <a:off x="4254500" y="6736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237621</xdr:rowOff>
    </xdr:from>
    <xdr:ext cx="762000" cy="259045"/>
    <xdr:sp macro="" textlink="">
      <xdr:nvSpPr>
        <xdr:cNvPr id="137" name="テキスト ボックス 136"/>
        <xdr:cNvSpPr txBox="1"/>
      </xdr:nvSpPr>
      <xdr:spPr>
        <a:xfrm>
          <a:off x="3924300" y="650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283045</xdr:rowOff>
    </xdr:from>
    <xdr:to>
      <xdr:col>19</xdr:col>
      <xdr:colOff>38100</xdr:colOff>
      <xdr:row>36</xdr:row>
      <xdr:rowOff>41745</xdr:rowOff>
    </xdr:to>
    <xdr:sp macro="" textlink="">
      <xdr:nvSpPr>
        <xdr:cNvPr id="138" name="楕円 137"/>
        <xdr:cNvSpPr/>
      </xdr:nvSpPr>
      <xdr:spPr bwMode="auto">
        <a:xfrm>
          <a:off x="3556000" y="689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26522</xdr:rowOff>
    </xdr:from>
    <xdr:ext cx="762000" cy="259045"/>
    <xdr:sp macro="" textlink="">
      <xdr:nvSpPr>
        <xdr:cNvPr id="139" name="テキスト ボックス 138"/>
        <xdr:cNvSpPr txBox="1"/>
      </xdr:nvSpPr>
      <xdr:spPr>
        <a:xfrm>
          <a:off x="3225800" y="697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330174</xdr:rowOff>
    </xdr:from>
    <xdr:to>
      <xdr:col>15</xdr:col>
      <xdr:colOff>101600</xdr:colOff>
      <xdr:row>36</xdr:row>
      <xdr:rowOff>88874</xdr:rowOff>
    </xdr:to>
    <xdr:sp macro="" textlink="">
      <xdr:nvSpPr>
        <xdr:cNvPr id="140" name="楕円 139"/>
        <xdr:cNvSpPr/>
      </xdr:nvSpPr>
      <xdr:spPr bwMode="auto">
        <a:xfrm>
          <a:off x="2857500" y="694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73651</xdr:rowOff>
    </xdr:from>
    <xdr:ext cx="762000" cy="259045"/>
    <xdr:sp macro="" textlink="">
      <xdr:nvSpPr>
        <xdr:cNvPr id="141" name="テキスト ボックス 140"/>
        <xdr:cNvSpPr txBox="1"/>
      </xdr:nvSpPr>
      <xdr:spPr>
        <a:xfrm>
          <a:off x="2527300" y="702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21,741
21,533
99.56
17,439,054
16,755,644
584,794
7,796,019
14,019,949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138981</xdr:rowOff>
    </xdr:from>
    <xdr:to>
      <xdr:col>24</xdr:col>
      <xdr:colOff>62865</xdr:colOff>
      <xdr:row>39</xdr:row>
      <xdr:rowOff>149465</xdr:rowOff>
    </xdr:to>
    <xdr:cxnSp macro="">
      <xdr:nvCxnSpPr>
        <xdr:cNvPr id="58" name="直線コネクタ 57"/>
        <xdr:cNvCxnSpPr/>
      </xdr:nvCxnSpPr>
      <xdr:spPr>
        <a:xfrm flipV="1">
          <a:off x="4633595" y="5282481"/>
          <a:ext cx="1270" cy="155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153292</xdr:rowOff>
    </xdr:from>
    <xdr:ext cx="534377" cy="259045"/>
    <xdr:sp macro="" textlink="">
      <xdr:nvSpPr>
        <xdr:cNvPr id="59" name="人件費最小値テキスト"/>
        <xdr:cNvSpPr txBox="1"/>
      </xdr:nvSpPr>
      <xdr:spPr>
        <a:xfrm>
          <a:off x="4686300" y="68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149465</xdr:rowOff>
    </xdr:from>
    <xdr:to>
      <xdr:col>24</xdr:col>
      <xdr:colOff>152400</xdr:colOff>
      <xdr:row>39</xdr:row>
      <xdr:rowOff>149465</xdr:rowOff>
    </xdr:to>
    <xdr:cxnSp macro="">
      <xdr:nvCxnSpPr>
        <xdr:cNvPr id="60" name="直線コネクタ 59"/>
        <xdr:cNvCxnSpPr/>
      </xdr:nvCxnSpPr>
      <xdr:spPr>
        <a:xfrm>
          <a:off x="4546600" y="68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85658</xdr:rowOff>
    </xdr:from>
    <xdr:ext cx="599010" cy="259045"/>
    <xdr:sp macro="" textlink="">
      <xdr:nvSpPr>
        <xdr:cNvPr id="61" name="人件費最大値テキスト"/>
        <xdr:cNvSpPr txBox="1"/>
      </xdr:nvSpPr>
      <xdr:spPr>
        <a:xfrm>
          <a:off x="4686300" y="505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138981</xdr:rowOff>
    </xdr:from>
    <xdr:to>
      <xdr:col>24</xdr:col>
      <xdr:colOff>152400</xdr:colOff>
      <xdr:row>30</xdr:row>
      <xdr:rowOff>138981</xdr:rowOff>
    </xdr:to>
    <xdr:cxnSp macro="">
      <xdr:nvCxnSpPr>
        <xdr:cNvPr id="62" name="直線コネクタ 61"/>
        <xdr:cNvCxnSpPr/>
      </xdr:nvCxnSpPr>
      <xdr:spPr>
        <a:xfrm>
          <a:off x="4546600" y="5282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161384</xdr:rowOff>
    </xdr:from>
    <xdr:to>
      <xdr:col>24</xdr:col>
      <xdr:colOff>63500</xdr:colOff>
      <xdr:row>32</xdr:row>
      <xdr:rowOff>43851</xdr:rowOff>
    </xdr:to>
    <xdr:cxnSp macro="">
      <xdr:nvCxnSpPr>
        <xdr:cNvPr id="63" name="直線コネクタ 62"/>
        <xdr:cNvCxnSpPr/>
      </xdr:nvCxnSpPr>
      <xdr:spPr>
        <a:xfrm flipV="1">
          <a:off x="3797300" y="5476334"/>
          <a:ext cx="8382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156187</xdr:rowOff>
    </xdr:from>
    <xdr:ext cx="599010" cy="259045"/>
    <xdr:sp macro="" textlink="">
      <xdr:nvSpPr>
        <xdr:cNvPr id="64" name="人件費平均値テキスト"/>
        <xdr:cNvSpPr txBox="1"/>
      </xdr:nvSpPr>
      <xdr:spPr>
        <a:xfrm>
          <a:off x="4686300" y="56425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6310</xdr:rowOff>
    </xdr:from>
    <xdr:to>
      <xdr:col>24</xdr:col>
      <xdr:colOff>114300</xdr:colOff>
      <xdr:row>33</xdr:row>
      <xdr:rowOff>107910</xdr:rowOff>
    </xdr:to>
    <xdr:sp macro="" textlink="">
      <xdr:nvSpPr>
        <xdr:cNvPr id="65" name="フローチャート: 判断 64"/>
        <xdr:cNvSpPr/>
      </xdr:nvSpPr>
      <xdr:spPr>
        <a:xfrm>
          <a:off x="4584700" y="56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18869</xdr:rowOff>
    </xdr:from>
    <xdr:to>
      <xdr:col>19</xdr:col>
      <xdr:colOff>177800</xdr:colOff>
      <xdr:row>32</xdr:row>
      <xdr:rowOff>43851</xdr:rowOff>
    </xdr:to>
    <xdr:cxnSp macro="">
      <xdr:nvCxnSpPr>
        <xdr:cNvPr id="66" name="直線コネクタ 65"/>
        <xdr:cNvCxnSpPr/>
      </xdr:nvCxnSpPr>
      <xdr:spPr>
        <a:xfrm>
          <a:off x="2908300" y="5505269"/>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153790</xdr:rowOff>
    </xdr:from>
    <xdr:to>
      <xdr:col>20</xdr:col>
      <xdr:colOff>38100</xdr:colOff>
      <xdr:row>34</xdr:row>
      <xdr:rowOff>83940</xdr:rowOff>
    </xdr:to>
    <xdr:sp macro="" textlink="">
      <xdr:nvSpPr>
        <xdr:cNvPr id="67" name="フローチャート: 判断 66"/>
        <xdr:cNvSpPr/>
      </xdr:nvSpPr>
      <xdr:spPr>
        <a:xfrm>
          <a:off x="3746500" y="58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75067</xdr:rowOff>
    </xdr:from>
    <xdr:ext cx="534377" cy="259045"/>
    <xdr:sp macro="" textlink="">
      <xdr:nvSpPr>
        <xdr:cNvPr id="68" name="テキスト ボックス 67"/>
        <xdr:cNvSpPr txBox="1"/>
      </xdr:nvSpPr>
      <xdr:spPr>
        <a:xfrm>
          <a:off x="3530111" y="59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18869</xdr:rowOff>
    </xdr:from>
    <xdr:to>
      <xdr:col>15</xdr:col>
      <xdr:colOff>50800</xdr:colOff>
      <xdr:row>33</xdr:row>
      <xdr:rowOff>169189</xdr:rowOff>
    </xdr:to>
    <xdr:cxnSp macro="">
      <xdr:nvCxnSpPr>
        <xdr:cNvPr id="69" name="直線コネクタ 68"/>
        <xdr:cNvCxnSpPr/>
      </xdr:nvCxnSpPr>
      <xdr:spPr>
        <a:xfrm flipV="1">
          <a:off x="2019300" y="5505269"/>
          <a:ext cx="889000" cy="3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52128</xdr:rowOff>
    </xdr:from>
    <xdr:to>
      <xdr:col>15</xdr:col>
      <xdr:colOff>101600</xdr:colOff>
      <xdr:row>34</xdr:row>
      <xdr:rowOff>153728</xdr:rowOff>
    </xdr:to>
    <xdr:sp macro="" textlink="">
      <xdr:nvSpPr>
        <xdr:cNvPr id="70" name="フローチャート: 判断 69"/>
        <xdr:cNvSpPr/>
      </xdr:nvSpPr>
      <xdr:spPr>
        <a:xfrm>
          <a:off x="2857500" y="58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144855</xdr:rowOff>
    </xdr:from>
    <xdr:ext cx="534377" cy="259045"/>
    <xdr:sp macro="" textlink="">
      <xdr:nvSpPr>
        <xdr:cNvPr id="71" name="テキスト ボックス 70"/>
        <xdr:cNvSpPr txBox="1"/>
      </xdr:nvSpPr>
      <xdr:spPr>
        <a:xfrm>
          <a:off x="2641111" y="59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68050</xdr:rowOff>
    </xdr:from>
    <xdr:to>
      <xdr:col>10</xdr:col>
      <xdr:colOff>114300</xdr:colOff>
      <xdr:row>33</xdr:row>
      <xdr:rowOff>169189</xdr:rowOff>
    </xdr:to>
    <xdr:cxnSp macro="">
      <xdr:nvCxnSpPr>
        <xdr:cNvPr id="72" name="直線コネクタ 71"/>
        <xdr:cNvCxnSpPr/>
      </xdr:nvCxnSpPr>
      <xdr:spPr>
        <a:xfrm>
          <a:off x="1130300" y="5725900"/>
          <a:ext cx="889000" cy="10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103008</xdr:rowOff>
    </xdr:from>
    <xdr:to>
      <xdr:col>10</xdr:col>
      <xdr:colOff>165100</xdr:colOff>
      <xdr:row>34</xdr:row>
      <xdr:rowOff>33158</xdr:rowOff>
    </xdr:to>
    <xdr:sp macro="" textlink="">
      <xdr:nvSpPr>
        <xdr:cNvPr id="73" name="フローチャート: 判断 72"/>
        <xdr:cNvSpPr/>
      </xdr:nvSpPr>
      <xdr:spPr>
        <a:xfrm>
          <a:off x="1968500" y="576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49685</xdr:rowOff>
    </xdr:from>
    <xdr:ext cx="534377" cy="259045"/>
    <xdr:sp macro="" textlink="">
      <xdr:nvSpPr>
        <xdr:cNvPr id="74" name="テキスト ボックス 73"/>
        <xdr:cNvSpPr txBox="1"/>
      </xdr:nvSpPr>
      <xdr:spPr>
        <a:xfrm>
          <a:off x="1752111" y="55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121100</xdr:rowOff>
    </xdr:from>
    <xdr:to>
      <xdr:col>6</xdr:col>
      <xdr:colOff>38100</xdr:colOff>
      <xdr:row>34</xdr:row>
      <xdr:rowOff>51250</xdr:rowOff>
    </xdr:to>
    <xdr:sp macro="" textlink="">
      <xdr:nvSpPr>
        <xdr:cNvPr id="75" name="フローチャート: 判断 74"/>
        <xdr:cNvSpPr/>
      </xdr:nvSpPr>
      <xdr:spPr>
        <a:xfrm>
          <a:off x="1079500" y="577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42377</xdr:rowOff>
    </xdr:from>
    <xdr:ext cx="534377" cy="259045"/>
    <xdr:sp macro="" textlink="">
      <xdr:nvSpPr>
        <xdr:cNvPr id="76" name="テキスト ボックス 75"/>
        <xdr:cNvSpPr txBox="1"/>
      </xdr:nvSpPr>
      <xdr:spPr>
        <a:xfrm>
          <a:off x="863111" y="58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110584</xdr:rowOff>
    </xdr:from>
    <xdr:to>
      <xdr:col>24</xdr:col>
      <xdr:colOff>114300</xdr:colOff>
      <xdr:row>32</xdr:row>
      <xdr:rowOff>40734</xdr:rowOff>
    </xdr:to>
    <xdr:sp macro="" textlink="">
      <xdr:nvSpPr>
        <xdr:cNvPr id="82" name="楕円 81"/>
        <xdr:cNvSpPr/>
      </xdr:nvSpPr>
      <xdr:spPr>
        <a:xfrm>
          <a:off x="4584700" y="54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133461</xdr:rowOff>
    </xdr:from>
    <xdr:ext cx="599010" cy="259045"/>
    <xdr:sp macro="" textlink="">
      <xdr:nvSpPr>
        <xdr:cNvPr id="83" name="人件費該当値テキスト"/>
        <xdr:cNvSpPr txBox="1"/>
      </xdr:nvSpPr>
      <xdr:spPr>
        <a:xfrm>
          <a:off x="4686300" y="527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164501</xdr:rowOff>
    </xdr:from>
    <xdr:to>
      <xdr:col>20</xdr:col>
      <xdr:colOff>38100</xdr:colOff>
      <xdr:row>32</xdr:row>
      <xdr:rowOff>94651</xdr:rowOff>
    </xdr:to>
    <xdr:sp macro="" textlink="">
      <xdr:nvSpPr>
        <xdr:cNvPr id="84" name="楕円 83"/>
        <xdr:cNvSpPr/>
      </xdr:nvSpPr>
      <xdr:spPr>
        <a:xfrm>
          <a:off x="3746500" y="54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111178</xdr:rowOff>
    </xdr:from>
    <xdr:ext cx="599010" cy="259045"/>
    <xdr:sp macro="" textlink="">
      <xdr:nvSpPr>
        <xdr:cNvPr id="85" name="テキスト ボックス 84"/>
        <xdr:cNvSpPr txBox="1"/>
      </xdr:nvSpPr>
      <xdr:spPr>
        <a:xfrm>
          <a:off x="3497795" y="525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139519</xdr:rowOff>
    </xdr:from>
    <xdr:to>
      <xdr:col>15</xdr:col>
      <xdr:colOff>101600</xdr:colOff>
      <xdr:row>32</xdr:row>
      <xdr:rowOff>69669</xdr:rowOff>
    </xdr:to>
    <xdr:sp macro="" textlink="">
      <xdr:nvSpPr>
        <xdr:cNvPr id="86" name="楕円 85"/>
        <xdr:cNvSpPr/>
      </xdr:nvSpPr>
      <xdr:spPr>
        <a:xfrm>
          <a:off x="2857500" y="54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86196</xdr:rowOff>
    </xdr:from>
    <xdr:ext cx="599010" cy="259045"/>
    <xdr:sp macro="" textlink="">
      <xdr:nvSpPr>
        <xdr:cNvPr id="87" name="テキスト ボックス 86"/>
        <xdr:cNvSpPr txBox="1"/>
      </xdr:nvSpPr>
      <xdr:spPr>
        <a:xfrm>
          <a:off x="2608795" y="522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118389</xdr:rowOff>
    </xdr:from>
    <xdr:to>
      <xdr:col>10</xdr:col>
      <xdr:colOff>165100</xdr:colOff>
      <xdr:row>34</xdr:row>
      <xdr:rowOff>48539</xdr:rowOff>
    </xdr:to>
    <xdr:sp macro="" textlink="">
      <xdr:nvSpPr>
        <xdr:cNvPr id="88" name="楕円 87"/>
        <xdr:cNvSpPr/>
      </xdr:nvSpPr>
      <xdr:spPr>
        <a:xfrm>
          <a:off x="1968500" y="57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39666</xdr:rowOff>
    </xdr:from>
    <xdr:ext cx="534377" cy="259045"/>
    <xdr:sp macro="" textlink="">
      <xdr:nvSpPr>
        <xdr:cNvPr id="89" name="テキスト ボックス 88"/>
        <xdr:cNvSpPr txBox="1"/>
      </xdr:nvSpPr>
      <xdr:spPr>
        <a:xfrm>
          <a:off x="1752111" y="58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17250</xdr:rowOff>
    </xdr:from>
    <xdr:to>
      <xdr:col>6</xdr:col>
      <xdr:colOff>38100</xdr:colOff>
      <xdr:row>33</xdr:row>
      <xdr:rowOff>118850</xdr:rowOff>
    </xdr:to>
    <xdr:sp macro="" textlink="">
      <xdr:nvSpPr>
        <xdr:cNvPr id="90" name="楕円 89"/>
        <xdr:cNvSpPr/>
      </xdr:nvSpPr>
      <xdr:spPr>
        <a:xfrm>
          <a:off x="1079500" y="5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135377</xdr:rowOff>
    </xdr:from>
    <xdr:ext cx="599010" cy="259045"/>
    <xdr:sp macro="" textlink="">
      <xdr:nvSpPr>
        <xdr:cNvPr id="91" name="テキスト ボックス 90"/>
        <xdr:cNvSpPr txBox="1"/>
      </xdr:nvSpPr>
      <xdr:spPr>
        <a:xfrm>
          <a:off x="830795" y="545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22199</xdr:rowOff>
    </xdr:from>
    <xdr:to>
      <xdr:col>24</xdr:col>
      <xdr:colOff>62865</xdr:colOff>
      <xdr:row>58</xdr:row>
      <xdr:rowOff>36716</xdr:rowOff>
    </xdr:to>
    <xdr:cxnSp macro="">
      <xdr:nvCxnSpPr>
        <xdr:cNvPr id="116" name="直線コネクタ 115"/>
        <xdr:cNvCxnSpPr/>
      </xdr:nvCxnSpPr>
      <xdr:spPr>
        <a:xfrm flipV="1">
          <a:off x="4633595" y="8594699"/>
          <a:ext cx="1270" cy="138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40543</xdr:rowOff>
    </xdr:from>
    <xdr:ext cx="534377" cy="259045"/>
    <xdr:sp macro="" textlink="">
      <xdr:nvSpPr>
        <xdr:cNvPr id="117" name="物件費最小値テキスト"/>
        <xdr:cNvSpPr txBox="1"/>
      </xdr:nvSpPr>
      <xdr:spPr>
        <a:xfrm>
          <a:off x="4686300" y="99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36716</xdr:rowOff>
    </xdr:from>
    <xdr:to>
      <xdr:col>24</xdr:col>
      <xdr:colOff>152400</xdr:colOff>
      <xdr:row>58</xdr:row>
      <xdr:rowOff>36716</xdr:rowOff>
    </xdr:to>
    <xdr:cxnSp macro="">
      <xdr:nvCxnSpPr>
        <xdr:cNvPr id="118" name="直線コネクタ 117"/>
        <xdr:cNvCxnSpPr/>
      </xdr:nvCxnSpPr>
      <xdr:spPr>
        <a:xfrm>
          <a:off x="4546600" y="998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140326</xdr:rowOff>
    </xdr:from>
    <xdr:ext cx="599010" cy="259045"/>
    <xdr:sp macro="" textlink="">
      <xdr:nvSpPr>
        <xdr:cNvPr id="119" name="物件費最大値テキスト"/>
        <xdr:cNvSpPr txBox="1"/>
      </xdr:nvSpPr>
      <xdr:spPr>
        <a:xfrm>
          <a:off x="4686300" y="83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22199</xdr:rowOff>
    </xdr:from>
    <xdr:to>
      <xdr:col>24</xdr:col>
      <xdr:colOff>152400</xdr:colOff>
      <xdr:row>50</xdr:row>
      <xdr:rowOff>22199</xdr:rowOff>
    </xdr:to>
    <xdr:cxnSp macro="">
      <xdr:nvCxnSpPr>
        <xdr:cNvPr id="120" name="直線コネクタ 119"/>
        <xdr:cNvCxnSpPr/>
      </xdr:nvCxnSpPr>
      <xdr:spPr>
        <a:xfrm>
          <a:off x="4546600" y="85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47841</xdr:rowOff>
    </xdr:from>
    <xdr:to>
      <xdr:col>24</xdr:col>
      <xdr:colOff>63500</xdr:colOff>
      <xdr:row>55</xdr:row>
      <xdr:rowOff>47574</xdr:rowOff>
    </xdr:to>
    <xdr:cxnSp macro="">
      <xdr:nvCxnSpPr>
        <xdr:cNvPr id="121" name="直線コネクタ 120"/>
        <xdr:cNvCxnSpPr/>
      </xdr:nvCxnSpPr>
      <xdr:spPr>
        <a:xfrm flipV="1">
          <a:off x="3797300" y="8963241"/>
          <a:ext cx="838200" cy="5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33532</xdr:rowOff>
    </xdr:from>
    <xdr:ext cx="534377" cy="259045"/>
    <xdr:sp macro="" textlink="">
      <xdr:nvSpPr>
        <xdr:cNvPr id="122" name="物件費平均値テキスト"/>
        <xdr:cNvSpPr txBox="1"/>
      </xdr:nvSpPr>
      <xdr:spPr>
        <a:xfrm>
          <a:off x="4686300" y="9120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55105</xdr:rowOff>
    </xdr:from>
    <xdr:to>
      <xdr:col>24</xdr:col>
      <xdr:colOff>114300</xdr:colOff>
      <xdr:row>53</xdr:row>
      <xdr:rowOff>156705</xdr:rowOff>
    </xdr:to>
    <xdr:sp macro="" textlink="">
      <xdr:nvSpPr>
        <xdr:cNvPr id="123" name="フローチャート: 判断 122"/>
        <xdr:cNvSpPr/>
      </xdr:nvSpPr>
      <xdr:spPr>
        <a:xfrm>
          <a:off x="4584700" y="914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47574</xdr:rowOff>
    </xdr:from>
    <xdr:to>
      <xdr:col>19</xdr:col>
      <xdr:colOff>177800</xdr:colOff>
      <xdr:row>57</xdr:row>
      <xdr:rowOff>82931</xdr:rowOff>
    </xdr:to>
    <xdr:cxnSp macro="">
      <xdr:nvCxnSpPr>
        <xdr:cNvPr id="124" name="直線コネクタ 123"/>
        <xdr:cNvCxnSpPr/>
      </xdr:nvCxnSpPr>
      <xdr:spPr>
        <a:xfrm flipV="1">
          <a:off x="2908300" y="9477324"/>
          <a:ext cx="889000" cy="3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152756</xdr:rowOff>
    </xdr:from>
    <xdr:to>
      <xdr:col>20</xdr:col>
      <xdr:colOff>38100</xdr:colOff>
      <xdr:row>55</xdr:row>
      <xdr:rowOff>82906</xdr:rowOff>
    </xdr:to>
    <xdr:sp macro="" textlink="">
      <xdr:nvSpPr>
        <xdr:cNvPr id="125" name="フローチャート: 判断 124"/>
        <xdr:cNvSpPr/>
      </xdr:nvSpPr>
      <xdr:spPr>
        <a:xfrm>
          <a:off x="3746500" y="941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99433</xdr:rowOff>
    </xdr:from>
    <xdr:ext cx="534377" cy="259045"/>
    <xdr:sp macro="" textlink="">
      <xdr:nvSpPr>
        <xdr:cNvPr id="126" name="テキスト ボックス 125"/>
        <xdr:cNvSpPr txBox="1"/>
      </xdr:nvSpPr>
      <xdr:spPr>
        <a:xfrm>
          <a:off x="3530111" y="918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82931</xdr:rowOff>
    </xdr:from>
    <xdr:to>
      <xdr:col>15</xdr:col>
      <xdr:colOff>50800</xdr:colOff>
      <xdr:row>58</xdr:row>
      <xdr:rowOff>41973</xdr:rowOff>
    </xdr:to>
    <xdr:cxnSp macro="">
      <xdr:nvCxnSpPr>
        <xdr:cNvPr id="127" name="直線コネクタ 126"/>
        <xdr:cNvCxnSpPr/>
      </xdr:nvCxnSpPr>
      <xdr:spPr>
        <a:xfrm flipV="1">
          <a:off x="2019300" y="9855581"/>
          <a:ext cx="889000" cy="13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161099</xdr:rowOff>
    </xdr:from>
    <xdr:to>
      <xdr:col>15</xdr:col>
      <xdr:colOff>101600</xdr:colOff>
      <xdr:row>56</xdr:row>
      <xdr:rowOff>91249</xdr:rowOff>
    </xdr:to>
    <xdr:sp macro="" textlink="">
      <xdr:nvSpPr>
        <xdr:cNvPr id="128" name="フローチャート: 判断 127"/>
        <xdr:cNvSpPr/>
      </xdr:nvSpPr>
      <xdr:spPr>
        <a:xfrm>
          <a:off x="2857500" y="959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107776</xdr:rowOff>
    </xdr:from>
    <xdr:ext cx="534377" cy="259045"/>
    <xdr:sp macro="" textlink="">
      <xdr:nvSpPr>
        <xdr:cNvPr id="129" name="テキスト ボックス 128"/>
        <xdr:cNvSpPr txBox="1"/>
      </xdr:nvSpPr>
      <xdr:spPr>
        <a:xfrm>
          <a:off x="2641111" y="93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41973</xdr:rowOff>
    </xdr:from>
    <xdr:to>
      <xdr:col>10</xdr:col>
      <xdr:colOff>114300</xdr:colOff>
      <xdr:row>58</xdr:row>
      <xdr:rowOff>94818</xdr:rowOff>
    </xdr:to>
    <xdr:cxnSp macro="">
      <xdr:nvCxnSpPr>
        <xdr:cNvPr id="130" name="直線コネクタ 129"/>
        <xdr:cNvCxnSpPr/>
      </xdr:nvCxnSpPr>
      <xdr:spPr>
        <a:xfrm flipV="1">
          <a:off x="1130300" y="9986073"/>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30379</xdr:rowOff>
    </xdr:from>
    <xdr:to>
      <xdr:col>10</xdr:col>
      <xdr:colOff>165100</xdr:colOff>
      <xdr:row>56</xdr:row>
      <xdr:rowOff>131979</xdr:rowOff>
    </xdr:to>
    <xdr:sp macro="" textlink="">
      <xdr:nvSpPr>
        <xdr:cNvPr id="131" name="フローチャート: 判断 130"/>
        <xdr:cNvSpPr/>
      </xdr:nvSpPr>
      <xdr:spPr>
        <a:xfrm>
          <a:off x="1968500" y="963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148506</xdr:rowOff>
    </xdr:from>
    <xdr:ext cx="534377" cy="259045"/>
    <xdr:sp macro="" textlink="">
      <xdr:nvSpPr>
        <xdr:cNvPr id="132" name="テキスト ボックス 131"/>
        <xdr:cNvSpPr txBox="1"/>
      </xdr:nvSpPr>
      <xdr:spPr>
        <a:xfrm>
          <a:off x="1752111" y="94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162014</xdr:rowOff>
    </xdr:from>
    <xdr:to>
      <xdr:col>6</xdr:col>
      <xdr:colOff>38100</xdr:colOff>
      <xdr:row>57</xdr:row>
      <xdr:rowOff>92164</xdr:rowOff>
    </xdr:to>
    <xdr:sp macro="" textlink="">
      <xdr:nvSpPr>
        <xdr:cNvPr id="133" name="フローチャート: 判断 132"/>
        <xdr:cNvSpPr/>
      </xdr:nvSpPr>
      <xdr:spPr>
        <a:xfrm>
          <a:off x="1079500" y="97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108691</xdr:rowOff>
    </xdr:from>
    <xdr:ext cx="534377" cy="259045"/>
    <xdr:sp macro="" textlink="">
      <xdr:nvSpPr>
        <xdr:cNvPr id="134" name="テキスト ボックス 133"/>
        <xdr:cNvSpPr txBox="1"/>
      </xdr:nvSpPr>
      <xdr:spPr>
        <a:xfrm>
          <a:off x="863111" y="953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168491</xdr:rowOff>
    </xdr:from>
    <xdr:to>
      <xdr:col>24</xdr:col>
      <xdr:colOff>114300</xdr:colOff>
      <xdr:row>52</xdr:row>
      <xdr:rowOff>98641</xdr:rowOff>
    </xdr:to>
    <xdr:sp macro="" textlink="">
      <xdr:nvSpPr>
        <xdr:cNvPr id="140" name="楕円 139"/>
        <xdr:cNvSpPr/>
      </xdr:nvSpPr>
      <xdr:spPr>
        <a:xfrm>
          <a:off x="4584700" y="89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19918</xdr:rowOff>
    </xdr:from>
    <xdr:ext cx="599010" cy="259045"/>
    <xdr:sp macro="" textlink="">
      <xdr:nvSpPr>
        <xdr:cNvPr id="141" name="物件費該当値テキスト"/>
        <xdr:cNvSpPr txBox="1"/>
      </xdr:nvSpPr>
      <xdr:spPr>
        <a:xfrm>
          <a:off x="4686300" y="87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168224</xdr:rowOff>
    </xdr:from>
    <xdr:to>
      <xdr:col>20</xdr:col>
      <xdr:colOff>38100</xdr:colOff>
      <xdr:row>55</xdr:row>
      <xdr:rowOff>98374</xdr:rowOff>
    </xdr:to>
    <xdr:sp macro="" textlink="">
      <xdr:nvSpPr>
        <xdr:cNvPr id="142" name="楕円 141"/>
        <xdr:cNvSpPr/>
      </xdr:nvSpPr>
      <xdr:spPr>
        <a:xfrm>
          <a:off x="3746500" y="94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89501</xdr:rowOff>
    </xdr:from>
    <xdr:ext cx="534377" cy="259045"/>
    <xdr:sp macro="" textlink="">
      <xdr:nvSpPr>
        <xdr:cNvPr id="143" name="テキスト ボックス 142"/>
        <xdr:cNvSpPr txBox="1"/>
      </xdr:nvSpPr>
      <xdr:spPr>
        <a:xfrm>
          <a:off x="3530111" y="95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32131</xdr:rowOff>
    </xdr:from>
    <xdr:to>
      <xdr:col>15</xdr:col>
      <xdr:colOff>101600</xdr:colOff>
      <xdr:row>57</xdr:row>
      <xdr:rowOff>133731</xdr:rowOff>
    </xdr:to>
    <xdr:sp macro="" textlink="">
      <xdr:nvSpPr>
        <xdr:cNvPr id="144" name="楕円 143"/>
        <xdr:cNvSpPr/>
      </xdr:nvSpPr>
      <xdr:spPr>
        <a:xfrm>
          <a:off x="2857500" y="98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124858</xdr:rowOff>
    </xdr:from>
    <xdr:ext cx="534377" cy="259045"/>
    <xdr:sp macro="" textlink="">
      <xdr:nvSpPr>
        <xdr:cNvPr id="145" name="テキスト ボックス 144"/>
        <xdr:cNvSpPr txBox="1"/>
      </xdr:nvSpPr>
      <xdr:spPr>
        <a:xfrm>
          <a:off x="2641111" y="98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162623</xdr:rowOff>
    </xdr:from>
    <xdr:to>
      <xdr:col>10</xdr:col>
      <xdr:colOff>165100</xdr:colOff>
      <xdr:row>58</xdr:row>
      <xdr:rowOff>92773</xdr:rowOff>
    </xdr:to>
    <xdr:sp macro="" textlink="">
      <xdr:nvSpPr>
        <xdr:cNvPr id="146" name="楕円 145"/>
        <xdr:cNvSpPr/>
      </xdr:nvSpPr>
      <xdr:spPr>
        <a:xfrm>
          <a:off x="1968500" y="99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83900</xdr:rowOff>
    </xdr:from>
    <xdr:ext cx="534377" cy="259045"/>
    <xdr:sp macro="" textlink="">
      <xdr:nvSpPr>
        <xdr:cNvPr id="147" name="テキスト ボックス 146"/>
        <xdr:cNvSpPr txBox="1"/>
      </xdr:nvSpPr>
      <xdr:spPr>
        <a:xfrm>
          <a:off x="1752111" y="100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44018</xdr:rowOff>
    </xdr:from>
    <xdr:to>
      <xdr:col>6</xdr:col>
      <xdr:colOff>38100</xdr:colOff>
      <xdr:row>58</xdr:row>
      <xdr:rowOff>145618</xdr:rowOff>
    </xdr:to>
    <xdr:sp macro="" textlink="">
      <xdr:nvSpPr>
        <xdr:cNvPr id="148" name="楕円 147"/>
        <xdr:cNvSpPr/>
      </xdr:nvSpPr>
      <xdr:spPr>
        <a:xfrm>
          <a:off x="1079500" y="99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136745</xdr:rowOff>
    </xdr:from>
    <xdr:ext cx="534377" cy="259045"/>
    <xdr:sp macro="" textlink="">
      <xdr:nvSpPr>
        <xdr:cNvPr id="149" name="テキスト ボックス 148"/>
        <xdr:cNvSpPr txBox="1"/>
      </xdr:nvSpPr>
      <xdr:spPr>
        <a:xfrm>
          <a:off x="863111" y="100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117729</xdr:rowOff>
    </xdr:from>
    <xdr:to>
      <xdr:col>24</xdr:col>
      <xdr:colOff>62865</xdr:colOff>
      <xdr:row>76</xdr:row>
      <xdr:rowOff>143763</xdr:rowOff>
    </xdr:to>
    <xdr:cxnSp macro="">
      <xdr:nvCxnSpPr>
        <xdr:cNvPr id="174" name="直線コネクタ 173"/>
        <xdr:cNvCxnSpPr/>
      </xdr:nvCxnSpPr>
      <xdr:spPr>
        <a:xfrm flipV="1">
          <a:off x="4633595" y="12290679"/>
          <a:ext cx="1270" cy="883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147590</xdr:rowOff>
    </xdr:from>
    <xdr:ext cx="469744" cy="259045"/>
    <xdr:sp macro="" textlink="">
      <xdr:nvSpPr>
        <xdr:cNvPr id="175" name="維持補修費最小値テキスト"/>
        <xdr:cNvSpPr txBox="1"/>
      </xdr:nvSpPr>
      <xdr:spPr>
        <a:xfrm>
          <a:off x="4686300" y="131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143763</xdr:rowOff>
    </xdr:from>
    <xdr:to>
      <xdr:col>24</xdr:col>
      <xdr:colOff>152400</xdr:colOff>
      <xdr:row>76</xdr:row>
      <xdr:rowOff>143763</xdr:rowOff>
    </xdr:to>
    <xdr:cxnSp macro="">
      <xdr:nvCxnSpPr>
        <xdr:cNvPr id="176" name="直線コネクタ 175"/>
        <xdr:cNvCxnSpPr/>
      </xdr:nvCxnSpPr>
      <xdr:spPr>
        <a:xfrm>
          <a:off x="4546600" y="1317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64406</xdr:rowOff>
    </xdr:from>
    <xdr:ext cx="534377" cy="259045"/>
    <xdr:sp macro="" textlink="">
      <xdr:nvSpPr>
        <xdr:cNvPr id="177" name="維持補修費最大値テキスト"/>
        <xdr:cNvSpPr txBox="1"/>
      </xdr:nvSpPr>
      <xdr:spPr>
        <a:xfrm>
          <a:off x="4686300" y="120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117729</xdr:rowOff>
    </xdr:from>
    <xdr:to>
      <xdr:col>24</xdr:col>
      <xdr:colOff>152400</xdr:colOff>
      <xdr:row>71</xdr:row>
      <xdr:rowOff>117729</xdr:rowOff>
    </xdr:to>
    <xdr:cxnSp macro="">
      <xdr:nvCxnSpPr>
        <xdr:cNvPr id="178" name="直線コネクタ 177"/>
        <xdr:cNvCxnSpPr/>
      </xdr:nvCxnSpPr>
      <xdr:spPr>
        <a:xfrm>
          <a:off x="4546600" y="1229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143763</xdr:rowOff>
    </xdr:from>
    <xdr:to>
      <xdr:col>24</xdr:col>
      <xdr:colOff>63500</xdr:colOff>
      <xdr:row>78</xdr:row>
      <xdr:rowOff>125603</xdr:rowOff>
    </xdr:to>
    <xdr:cxnSp macro="">
      <xdr:nvCxnSpPr>
        <xdr:cNvPr id="179" name="直線コネクタ 178"/>
        <xdr:cNvCxnSpPr/>
      </xdr:nvCxnSpPr>
      <xdr:spPr>
        <a:xfrm flipV="1">
          <a:off x="3797300" y="13173963"/>
          <a:ext cx="838200" cy="3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154195</xdr:rowOff>
    </xdr:from>
    <xdr:ext cx="469744" cy="259045"/>
    <xdr:sp macro="" textlink="">
      <xdr:nvSpPr>
        <xdr:cNvPr id="180" name="維持補修費平均値テキスト"/>
        <xdr:cNvSpPr txBox="1"/>
      </xdr:nvSpPr>
      <xdr:spPr>
        <a:xfrm>
          <a:off x="4686300" y="12670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131318</xdr:rowOff>
    </xdr:from>
    <xdr:to>
      <xdr:col>24</xdr:col>
      <xdr:colOff>114300</xdr:colOff>
      <xdr:row>75</xdr:row>
      <xdr:rowOff>61468</xdr:rowOff>
    </xdr:to>
    <xdr:sp macro="" textlink="">
      <xdr:nvSpPr>
        <xdr:cNvPr id="181" name="フローチャート: 判断 180"/>
        <xdr:cNvSpPr/>
      </xdr:nvSpPr>
      <xdr:spPr>
        <a:xfrm>
          <a:off x="4584700" y="128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125603</xdr:rowOff>
    </xdr:from>
    <xdr:to>
      <xdr:col>19</xdr:col>
      <xdr:colOff>177800</xdr:colOff>
      <xdr:row>79</xdr:row>
      <xdr:rowOff>5462</xdr:rowOff>
    </xdr:to>
    <xdr:cxnSp macro="">
      <xdr:nvCxnSpPr>
        <xdr:cNvPr id="182" name="直線コネクタ 181"/>
        <xdr:cNvCxnSpPr/>
      </xdr:nvCxnSpPr>
      <xdr:spPr>
        <a:xfrm flipV="1">
          <a:off x="2908300" y="13498703"/>
          <a:ext cx="889000" cy="5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163068</xdr:rowOff>
    </xdr:from>
    <xdr:to>
      <xdr:col>20</xdr:col>
      <xdr:colOff>38100</xdr:colOff>
      <xdr:row>76</xdr:row>
      <xdr:rowOff>93218</xdr:rowOff>
    </xdr:to>
    <xdr:sp macro="" textlink="">
      <xdr:nvSpPr>
        <xdr:cNvPr id="183" name="フローチャート: 判断 182"/>
        <xdr:cNvSpPr/>
      </xdr:nvSpPr>
      <xdr:spPr>
        <a:xfrm>
          <a:off x="3746500" y="1302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109745</xdr:rowOff>
    </xdr:from>
    <xdr:ext cx="469744" cy="259045"/>
    <xdr:sp macro="" textlink="">
      <xdr:nvSpPr>
        <xdr:cNvPr id="184" name="テキスト ボックス 183"/>
        <xdr:cNvSpPr txBox="1"/>
      </xdr:nvSpPr>
      <xdr:spPr>
        <a:xfrm>
          <a:off x="3562428" y="1279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5462</xdr:rowOff>
    </xdr:from>
    <xdr:to>
      <xdr:col>15</xdr:col>
      <xdr:colOff>50800</xdr:colOff>
      <xdr:row>79</xdr:row>
      <xdr:rowOff>125222</xdr:rowOff>
    </xdr:to>
    <xdr:cxnSp macro="">
      <xdr:nvCxnSpPr>
        <xdr:cNvPr id="185" name="直線コネクタ 184"/>
        <xdr:cNvCxnSpPr/>
      </xdr:nvCxnSpPr>
      <xdr:spPr>
        <a:xfrm flipV="1">
          <a:off x="2019300" y="13550012"/>
          <a:ext cx="889000" cy="1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38354</xdr:rowOff>
    </xdr:from>
    <xdr:to>
      <xdr:col>15</xdr:col>
      <xdr:colOff>101600</xdr:colOff>
      <xdr:row>76</xdr:row>
      <xdr:rowOff>139954</xdr:rowOff>
    </xdr:to>
    <xdr:sp macro="" textlink="">
      <xdr:nvSpPr>
        <xdr:cNvPr id="186" name="フローチャート: 判断 185"/>
        <xdr:cNvSpPr/>
      </xdr:nvSpPr>
      <xdr:spPr>
        <a:xfrm>
          <a:off x="2857500" y="130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156481</xdr:rowOff>
    </xdr:from>
    <xdr:ext cx="469744" cy="259045"/>
    <xdr:sp macro="" textlink="">
      <xdr:nvSpPr>
        <xdr:cNvPr id="187" name="テキスト ボックス 186"/>
        <xdr:cNvSpPr txBox="1"/>
      </xdr:nvSpPr>
      <xdr:spPr>
        <a:xfrm>
          <a:off x="2673428" y="128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70358</xdr:rowOff>
    </xdr:from>
    <xdr:to>
      <xdr:col>10</xdr:col>
      <xdr:colOff>114300</xdr:colOff>
      <xdr:row>79</xdr:row>
      <xdr:rowOff>125222</xdr:rowOff>
    </xdr:to>
    <xdr:cxnSp macro="">
      <xdr:nvCxnSpPr>
        <xdr:cNvPr id="188" name="直線コネクタ 187"/>
        <xdr:cNvCxnSpPr/>
      </xdr:nvCxnSpPr>
      <xdr:spPr>
        <a:xfrm>
          <a:off x="1130300" y="13614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123062</xdr:rowOff>
    </xdr:from>
    <xdr:to>
      <xdr:col>10</xdr:col>
      <xdr:colOff>165100</xdr:colOff>
      <xdr:row>77</xdr:row>
      <xdr:rowOff>53212</xdr:rowOff>
    </xdr:to>
    <xdr:sp macro="" textlink="">
      <xdr:nvSpPr>
        <xdr:cNvPr id="189" name="フローチャート: 判断 188"/>
        <xdr:cNvSpPr/>
      </xdr:nvSpPr>
      <xdr:spPr>
        <a:xfrm>
          <a:off x="1968500" y="1315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69740</xdr:rowOff>
    </xdr:from>
    <xdr:ext cx="469744" cy="259045"/>
    <xdr:sp macro="" textlink="">
      <xdr:nvSpPr>
        <xdr:cNvPr id="190" name="テキスト ボックス 189"/>
        <xdr:cNvSpPr txBox="1"/>
      </xdr:nvSpPr>
      <xdr:spPr>
        <a:xfrm>
          <a:off x="1784428" y="129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107187</xdr:rowOff>
    </xdr:from>
    <xdr:to>
      <xdr:col>6</xdr:col>
      <xdr:colOff>38100</xdr:colOff>
      <xdr:row>77</xdr:row>
      <xdr:rowOff>37337</xdr:rowOff>
    </xdr:to>
    <xdr:sp macro="" textlink="">
      <xdr:nvSpPr>
        <xdr:cNvPr id="191" name="フローチャート: 判断 190"/>
        <xdr:cNvSpPr/>
      </xdr:nvSpPr>
      <xdr:spPr>
        <a:xfrm>
          <a:off x="1079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53865</xdr:rowOff>
    </xdr:from>
    <xdr:ext cx="469744" cy="259045"/>
    <xdr:sp macro="" textlink="">
      <xdr:nvSpPr>
        <xdr:cNvPr id="192" name="テキスト ボックス 191"/>
        <xdr:cNvSpPr txBox="1"/>
      </xdr:nvSpPr>
      <xdr:spPr>
        <a:xfrm>
          <a:off x="895428" y="129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92963</xdr:rowOff>
    </xdr:from>
    <xdr:to>
      <xdr:col>24</xdr:col>
      <xdr:colOff>114300</xdr:colOff>
      <xdr:row>77</xdr:row>
      <xdr:rowOff>23113</xdr:rowOff>
    </xdr:to>
    <xdr:sp macro="" textlink="">
      <xdr:nvSpPr>
        <xdr:cNvPr id="198" name="楕円 197"/>
        <xdr:cNvSpPr/>
      </xdr:nvSpPr>
      <xdr:spPr>
        <a:xfrm>
          <a:off x="4584700" y="131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7890</xdr:rowOff>
    </xdr:from>
    <xdr:ext cx="469744" cy="259045"/>
    <xdr:sp macro="" textlink="">
      <xdr:nvSpPr>
        <xdr:cNvPr id="199" name="維持補修費該当値テキスト"/>
        <xdr:cNvSpPr txBox="1"/>
      </xdr:nvSpPr>
      <xdr:spPr>
        <a:xfrm>
          <a:off x="4686300" y="1303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74803</xdr:rowOff>
    </xdr:from>
    <xdr:to>
      <xdr:col>20</xdr:col>
      <xdr:colOff>38100</xdr:colOff>
      <xdr:row>79</xdr:row>
      <xdr:rowOff>4953</xdr:rowOff>
    </xdr:to>
    <xdr:sp macro="" textlink="">
      <xdr:nvSpPr>
        <xdr:cNvPr id="200" name="楕円 199"/>
        <xdr:cNvSpPr/>
      </xdr:nvSpPr>
      <xdr:spPr>
        <a:xfrm>
          <a:off x="3746500" y="134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167530</xdr:rowOff>
    </xdr:from>
    <xdr:ext cx="469744" cy="259045"/>
    <xdr:sp macro="" textlink="">
      <xdr:nvSpPr>
        <xdr:cNvPr id="201" name="テキスト ボックス 200"/>
        <xdr:cNvSpPr txBox="1"/>
      </xdr:nvSpPr>
      <xdr:spPr>
        <a:xfrm>
          <a:off x="3562428" y="1354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126112</xdr:rowOff>
    </xdr:from>
    <xdr:to>
      <xdr:col>15</xdr:col>
      <xdr:colOff>101600</xdr:colOff>
      <xdr:row>79</xdr:row>
      <xdr:rowOff>56262</xdr:rowOff>
    </xdr:to>
    <xdr:sp macro="" textlink="">
      <xdr:nvSpPr>
        <xdr:cNvPr id="202" name="楕円 201"/>
        <xdr:cNvSpPr/>
      </xdr:nvSpPr>
      <xdr:spPr>
        <a:xfrm>
          <a:off x="2857500" y="134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47389</xdr:rowOff>
    </xdr:from>
    <xdr:ext cx="469744" cy="259045"/>
    <xdr:sp macro="" textlink="">
      <xdr:nvSpPr>
        <xdr:cNvPr id="203" name="テキスト ボックス 202"/>
        <xdr:cNvSpPr txBox="1"/>
      </xdr:nvSpPr>
      <xdr:spPr>
        <a:xfrm>
          <a:off x="2673428" y="1359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74422</xdr:rowOff>
    </xdr:from>
    <xdr:to>
      <xdr:col>10</xdr:col>
      <xdr:colOff>165100</xdr:colOff>
      <xdr:row>80</xdr:row>
      <xdr:rowOff>4572</xdr:rowOff>
    </xdr:to>
    <xdr:sp macro="" textlink="">
      <xdr:nvSpPr>
        <xdr:cNvPr id="204" name="楕円 203"/>
        <xdr:cNvSpPr/>
      </xdr:nvSpPr>
      <xdr:spPr>
        <a:xfrm>
          <a:off x="1968500" y="136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167149</xdr:rowOff>
    </xdr:from>
    <xdr:ext cx="469744" cy="259045"/>
    <xdr:sp macro="" textlink="">
      <xdr:nvSpPr>
        <xdr:cNvPr id="205" name="テキスト ボックス 204"/>
        <xdr:cNvSpPr txBox="1"/>
      </xdr:nvSpPr>
      <xdr:spPr>
        <a:xfrm>
          <a:off x="1784428"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19558</xdr:rowOff>
    </xdr:from>
    <xdr:to>
      <xdr:col>6</xdr:col>
      <xdr:colOff>38100</xdr:colOff>
      <xdr:row>79</xdr:row>
      <xdr:rowOff>121158</xdr:rowOff>
    </xdr:to>
    <xdr:sp macro="" textlink="">
      <xdr:nvSpPr>
        <xdr:cNvPr id="206" name="楕円 205"/>
        <xdr:cNvSpPr/>
      </xdr:nvSpPr>
      <xdr:spPr>
        <a:xfrm>
          <a:off x="1079500" y="135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112285</xdr:rowOff>
    </xdr:from>
    <xdr:ext cx="469744" cy="259045"/>
    <xdr:sp macro="" textlink="">
      <xdr:nvSpPr>
        <xdr:cNvPr id="207" name="テキスト ボックス 206"/>
        <xdr:cNvSpPr txBox="1"/>
      </xdr:nvSpPr>
      <xdr:spPr>
        <a:xfrm>
          <a:off x="895428" y="136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128933</xdr:rowOff>
    </xdr:from>
    <xdr:to>
      <xdr:col>24</xdr:col>
      <xdr:colOff>62865</xdr:colOff>
      <xdr:row>98</xdr:row>
      <xdr:rowOff>67577</xdr:rowOff>
    </xdr:to>
    <xdr:cxnSp macro="">
      <xdr:nvCxnSpPr>
        <xdr:cNvPr id="230" name="直線コネクタ 229"/>
        <xdr:cNvCxnSpPr/>
      </xdr:nvCxnSpPr>
      <xdr:spPr>
        <a:xfrm flipV="1">
          <a:off x="4633595" y="15559433"/>
          <a:ext cx="1270" cy="131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71404</xdr:rowOff>
    </xdr:from>
    <xdr:ext cx="534377" cy="259045"/>
    <xdr:sp macro="" textlink="">
      <xdr:nvSpPr>
        <xdr:cNvPr id="231" name="扶助費最小値テキスト"/>
        <xdr:cNvSpPr txBox="1"/>
      </xdr:nvSpPr>
      <xdr:spPr>
        <a:xfrm>
          <a:off x="4686300" y="168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67577</xdr:rowOff>
    </xdr:from>
    <xdr:to>
      <xdr:col>24</xdr:col>
      <xdr:colOff>152400</xdr:colOff>
      <xdr:row>98</xdr:row>
      <xdr:rowOff>67577</xdr:rowOff>
    </xdr:to>
    <xdr:cxnSp macro="">
      <xdr:nvCxnSpPr>
        <xdr:cNvPr id="232" name="直線コネクタ 231"/>
        <xdr:cNvCxnSpPr/>
      </xdr:nvCxnSpPr>
      <xdr:spPr>
        <a:xfrm>
          <a:off x="4546600" y="1686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75610</xdr:rowOff>
    </xdr:from>
    <xdr:ext cx="599010" cy="259045"/>
    <xdr:sp macro="" textlink="">
      <xdr:nvSpPr>
        <xdr:cNvPr id="233" name="扶助費最大値テキスト"/>
        <xdr:cNvSpPr txBox="1"/>
      </xdr:nvSpPr>
      <xdr:spPr>
        <a:xfrm>
          <a:off x="4686300" y="1533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128933</xdr:rowOff>
    </xdr:from>
    <xdr:to>
      <xdr:col>24</xdr:col>
      <xdr:colOff>152400</xdr:colOff>
      <xdr:row>90</xdr:row>
      <xdr:rowOff>128933</xdr:rowOff>
    </xdr:to>
    <xdr:cxnSp macro="">
      <xdr:nvCxnSpPr>
        <xdr:cNvPr id="234" name="直線コネクタ 233"/>
        <xdr:cNvCxnSpPr/>
      </xdr:nvCxnSpPr>
      <xdr:spPr>
        <a:xfrm>
          <a:off x="4546600" y="1555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33699</xdr:rowOff>
    </xdr:from>
    <xdr:to>
      <xdr:col>24</xdr:col>
      <xdr:colOff>63500</xdr:colOff>
      <xdr:row>93</xdr:row>
      <xdr:rowOff>116314</xdr:rowOff>
    </xdr:to>
    <xdr:cxnSp macro="">
      <xdr:nvCxnSpPr>
        <xdr:cNvPr id="235" name="直線コネクタ 234"/>
        <xdr:cNvCxnSpPr/>
      </xdr:nvCxnSpPr>
      <xdr:spPr>
        <a:xfrm>
          <a:off x="3797300" y="15807099"/>
          <a:ext cx="838200" cy="2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66984</xdr:rowOff>
    </xdr:from>
    <xdr:ext cx="534377" cy="259045"/>
    <xdr:sp macro="" textlink="">
      <xdr:nvSpPr>
        <xdr:cNvPr id="236" name="扶助費平均値テキスト"/>
        <xdr:cNvSpPr txBox="1"/>
      </xdr:nvSpPr>
      <xdr:spPr>
        <a:xfrm>
          <a:off x="4686300" y="16183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88557</xdr:rowOff>
    </xdr:from>
    <xdr:to>
      <xdr:col>24</xdr:col>
      <xdr:colOff>114300</xdr:colOff>
      <xdr:row>95</xdr:row>
      <xdr:rowOff>18707</xdr:rowOff>
    </xdr:to>
    <xdr:sp macro="" textlink="">
      <xdr:nvSpPr>
        <xdr:cNvPr id="237" name="フローチャート: 判断 236"/>
        <xdr:cNvSpPr/>
      </xdr:nvSpPr>
      <xdr:spPr>
        <a:xfrm>
          <a:off x="4584700" y="162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33699</xdr:rowOff>
    </xdr:from>
    <xdr:to>
      <xdr:col>19</xdr:col>
      <xdr:colOff>177800</xdr:colOff>
      <xdr:row>95</xdr:row>
      <xdr:rowOff>50318</xdr:rowOff>
    </xdr:to>
    <xdr:cxnSp macro="">
      <xdr:nvCxnSpPr>
        <xdr:cNvPr id="238" name="直線コネクタ 237"/>
        <xdr:cNvCxnSpPr/>
      </xdr:nvCxnSpPr>
      <xdr:spPr>
        <a:xfrm flipV="1">
          <a:off x="2908300" y="15807099"/>
          <a:ext cx="889000" cy="5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118756</xdr:rowOff>
    </xdr:from>
    <xdr:to>
      <xdr:col>20</xdr:col>
      <xdr:colOff>38100</xdr:colOff>
      <xdr:row>94</xdr:row>
      <xdr:rowOff>48906</xdr:rowOff>
    </xdr:to>
    <xdr:sp macro="" textlink="">
      <xdr:nvSpPr>
        <xdr:cNvPr id="239" name="フローチャート: 判断 238"/>
        <xdr:cNvSpPr/>
      </xdr:nvSpPr>
      <xdr:spPr>
        <a:xfrm>
          <a:off x="3746500" y="160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40033</xdr:rowOff>
    </xdr:from>
    <xdr:ext cx="534377" cy="259045"/>
    <xdr:sp macro="" textlink="">
      <xdr:nvSpPr>
        <xdr:cNvPr id="240" name="テキスト ボックス 239"/>
        <xdr:cNvSpPr txBox="1"/>
      </xdr:nvSpPr>
      <xdr:spPr>
        <a:xfrm>
          <a:off x="3530111" y="161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50318</xdr:rowOff>
    </xdr:from>
    <xdr:to>
      <xdr:col>15</xdr:col>
      <xdr:colOff>50800</xdr:colOff>
      <xdr:row>96</xdr:row>
      <xdr:rowOff>5237</xdr:rowOff>
    </xdr:to>
    <xdr:cxnSp macro="">
      <xdr:nvCxnSpPr>
        <xdr:cNvPr id="241" name="直線コネクタ 240"/>
        <xdr:cNvCxnSpPr/>
      </xdr:nvCxnSpPr>
      <xdr:spPr>
        <a:xfrm flipV="1">
          <a:off x="2019300" y="16338068"/>
          <a:ext cx="889000" cy="1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31522</xdr:rowOff>
    </xdr:from>
    <xdr:to>
      <xdr:col>15</xdr:col>
      <xdr:colOff>101600</xdr:colOff>
      <xdr:row>96</xdr:row>
      <xdr:rowOff>133122</xdr:rowOff>
    </xdr:to>
    <xdr:sp macro="" textlink="">
      <xdr:nvSpPr>
        <xdr:cNvPr id="242" name="フローチャート: 判断 241"/>
        <xdr:cNvSpPr/>
      </xdr:nvSpPr>
      <xdr:spPr>
        <a:xfrm>
          <a:off x="2857500" y="164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124249</xdr:rowOff>
    </xdr:from>
    <xdr:ext cx="534377" cy="259045"/>
    <xdr:sp macro="" textlink="">
      <xdr:nvSpPr>
        <xdr:cNvPr id="243" name="テキスト ボックス 242"/>
        <xdr:cNvSpPr txBox="1"/>
      </xdr:nvSpPr>
      <xdr:spPr>
        <a:xfrm>
          <a:off x="2641111" y="165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5237</xdr:rowOff>
    </xdr:from>
    <xdr:to>
      <xdr:col>10</xdr:col>
      <xdr:colOff>114300</xdr:colOff>
      <xdr:row>96</xdr:row>
      <xdr:rowOff>68652</xdr:rowOff>
    </xdr:to>
    <xdr:cxnSp macro="">
      <xdr:nvCxnSpPr>
        <xdr:cNvPr id="244" name="直線コネクタ 243"/>
        <xdr:cNvCxnSpPr/>
      </xdr:nvCxnSpPr>
      <xdr:spPr>
        <a:xfrm flipV="1">
          <a:off x="1130300" y="16464437"/>
          <a:ext cx="889000" cy="6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97565</xdr:rowOff>
    </xdr:from>
    <xdr:to>
      <xdr:col>10</xdr:col>
      <xdr:colOff>165100</xdr:colOff>
      <xdr:row>97</xdr:row>
      <xdr:rowOff>27715</xdr:rowOff>
    </xdr:to>
    <xdr:sp macro="" textlink="">
      <xdr:nvSpPr>
        <xdr:cNvPr id="245" name="フローチャート: 判断 244"/>
        <xdr:cNvSpPr/>
      </xdr:nvSpPr>
      <xdr:spPr>
        <a:xfrm>
          <a:off x="1968500" y="1655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18842</xdr:rowOff>
    </xdr:from>
    <xdr:ext cx="534377" cy="259045"/>
    <xdr:sp macro="" textlink="">
      <xdr:nvSpPr>
        <xdr:cNvPr id="246" name="テキスト ボックス 245"/>
        <xdr:cNvSpPr txBox="1"/>
      </xdr:nvSpPr>
      <xdr:spPr>
        <a:xfrm>
          <a:off x="1752111" y="166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6970</xdr:rowOff>
    </xdr:from>
    <xdr:to>
      <xdr:col>6</xdr:col>
      <xdr:colOff>38100</xdr:colOff>
      <xdr:row>97</xdr:row>
      <xdr:rowOff>108570</xdr:rowOff>
    </xdr:to>
    <xdr:sp macro="" textlink="">
      <xdr:nvSpPr>
        <xdr:cNvPr id="247" name="フローチャート: 判断 246"/>
        <xdr:cNvSpPr/>
      </xdr:nvSpPr>
      <xdr:spPr>
        <a:xfrm>
          <a:off x="1079500" y="1663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99697</xdr:rowOff>
    </xdr:from>
    <xdr:ext cx="534377" cy="259045"/>
    <xdr:sp macro="" textlink="">
      <xdr:nvSpPr>
        <xdr:cNvPr id="248" name="テキスト ボックス 247"/>
        <xdr:cNvSpPr txBox="1"/>
      </xdr:nvSpPr>
      <xdr:spPr>
        <a:xfrm>
          <a:off x="863111" y="167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65514</xdr:rowOff>
    </xdr:from>
    <xdr:to>
      <xdr:col>24</xdr:col>
      <xdr:colOff>114300</xdr:colOff>
      <xdr:row>93</xdr:row>
      <xdr:rowOff>167114</xdr:rowOff>
    </xdr:to>
    <xdr:sp macro="" textlink="">
      <xdr:nvSpPr>
        <xdr:cNvPr id="254" name="楕円 253"/>
        <xdr:cNvSpPr/>
      </xdr:nvSpPr>
      <xdr:spPr>
        <a:xfrm>
          <a:off x="4584700" y="160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88391</xdr:rowOff>
    </xdr:from>
    <xdr:ext cx="534377" cy="259045"/>
    <xdr:sp macro="" textlink="">
      <xdr:nvSpPr>
        <xdr:cNvPr id="255" name="扶助費該当値テキスト"/>
        <xdr:cNvSpPr txBox="1"/>
      </xdr:nvSpPr>
      <xdr:spPr>
        <a:xfrm>
          <a:off x="4686300" y="1586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154349</xdr:rowOff>
    </xdr:from>
    <xdr:to>
      <xdr:col>20</xdr:col>
      <xdr:colOff>38100</xdr:colOff>
      <xdr:row>92</xdr:row>
      <xdr:rowOff>84499</xdr:rowOff>
    </xdr:to>
    <xdr:sp macro="" textlink="">
      <xdr:nvSpPr>
        <xdr:cNvPr id="256" name="楕円 255"/>
        <xdr:cNvSpPr/>
      </xdr:nvSpPr>
      <xdr:spPr>
        <a:xfrm>
          <a:off x="3746500" y="1575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101026</xdr:rowOff>
    </xdr:from>
    <xdr:ext cx="599010" cy="259045"/>
    <xdr:sp macro="" textlink="">
      <xdr:nvSpPr>
        <xdr:cNvPr id="257" name="テキスト ボックス 256"/>
        <xdr:cNvSpPr txBox="1"/>
      </xdr:nvSpPr>
      <xdr:spPr>
        <a:xfrm>
          <a:off x="3497795" y="1553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170968</xdr:rowOff>
    </xdr:from>
    <xdr:to>
      <xdr:col>15</xdr:col>
      <xdr:colOff>101600</xdr:colOff>
      <xdr:row>95</xdr:row>
      <xdr:rowOff>101118</xdr:rowOff>
    </xdr:to>
    <xdr:sp macro="" textlink="">
      <xdr:nvSpPr>
        <xdr:cNvPr id="258" name="楕円 257"/>
        <xdr:cNvSpPr/>
      </xdr:nvSpPr>
      <xdr:spPr>
        <a:xfrm>
          <a:off x="2857500" y="162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117645</xdr:rowOff>
    </xdr:from>
    <xdr:ext cx="534377" cy="259045"/>
    <xdr:sp macro="" textlink="">
      <xdr:nvSpPr>
        <xdr:cNvPr id="259" name="テキスト ボックス 258"/>
        <xdr:cNvSpPr txBox="1"/>
      </xdr:nvSpPr>
      <xdr:spPr>
        <a:xfrm>
          <a:off x="2641111" y="160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125887</xdr:rowOff>
    </xdr:from>
    <xdr:to>
      <xdr:col>10</xdr:col>
      <xdr:colOff>165100</xdr:colOff>
      <xdr:row>96</xdr:row>
      <xdr:rowOff>56037</xdr:rowOff>
    </xdr:to>
    <xdr:sp macro="" textlink="">
      <xdr:nvSpPr>
        <xdr:cNvPr id="260" name="楕円 259"/>
        <xdr:cNvSpPr/>
      </xdr:nvSpPr>
      <xdr:spPr>
        <a:xfrm>
          <a:off x="1968500" y="164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72564</xdr:rowOff>
    </xdr:from>
    <xdr:ext cx="534377" cy="259045"/>
    <xdr:sp macro="" textlink="">
      <xdr:nvSpPr>
        <xdr:cNvPr id="261" name="テキスト ボックス 260"/>
        <xdr:cNvSpPr txBox="1"/>
      </xdr:nvSpPr>
      <xdr:spPr>
        <a:xfrm>
          <a:off x="1752111" y="161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17852</xdr:rowOff>
    </xdr:from>
    <xdr:to>
      <xdr:col>6</xdr:col>
      <xdr:colOff>38100</xdr:colOff>
      <xdr:row>96</xdr:row>
      <xdr:rowOff>119452</xdr:rowOff>
    </xdr:to>
    <xdr:sp macro="" textlink="">
      <xdr:nvSpPr>
        <xdr:cNvPr id="262" name="楕円 261"/>
        <xdr:cNvSpPr/>
      </xdr:nvSpPr>
      <xdr:spPr>
        <a:xfrm>
          <a:off x="1079500" y="164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135979</xdr:rowOff>
    </xdr:from>
    <xdr:ext cx="534377" cy="259045"/>
    <xdr:sp macro="" textlink="">
      <xdr:nvSpPr>
        <xdr:cNvPr id="263" name="テキスト ボックス 262"/>
        <xdr:cNvSpPr txBox="1"/>
      </xdr:nvSpPr>
      <xdr:spPr>
        <a:xfrm>
          <a:off x="863111" y="162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2517</xdr:rowOff>
    </xdr:from>
    <xdr:to>
      <xdr:col>54</xdr:col>
      <xdr:colOff>189865</xdr:colOff>
      <xdr:row>38</xdr:row>
      <xdr:rowOff>115324</xdr:rowOff>
    </xdr:to>
    <xdr:cxnSp macro="">
      <xdr:nvCxnSpPr>
        <xdr:cNvPr id="288" name="直線コネクタ 287"/>
        <xdr:cNvCxnSpPr/>
      </xdr:nvCxnSpPr>
      <xdr:spPr>
        <a:xfrm flipV="1">
          <a:off x="10475595" y="5660367"/>
          <a:ext cx="1270" cy="97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119151</xdr:rowOff>
    </xdr:from>
    <xdr:ext cx="534377" cy="259045"/>
    <xdr:sp macro="" textlink="">
      <xdr:nvSpPr>
        <xdr:cNvPr id="289" name="補助費等最小値テキスト"/>
        <xdr:cNvSpPr txBox="1"/>
      </xdr:nvSpPr>
      <xdr:spPr>
        <a:xfrm>
          <a:off x="10528300" y="663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115324</xdr:rowOff>
    </xdr:from>
    <xdr:to>
      <xdr:col>55</xdr:col>
      <xdr:colOff>88900</xdr:colOff>
      <xdr:row>38</xdr:row>
      <xdr:rowOff>115324</xdr:rowOff>
    </xdr:to>
    <xdr:cxnSp macro="">
      <xdr:nvCxnSpPr>
        <xdr:cNvPr id="290" name="直線コネクタ 289"/>
        <xdr:cNvCxnSpPr/>
      </xdr:nvCxnSpPr>
      <xdr:spPr>
        <a:xfrm>
          <a:off x="10388600" y="663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120644</xdr:rowOff>
    </xdr:from>
    <xdr:ext cx="599010" cy="259045"/>
    <xdr:sp macro="" textlink="">
      <xdr:nvSpPr>
        <xdr:cNvPr id="291" name="補助費等最大値テキスト"/>
        <xdr:cNvSpPr txBox="1"/>
      </xdr:nvSpPr>
      <xdr:spPr>
        <a:xfrm>
          <a:off x="10528300" y="543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2517</xdr:rowOff>
    </xdr:from>
    <xdr:to>
      <xdr:col>55</xdr:col>
      <xdr:colOff>88900</xdr:colOff>
      <xdr:row>33</xdr:row>
      <xdr:rowOff>2517</xdr:rowOff>
    </xdr:to>
    <xdr:cxnSp macro="">
      <xdr:nvCxnSpPr>
        <xdr:cNvPr id="292" name="直線コネクタ 291"/>
        <xdr:cNvCxnSpPr/>
      </xdr:nvCxnSpPr>
      <xdr:spPr>
        <a:xfrm>
          <a:off x="10388600" y="5660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71387</xdr:rowOff>
    </xdr:from>
    <xdr:to>
      <xdr:col>55</xdr:col>
      <xdr:colOff>0</xdr:colOff>
      <xdr:row>36</xdr:row>
      <xdr:rowOff>92494</xdr:rowOff>
    </xdr:to>
    <xdr:cxnSp macro="">
      <xdr:nvCxnSpPr>
        <xdr:cNvPr id="293" name="直線コネクタ 292"/>
        <xdr:cNvCxnSpPr/>
      </xdr:nvCxnSpPr>
      <xdr:spPr>
        <a:xfrm>
          <a:off x="9639300" y="6072137"/>
          <a:ext cx="838200" cy="1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43339</xdr:rowOff>
    </xdr:from>
    <xdr:ext cx="599010" cy="259045"/>
    <xdr:sp macro="" textlink="">
      <xdr:nvSpPr>
        <xdr:cNvPr id="294" name="補助費等平均値テキスト"/>
        <xdr:cNvSpPr txBox="1"/>
      </xdr:nvSpPr>
      <xdr:spPr>
        <a:xfrm>
          <a:off x="10528300" y="62155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64912</xdr:rowOff>
    </xdr:from>
    <xdr:to>
      <xdr:col>55</xdr:col>
      <xdr:colOff>50800</xdr:colOff>
      <xdr:row>36</xdr:row>
      <xdr:rowOff>166512</xdr:rowOff>
    </xdr:to>
    <xdr:sp macro="" textlink="">
      <xdr:nvSpPr>
        <xdr:cNvPr id="295" name="フローチャート: 判断 294"/>
        <xdr:cNvSpPr/>
      </xdr:nvSpPr>
      <xdr:spPr>
        <a:xfrm>
          <a:off x="10426700" y="623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116429</xdr:rowOff>
    </xdr:from>
    <xdr:to>
      <xdr:col>50</xdr:col>
      <xdr:colOff>114300</xdr:colOff>
      <xdr:row>35</xdr:row>
      <xdr:rowOff>71387</xdr:rowOff>
    </xdr:to>
    <xdr:cxnSp macro="">
      <xdr:nvCxnSpPr>
        <xdr:cNvPr id="296" name="直線コネクタ 295"/>
        <xdr:cNvCxnSpPr/>
      </xdr:nvCxnSpPr>
      <xdr:spPr>
        <a:xfrm>
          <a:off x="8750300" y="5431379"/>
          <a:ext cx="889000" cy="6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78148</xdr:rowOff>
    </xdr:from>
    <xdr:to>
      <xdr:col>50</xdr:col>
      <xdr:colOff>165100</xdr:colOff>
      <xdr:row>37</xdr:row>
      <xdr:rowOff>8298</xdr:rowOff>
    </xdr:to>
    <xdr:sp macro="" textlink="">
      <xdr:nvSpPr>
        <xdr:cNvPr id="297" name="フローチャート: 判断 296"/>
        <xdr:cNvSpPr/>
      </xdr:nvSpPr>
      <xdr:spPr>
        <a:xfrm>
          <a:off x="9588500" y="62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170875</xdr:rowOff>
    </xdr:from>
    <xdr:ext cx="599010" cy="259045"/>
    <xdr:sp macro="" textlink="">
      <xdr:nvSpPr>
        <xdr:cNvPr id="298" name="テキスト ボックス 297"/>
        <xdr:cNvSpPr txBox="1"/>
      </xdr:nvSpPr>
      <xdr:spPr>
        <a:xfrm>
          <a:off x="9339795" y="634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116429</xdr:rowOff>
    </xdr:from>
    <xdr:to>
      <xdr:col>45</xdr:col>
      <xdr:colOff>177800</xdr:colOff>
      <xdr:row>35</xdr:row>
      <xdr:rowOff>77216</xdr:rowOff>
    </xdr:to>
    <xdr:cxnSp macro="">
      <xdr:nvCxnSpPr>
        <xdr:cNvPr id="299" name="直線コネクタ 298"/>
        <xdr:cNvCxnSpPr/>
      </xdr:nvCxnSpPr>
      <xdr:spPr>
        <a:xfrm flipV="1">
          <a:off x="7861300" y="5431379"/>
          <a:ext cx="889000" cy="64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107607</xdr:rowOff>
    </xdr:from>
    <xdr:to>
      <xdr:col>46</xdr:col>
      <xdr:colOff>38100</xdr:colOff>
      <xdr:row>33</xdr:row>
      <xdr:rowOff>37757</xdr:rowOff>
    </xdr:to>
    <xdr:sp macro="" textlink="">
      <xdr:nvSpPr>
        <xdr:cNvPr id="300" name="フローチャート: 判断 299"/>
        <xdr:cNvSpPr/>
      </xdr:nvSpPr>
      <xdr:spPr>
        <a:xfrm>
          <a:off x="8699500" y="5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28884</xdr:rowOff>
    </xdr:from>
    <xdr:ext cx="599010" cy="259045"/>
    <xdr:sp macro="" textlink="">
      <xdr:nvSpPr>
        <xdr:cNvPr id="301" name="テキスト ボックス 300"/>
        <xdr:cNvSpPr txBox="1"/>
      </xdr:nvSpPr>
      <xdr:spPr>
        <a:xfrm>
          <a:off x="8450795" y="568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77216</xdr:rowOff>
    </xdr:from>
    <xdr:to>
      <xdr:col>41</xdr:col>
      <xdr:colOff>50800</xdr:colOff>
      <xdr:row>38</xdr:row>
      <xdr:rowOff>107132</xdr:rowOff>
    </xdr:to>
    <xdr:cxnSp macro="">
      <xdr:nvCxnSpPr>
        <xdr:cNvPr id="302" name="直線コネクタ 301"/>
        <xdr:cNvCxnSpPr/>
      </xdr:nvCxnSpPr>
      <xdr:spPr>
        <a:xfrm flipV="1">
          <a:off x="6972300" y="6077966"/>
          <a:ext cx="889000" cy="54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48544</xdr:rowOff>
    </xdr:from>
    <xdr:to>
      <xdr:col>41</xdr:col>
      <xdr:colOff>101600</xdr:colOff>
      <xdr:row>37</xdr:row>
      <xdr:rowOff>150144</xdr:rowOff>
    </xdr:to>
    <xdr:sp macro="" textlink="">
      <xdr:nvSpPr>
        <xdr:cNvPr id="303" name="フローチャート: 判断 302"/>
        <xdr:cNvSpPr/>
      </xdr:nvSpPr>
      <xdr:spPr>
        <a:xfrm>
          <a:off x="7810500" y="639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141271</xdr:rowOff>
    </xdr:from>
    <xdr:ext cx="534377" cy="259045"/>
    <xdr:sp macro="" textlink="">
      <xdr:nvSpPr>
        <xdr:cNvPr id="304" name="テキスト ボックス 303"/>
        <xdr:cNvSpPr txBox="1"/>
      </xdr:nvSpPr>
      <xdr:spPr>
        <a:xfrm>
          <a:off x="7594111" y="64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23101</xdr:rowOff>
    </xdr:from>
    <xdr:to>
      <xdr:col>36</xdr:col>
      <xdr:colOff>165100</xdr:colOff>
      <xdr:row>38</xdr:row>
      <xdr:rowOff>124701</xdr:rowOff>
    </xdr:to>
    <xdr:sp macro="" textlink="">
      <xdr:nvSpPr>
        <xdr:cNvPr id="305" name="フローチャート: 判断 304"/>
        <xdr:cNvSpPr/>
      </xdr:nvSpPr>
      <xdr:spPr>
        <a:xfrm>
          <a:off x="6921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141228</xdr:rowOff>
    </xdr:from>
    <xdr:ext cx="534377" cy="259045"/>
    <xdr:sp macro="" textlink="">
      <xdr:nvSpPr>
        <xdr:cNvPr id="306" name="テキスト ボックス 305"/>
        <xdr:cNvSpPr txBox="1"/>
      </xdr:nvSpPr>
      <xdr:spPr>
        <a:xfrm>
          <a:off x="6705111" y="63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41694</xdr:rowOff>
    </xdr:from>
    <xdr:to>
      <xdr:col>55</xdr:col>
      <xdr:colOff>50800</xdr:colOff>
      <xdr:row>36</xdr:row>
      <xdr:rowOff>143294</xdr:rowOff>
    </xdr:to>
    <xdr:sp macro="" textlink="">
      <xdr:nvSpPr>
        <xdr:cNvPr id="312" name="楕円 311"/>
        <xdr:cNvSpPr/>
      </xdr:nvSpPr>
      <xdr:spPr>
        <a:xfrm>
          <a:off x="10426700" y="62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64571</xdr:rowOff>
    </xdr:from>
    <xdr:ext cx="599010" cy="259045"/>
    <xdr:sp macro="" textlink="">
      <xdr:nvSpPr>
        <xdr:cNvPr id="313" name="補助費等該当値テキスト"/>
        <xdr:cNvSpPr txBox="1"/>
      </xdr:nvSpPr>
      <xdr:spPr>
        <a:xfrm>
          <a:off x="10528300" y="606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20587</xdr:rowOff>
    </xdr:from>
    <xdr:to>
      <xdr:col>50</xdr:col>
      <xdr:colOff>165100</xdr:colOff>
      <xdr:row>35</xdr:row>
      <xdr:rowOff>122187</xdr:rowOff>
    </xdr:to>
    <xdr:sp macro="" textlink="">
      <xdr:nvSpPr>
        <xdr:cNvPr id="314" name="楕円 313"/>
        <xdr:cNvSpPr/>
      </xdr:nvSpPr>
      <xdr:spPr>
        <a:xfrm>
          <a:off x="9588500" y="60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138714</xdr:rowOff>
    </xdr:from>
    <xdr:ext cx="599010" cy="259045"/>
    <xdr:sp macro="" textlink="">
      <xdr:nvSpPr>
        <xdr:cNvPr id="315" name="テキスト ボックス 314"/>
        <xdr:cNvSpPr txBox="1"/>
      </xdr:nvSpPr>
      <xdr:spPr>
        <a:xfrm>
          <a:off x="9339795" y="579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65629</xdr:rowOff>
    </xdr:from>
    <xdr:to>
      <xdr:col>46</xdr:col>
      <xdr:colOff>38100</xdr:colOff>
      <xdr:row>31</xdr:row>
      <xdr:rowOff>167229</xdr:rowOff>
    </xdr:to>
    <xdr:sp macro="" textlink="">
      <xdr:nvSpPr>
        <xdr:cNvPr id="316" name="楕円 315"/>
        <xdr:cNvSpPr/>
      </xdr:nvSpPr>
      <xdr:spPr>
        <a:xfrm>
          <a:off x="8699500" y="53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12306</xdr:rowOff>
    </xdr:from>
    <xdr:ext cx="599010" cy="259045"/>
    <xdr:sp macro="" textlink="">
      <xdr:nvSpPr>
        <xdr:cNvPr id="317" name="テキスト ボックス 316"/>
        <xdr:cNvSpPr txBox="1"/>
      </xdr:nvSpPr>
      <xdr:spPr>
        <a:xfrm>
          <a:off x="8450795" y="515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26416</xdr:rowOff>
    </xdr:from>
    <xdr:to>
      <xdr:col>41</xdr:col>
      <xdr:colOff>101600</xdr:colOff>
      <xdr:row>35</xdr:row>
      <xdr:rowOff>128016</xdr:rowOff>
    </xdr:to>
    <xdr:sp macro="" textlink="">
      <xdr:nvSpPr>
        <xdr:cNvPr id="318" name="楕円 317"/>
        <xdr:cNvSpPr/>
      </xdr:nvSpPr>
      <xdr:spPr>
        <a:xfrm>
          <a:off x="7810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144543</xdr:rowOff>
    </xdr:from>
    <xdr:ext cx="599010" cy="259045"/>
    <xdr:sp macro="" textlink="">
      <xdr:nvSpPr>
        <xdr:cNvPr id="319" name="テキスト ボックス 318"/>
        <xdr:cNvSpPr txBox="1"/>
      </xdr:nvSpPr>
      <xdr:spPr>
        <a:xfrm>
          <a:off x="7561795" y="580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56332</xdr:rowOff>
    </xdr:from>
    <xdr:to>
      <xdr:col>36</xdr:col>
      <xdr:colOff>165100</xdr:colOff>
      <xdr:row>38</xdr:row>
      <xdr:rowOff>157932</xdr:rowOff>
    </xdr:to>
    <xdr:sp macro="" textlink="">
      <xdr:nvSpPr>
        <xdr:cNvPr id="320" name="楕円 319"/>
        <xdr:cNvSpPr/>
      </xdr:nvSpPr>
      <xdr:spPr>
        <a:xfrm>
          <a:off x="6921500" y="65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149059</xdr:rowOff>
    </xdr:from>
    <xdr:ext cx="534377" cy="259045"/>
    <xdr:sp macro="" textlink="">
      <xdr:nvSpPr>
        <xdr:cNvPr id="321" name="テキスト ボックス 320"/>
        <xdr:cNvSpPr txBox="1"/>
      </xdr:nvSpPr>
      <xdr:spPr>
        <a:xfrm>
          <a:off x="6705111" y="666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163388</xdr:rowOff>
    </xdr:from>
    <xdr:to>
      <xdr:col>54</xdr:col>
      <xdr:colOff>189865</xdr:colOff>
      <xdr:row>58</xdr:row>
      <xdr:rowOff>104332</xdr:rowOff>
    </xdr:to>
    <xdr:cxnSp macro="">
      <xdr:nvCxnSpPr>
        <xdr:cNvPr id="347" name="直線コネクタ 346"/>
        <xdr:cNvCxnSpPr/>
      </xdr:nvCxnSpPr>
      <xdr:spPr>
        <a:xfrm flipV="1">
          <a:off x="10475595" y="8735888"/>
          <a:ext cx="1270" cy="131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108159</xdr:rowOff>
    </xdr:from>
    <xdr:ext cx="534377" cy="259045"/>
    <xdr:sp macro="" textlink="">
      <xdr:nvSpPr>
        <xdr:cNvPr id="348" name="普通建設事業費最小値テキスト"/>
        <xdr:cNvSpPr txBox="1"/>
      </xdr:nvSpPr>
      <xdr:spPr>
        <a:xfrm>
          <a:off x="10528300" y="100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104332</xdr:rowOff>
    </xdr:from>
    <xdr:to>
      <xdr:col>55</xdr:col>
      <xdr:colOff>88900</xdr:colOff>
      <xdr:row>58</xdr:row>
      <xdr:rowOff>104332</xdr:rowOff>
    </xdr:to>
    <xdr:cxnSp macro="">
      <xdr:nvCxnSpPr>
        <xdr:cNvPr id="349" name="直線コネクタ 348"/>
        <xdr:cNvCxnSpPr/>
      </xdr:nvCxnSpPr>
      <xdr:spPr>
        <a:xfrm>
          <a:off x="10388600" y="10048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110065</xdr:rowOff>
    </xdr:from>
    <xdr:ext cx="599010" cy="259045"/>
    <xdr:sp macro="" textlink="">
      <xdr:nvSpPr>
        <xdr:cNvPr id="350" name="普通建設事業費最大値テキスト"/>
        <xdr:cNvSpPr txBox="1"/>
      </xdr:nvSpPr>
      <xdr:spPr>
        <a:xfrm>
          <a:off x="10528300" y="851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163388</xdr:rowOff>
    </xdr:from>
    <xdr:to>
      <xdr:col>55</xdr:col>
      <xdr:colOff>88900</xdr:colOff>
      <xdr:row>50</xdr:row>
      <xdr:rowOff>163388</xdr:rowOff>
    </xdr:to>
    <xdr:cxnSp macro="">
      <xdr:nvCxnSpPr>
        <xdr:cNvPr id="351" name="直線コネクタ 350"/>
        <xdr:cNvCxnSpPr/>
      </xdr:nvCxnSpPr>
      <xdr:spPr>
        <a:xfrm>
          <a:off x="10388600" y="873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163388</xdr:rowOff>
    </xdr:from>
    <xdr:to>
      <xdr:col>55</xdr:col>
      <xdr:colOff>0</xdr:colOff>
      <xdr:row>55</xdr:row>
      <xdr:rowOff>24780</xdr:rowOff>
    </xdr:to>
    <xdr:cxnSp macro="">
      <xdr:nvCxnSpPr>
        <xdr:cNvPr id="352" name="直線コネクタ 351"/>
        <xdr:cNvCxnSpPr/>
      </xdr:nvCxnSpPr>
      <xdr:spPr>
        <a:xfrm flipV="1">
          <a:off x="9639300" y="8735888"/>
          <a:ext cx="838200" cy="7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51162</xdr:rowOff>
    </xdr:from>
    <xdr:ext cx="534377" cy="259045"/>
    <xdr:sp macro="" textlink="">
      <xdr:nvSpPr>
        <xdr:cNvPr id="353" name="普通建設事業費平均値テキスト"/>
        <xdr:cNvSpPr txBox="1"/>
      </xdr:nvSpPr>
      <xdr:spPr>
        <a:xfrm>
          <a:off x="10528300" y="930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72735</xdr:rowOff>
    </xdr:from>
    <xdr:to>
      <xdr:col>55</xdr:col>
      <xdr:colOff>50800</xdr:colOff>
      <xdr:row>55</xdr:row>
      <xdr:rowOff>2885</xdr:rowOff>
    </xdr:to>
    <xdr:sp macro="" textlink="">
      <xdr:nvSpPr>
        <xdr:cNvPr id="354" name="フローチャート: 判断 353"/>
        <xdr:cNvSpPr/>
      </xdr:nvSpPr>
      <xdr:spPr>
        <a:xfrm>
          <a:off x="10426700" y="93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55847</xdr:rowOff>
    </xdr:from>
    <xdr:to>
      <xdr:col>50</xdr:col>
      <xdr:colOff>114300</xdr:colOff>
      <xdr:row>55</xdr:row>
      <xdr:rowOff>24780</xdr:rowOff>
    </xdr:to>
    <xdr:cxnSp macro="">
      <xdr:nvCxnSpPr>
        <xdr:cNvPr id="355" name="直線コネクタ 354"/>
        <xdr:cNvCxnSpPr/>
      </xdr:nvCxnSpPr>
      <xdr:spPr>
        <a:xfrm>
          <a:off x="8750300" y="9142697"/>
          <a:ext cx="889000" cy="3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62992</xdr:rowOff>
    </xdr:from>
    <xdr:to>
      <xdr:col>50</xdr:col>
      <xdr:colOff>165100</xdr:colOff>
      <xdr:row>55</xdr:row>
      <xdr:rowOff>164592</xdr:rowOff>
    </xdr:to>
    <xdr:sp macro="" textlink="">
      <xdr:nvSpPr>
        <xdr:cNvPr id="356" name="フローチャート: 判断 355"/>
        <xdr:cNvSpPr/>
      </xdr:nvSpPr>
      <xdr:spPr>
        <a:xfrm>
          <a:off x="9588500" y="94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155719</xdr:rowOff>
    </xdr:from>
    <xdr:ext cx="534377" cy="259045"/>
    <xdr:sp macro="" textlink="">
      <xdr:nvSpPr>
        <xdr:cNvPr id="357" name="テキスト ボックス 356"/>
        <xdr:cNvSpPr txBox="1"/>
      </xdr:nvSpPr>
      <xdr:spPr>
        <a:xfrm>
          <a:off x="9372111" y="95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55847</xdr:rowOff>
    </xdr:from>
    <xdr:to>
      <xdr:col>45</xdr:col>
      <xdr:colOff>177800</xdr:colOff>
      <xdr:row>53</xdr:row>
      <xdr:rowOff>156845</xdr:rowOff>
    </xdr:to>
    <xdr:cxnSp macro="">
      <xdr:nvCxnSpPr>
        <xdr:cNvPr id="358" name="直線コネクタ 357"/>
        <xdr:cNvCxnSpPr/>
      </xdr:nvCxnSpPr>
      <xdr:spPr>
        <a:xfrm flipV="1">
          <a:off x="7861300" y="9142697"/>
          <a:ext cx="889000" cy="10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49984</xdr:rowOff>
    </xdr:from>
    <xdr:to>
      <xdr:col>46</xdr:col>
      <xdr:colOff>38100</xdr:colOff>
      <xdr:row>54</xdr:row>
      <xdr:rowOff>151584</xdr:rowOff>
    </xdr:to>
    <xdr:sp macro="" textlink="">
      <xdr:nvSpPr>
        <xdr:cNvPr id="359" name="フローチャート: 判断 358"/>
        <xdr:cNvSpPr/>
      </xdr:nvSpPr>
      <xdr:spPr>
        <a:xfrm>
          <a:off x="8699500" y="93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142711</xdr:rowOff>
    </xdr:from>
    <xdr:ext cx="534377" cy="259045"/>
    <xdr:sp macro="" textlink="">
      <xdr:nvSpPr>
        <xdr:cNvPr id="360" name="テキスト ボックス 359"/>
        <xdr:cNvSpPr txBox="1"/>
      </xdr:nvSpPr>
      <xdr:spPr>
        <a:xfrm>
          <a:off x="8483111" y="94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66962</xdr:rowOff>
    </xdr:from>
    <xdr:to>
      <xdr:col>41</xdr:col>
      <xdr:colOff>50800</xdr:colOff>
      <xdr:row>53</xdr:row>
      <xdr:rowOff>156845</xdr:rowOff>
    </xdr:to>
    <xdr:cxnSp macro="">
      <xdr:nvCxnSpPr>
        <xdr:cNvPr id="361" name="直線コネクタ 360"/>
        <xdr:cNvCxnSpPr/>
      </xdr:nvCxnSpPr>
      <xdr:spPr>
        <a:xfrm>
          <a:off x="6972300" y="8982362"/>
          <a:ext cx="889000" cy="2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159134</xdr:rowOff>
    </xdr:from>
    <xdr:to>
      <xdr:col>41</xdr:col>
      <xdr:colOff>101600</xdr:colOff>
      <xdr:row>55</xdr:row>
      <xdr:rowOff>89284</xdr:rowOff>
    </xdr:to>
    <xdr:sp macro="" textlink="">
      <xdr:nvSpPr>
        <xdr:cNvPr id="362" name="フローチャート: 判断 361"/>
        <xdr:cNvSpPr/>
      </xdr:nvSpPr>
      <xdr:spPr>
        <a:xfrm>
          <a:off x="7810500" y="941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80411</xdr:rowOff>
    </xdr:from>
    <xdr:ext cx="534377" cy="259045"/>
    <xdr:sp macro="" textlink="">
      <xdr:nvSpPr>
        <xdr:cNvPr id="363" name="テキスト ボックス 362"/>
        <xdr:cNvSpPr txBox="1"/>
      </xdr:nvSpPr>
      <xdr:spPr>
        <a:xfrm>
          <a:off x="7594111" y="951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11459</xdr:rowOff>
    </xdr:from>
    <xdr:to>
      <xdr:col>36</xdr:col>
      <xdr:colOff>165100</xdr:colOff>
      <xdr:row>55</xdr:row>
      <xdr:rowOff>113059</xdr:rowOff>
    </xdr:to>
    <xdr:sp macro="" textlink="">
      <xdr:nvSpPr>
        <xdr:cNvPr id="364" name="フローチャート: 判断 363"/>
        <xdr:cNvSpPr/>
      </xdr:nvSpPr>
      <xdr:spPr>
        <a:xfrm>
          <a:off x="6921500" y="94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104186</xdr:rowOff>
    </xdr:from>
    <xdr:ext cx="534377" cy="259045"/>
    <xdr:sp macro="" textlink="">
      <xdr:nvSpPr>
        <xdr:cNvPr id="365" name="テキスト ボックス 364"/>
        <xdr:cNvSpPr txBox="1"/>
      </xdr:nvSpPr>
      <xdr:spPr>
        <a:xfrm>
          <a:off x="6705111" y="95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112588</xdr:rowOff>
    </xdr:from>
    <xdr:to>
      <xdr:col>55</xdr:col>
      <xdr:colOff>50800</xdr:colOff>
      <xdr:row>51</xdr:row>
      <xdr:rowOff>42738</xdr:rowOff>
    </xdr:to>
    <xdr:sp macro="" textlink="">
      <xdr:nvSpPr>
        <xdr:cNvPr id="371" name="楕円 370"/>
        <xdr:cNvSpPr/>
      </xdr:nvSpPr>
      <xdr:spPr>
        <a:xfrm>
          <a:off x="10426700" y="868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65615</xdr:rowOff>
    </xdr:from>
    <xdr:ext cx="599010" cy="259045"/>
    <xdr:sp macro="" textlink="">
      <xdr:nvSpPr>
        <xdr:cNvPr id="372" name="普通建設事業費該当値テキスト"/>
        <xdr:cNvSpPr txBox="1"/>
      </xdr:nvSpPr>
      <xdr:spPr>
        <a:xfrm>
          <a:off x="10528300" y="863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145430</xdr:rowOff>
    </xdr:from>
    <xdr:to>
      <xdr:col>50</xdr:col>
      <xdr:colOff>165100</xdr:colOff>
      <xdr:row>55</xdr:row>
      <xdr:rowOff>75580</xdr:rowOff>
    </xdr:to>
    <xdr:sp macro="" textlink="">
      <xdr:nvSpPr>
        <xdr:cNvPr id="373" name="楕円 372"/>
        <xdr:cNvSpPr/>
      </xdr:nvSpPr>
      <xdr:spPr>
        <a:xfrm>
          <a:off x="9588500" y="94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92107</xdr:rowOff>
    </xdr:from>
    <xdr:ext cx="534377" cy="259045"/>
    <xdr:sp macro="" textlink="">
      <xdr:nvSpPr>
        <xdr:cNvPr id="374" name="テキスト ボックス 373"/>
        <xdr:cNvSpPr txBox="1"/>
      </xdr:nvSpPr>
      <xdr:spPr>
        <a:xfrm>
          <a:off x="9372111" y="91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5047</xdr:rowOff>
    </xdr:from>
    <xdr:to>
      <xdr:col>46</xdr:col>
      <xdr:colOff>38100</xdr:colOff>
      <xdr:row>53</xdr:row>
      <xdr:rowOff>106647</xdr:rowOff>
    </xdr:to>
    <xdr:sp macro="" textlink="">
      <xdr:nvSpPr>
        <xdr:cNvPr id="375" name="楕円 374"/>
        <xdr:cNvSpPr/>
      </xdr:nvSpPr>
      <xdr:spPr>
        <a:xfrm>
          <a:off x="8699500" y="90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123174</xdr:rowOff>
    </xdr:from>
    <xdr:ext cx="534377" cy="259045"/>
    <xdr:sp macro="" textlink="">
      <xdr:nvSpPr>
        <xdr:cNvPr id="376" name="テキスト ボックス 375"/>
        <xdr:cNvSpPr txBox="1"/>
      </xdr:nvSpPr>
      <xdr:spPr>
        <a:xfrm>
          <a:off x="8483111" y="88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106045</xdr:rowOff>
    </xdr:from>
    <xdr:to>
      <xdr:col>41</xdr:col>
      <xdr:colOff>101600</xdr:colOff>
      <xdr:row>54</xdr:row>
      <xdr:rowOff>36195</xdr:rowOff>
    </xdr:to>
    <xdr:sp macro="" textlink="">
      <xdr:nvSpPr>
        <xdr:cNvPr id="377" name="楕円 376"/>
        <xdr:cNvSpPr/>
      </xdr:nvSpPr>
      <xdr:spPr>
        <a:xfrm>
          <a:off x="78105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52722</xdr:rowOff>
    </xdr:from>
    <xdr:ext cx="534377" cy="259045"/>
    <xdr:sp macro="" textlink="">
      <xdr:nvSpPr>
        <xdr:cNvPr id="378" name="テキスト ボックス 377"/>
        <xdr:cNvSpPr txBox="1"/>
      </xdr:nvSpPr>
      <xdr:spPr>
        <a:xfrm>
          <a:off x="7594111" y="89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16162</xdr:rowOff>
    </xdr:from>
    <xdr:to>
      <xdr:col>36</xdr:col>
      <xdr:colOff>165100</xdr:colOff>
      <xdr:row>52</xdr:row>
      <xdr:rowOff>117762</xdr:rowOff>
    </xdr:to>
    <xdr:sp macro="" textlink="">
      <xdr:nvSpPr>
        <xdr:cNvPr id="379" name="楕円 378"/>
        <xdr:cNvSpPr/>
      </xdr:nvSpPr>
      <xdr:spPr>
        <a:xfrm>
          <a:off x="6921500" y="89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134289</xdr:rowOff>
    </xdr:from>
    <xdr:ext cx="599010" cy="259045"/>
    <xdr:sp macro="" textlink="">
      <xdr:nvSpPr>
        <xdr:cNvPr id="380" name="テキスト ボックス 379"/>
        <xdr:cNvSpPr txBox="1"/>
      </xdr:nvSpPr>
      <xdr:spPr>
        <a:xfrm>
          <a:off x="6672795" y="870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96" name="テキスト ボックス 395"/>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67976</xdr:rowOff>
    </xdr:from>
    <xdr:to>
      <xdr:col>54</xdr:col>
      <xdr:colOff>189865</xdr:colOff>
      <xdr:row>77</xdr:row>
      <xdr:rowOff>156045</xdr:rowOff>
    </xdr:to>
    <xdr:cxnSp macro="">
      <xdr:nvCxnSpPr>
        <xdr:cNvPr id="400" name="直線コネクタ 399"/>
        <xdr:cNvCxnSpPr/>
      </xdr:nvCxnSpPr>
      <xdr:spPr>
        <a:xfrm flipV="1">
          <a:off x="10475595" y="12240926"/>
          <a:ext cx="1270" cy="1116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159872</xdr:rowOff>
    </xdr:from>
    <xdr:ext cx="378565" cy="259045"/>
    <xdr:sp macro="" textlink="">
      <xdr:nvSpPr>
        <xdr:cNvPr id="401" name="普通建設事業費 （ うち新規整備　）最小値テキスト"/>
        <xdr:cNvSpPr txBox="1"/>
      </xdr:nvSpPr>
      <xdr:spPr>
        <a:xfrm>
          <a:off x="10528300" y="1336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156045</xdr:rowOff>
    </xdr:from>
    <xdr:to>
      <xdr:col>55</xdr:col>
      <xdr:colOff>88900</xdr:colOff>
      <xdr:row>77</xdr:row>
      <xdr:rowOff>156045</xdr:rowOff>
    </xdr:to>
    <xdr:cxnSp macro="">
      <xdr:nvCxnSpPr>
        <xdr:cNvPr id="402" name="直線コネクタ 401"/>
        <xdr:cNvCxnSpPr/>
      </xdr:nvCxnSpPr>
      <xdr:spPr>
        <a:xfrm>
          <a:off x="10388600" y="133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14653</xdr:rowOff>
    </xdr:from>
    <xdr:ext cx="534377" cy="259045"/>
    <xdr:sp macro="" textlink="">
      <xdr:nvSpPr>
        <xdr:cNvPr id="403" name="普通建設事業費 （ うち新規整備　）最大値テキスト"/>
        <xdr:cNvSpPr txBox="1"/>
      </xdr:nvSpPr>
      <xdr:spPr>
        <a:xfrm>
          <a:off x="10528300" y="1201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67976</xdr:rowOff>
    </xdr:from>
    <xdr:to>
      <xdr:col>55</xdr:col>
      <xdr:colOff>88900</xdr:colOff>
      <xdr:row>71</xdr:row>
      <xdr:rowOff>67976</xdr:rowOff>
    </xdr:to>
    <xdr:cxnSp macro="">
      <xdr:nvCxnSpPr>
        <xdr:cNvPr id="404" name="直線コネクタ 403"/>
        <xdr:cNvCxnSpPr/>
      </xdr:nvCxnSpPr>
      <xdr:spPr>
        <a:xfrm>
          <a:off x="10388600" y="1224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140785</xdr:rowOff>
    </xdr:from>
    <xdr:to>
      <xdr:col>55</xdr:col>
      <xdr:colOff>0</xdr:colOff>
      <xdr:row>77</xdr:row>
      <xdr:rowOff>56432</xdr:rowOff>
    </xdr:to>
    <xdr:cxnSp macro="">
      <xdr:nvCxnSpPr>
        <xdr:cNvPr id="405" name="直線コネクタ 404"/>
        <xdr:cNvCxnSpPr/>
      </xdr:nvCxnSpPr>
      <xdr:spPr>
        <a:xfrm flipV="1">
          <a:off x="9639300" y="13170985"/>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89831</xdr:rowOff>
    </xdr:from>
    <xdr:ext cx="469744" cy="259045"/>
    <xdr:sp macro="" textlink="">
      <xdr:nvSpPr>
        <xdr:cNvPr id="406" name="普通建設事業費 （ うち新規整備　）平均値テキスト"/>
        <xdr:cNvSpPr txBox="1"/>
      </xdr:nvSpPr>
      <xdr:spPr>
        <a:xfrm>
          <a:off x="10528300" y="1277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66954</xdr:rowOff>
    </xdr:from>
    <xdr:to>
      <xdr:col>55</xdr:col>
      <xdr:colOff>50800</xdr:colOff>
      <xdr:row>75</xdr:row>
      <xdr:rowOff>168554</xdr:rowOff>
    </xdr:to>
    <xdr:sp macro="" textlink="">
      <xdr:nvSpPr>
        <xdr:cNvPr id="407" name="フローチャート: 判断 406"/>
        <xdr:cNvSpPr/>
      </xdr:nvSpPr>
      <xdr:spPr>
        <a:xfrm>
          <a:off x="10426700" y="1292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56432</xdr:rowOff>
    </xdr:from>
    <xdr:to>
      <xdr:col>50</xdr:col>
      <xdr:colOff>114300</xdr:colOff>
      <xdr:row>78</xdr:row>
      <xdr:rowOff>16427</xdr:rowOff>
    </xdr:to>
    <xdr:cxnSp macro="">
      <xdr:nvCxnSpPr>
        <xdr:cNvPr id="408" name="直線コネクタ 407"/>
        <xdr:cNvCxnSpPr/>
      </xdr:nvCxnSpPr>
      <xdr:spPr>
        <a:xfrm flipV="1">
          <a:off x="8750300" y="13258082"/>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113874</xdr:rowOff>
    </xdr:from>
    <xdr:to>
      <xdr:col>50</xdr:col>
      <xdr:colOff>165100</xdr:colOff>
      <xdr:row>76</xdr:row>
      <xdr:rowOff>44025</xdr:rowOff>
    </xdr:to>
    <xdr:sp macro="" textlink="">
      <xdr:nvSpPr>
        <xdr:cNvPr id="409" name="フローチャート: 判断 408"/>
        <xdr:cNvSpPr/>
      </xdr:nvSpPr>
      <xdr:spPr>
        <a:xfrm>
          <a:off x="9588500" y="129726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60551</xdr:rowOff>
    </xdr:from>
    <xdr:ext cx="469744" cy="259045"/>
    <xdr:sp macro="" textlink="">
      <xdr:nvSpPr>
        <xdr:cNvPr id="410" name="テキスト ボックス 409"/>
        <xdr:cNvSpPr txBox="1"/>
      </xdr:nvSpPr>
      <xdr:spPr>
        <a:xfrm>
          <a:off x="9404428" y="1274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61119</xdr:rowOff>
    </xdr:from>
    <xdr:to>
      <xdr:col>45</xdr:col>
      <xdr:colOff>177800</xdr:colOff>
      <xdr:row>78</xdr:row>
      <xdr:rowOff>16427</xdr:rowOff>
    </xdr:to>
    <xdr:cxnSp macro="">
      <xdr:nvCxnSpPr>
        <xdr:cNvPr id="411" name="直線コネクタ 410"/>
        <xdr:cNvCxnSpPr/>
      </xdr:nvCxnSpPr>
      <xdr:spPr>
        <a:xfrm>
          <a:off x="7861300" y="13091319"/>
          <a:ext cx="889000" cy="29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9290</xdr:rowOff>
    </xdr:from>
    <xdr:to>
      <xdr:col>46</xdr:col>
      <xdr:colOff>38100</xdr:colOff>
      <xdr:row>75</xdr:row>
      <xdr:rowOff>110890</xdr:rowOff>
    </xdr:to>
    <xdr:sp macro="" textlink="">
      <xdr:nvSpPr>
        <xdr:cNvPr id="412" name="フローチャート: 判断 411"/>
        <xdr:cNvSpPr/>
      </xdr:nvSpPr>
      <xdr:spPr>
        <a:xfrm>
          <a:off x="8699500" y="128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73</xdr:row>
      <xdr:rowOff>127417</xdr:rowOff>
    </xdr:from>
    <xdr:ext cx="469744" cy="259045"/>
    <xdr:sp macro="" textlink="">
      <xdr:nvSpPr>
        <xdr:cNvPr id="413" name="テキスト ボックス 412"/>
        <xdr:cNvSpPr txBox="1"/>
      </xdr:nvSpPr>
      <xdr:spPr>
        <a:xfrm>
          <a:off x="8515428" y="1264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61119</xdr:rowOff>
    </xdr:from>
    <xdr:to>
      <xdr:col>41</xdr:col>
      <xdr:colOff>50800</xdr:colOff>
      <xdr:row>77</xdr:row>
      <xdr:rowOff>110553</xdr:rowOff>
    </xdr:to>
    <xdr:cxnSp macro="">
      <xdr:nvCxnSpPr>
        <xdr:cNvPr id="414" name="直線コネクタ 413"/>
        <xdr:cNvCxnSpPr/>
      </xdr:nvCxnSpPr>
      <xdr:spPr>
        <a:xfrm flipV="1">
          <a:off x="6972300" y="13091319"/>
          <a:ext cx="889000" cy="2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8833</xdr:rowOff>
    </xdr:from>
    <xdr:to>
      <xdr:col>41</xdr:col>
      <xdr:colOff>101600</xdr:colOff>
      <xdr:row>75</xdr:row>
      <xdr:rowOff>110433</xdr:rowOff>
    </xdr:to>
    <xdr:sp macro="" textlink="">
      <xdr:nvSpPr>
        <xdr:cNvPr id="415" name="フローチャート: 判断 414"/>
        <xdr:cNvSpPr/>
      </xdr:nvSpPr>
      <xdr:spPr>
        <a:xfrm>
          <a:off x="7810500" y="128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73</xdr:row>
      <xdr:rowOff>126960</xdr:rowOff>
    </xdr:from>
    <xdr:ext cx="469744" cy="259045"/>
    <xdr:sp macro="" textlink="">
      <xdr:nvSpPr>
        <xdr:cNvPr id="416" name="テキスト ボックス 415"/>
        <xdr:cNvSpPr txBox="1"/>
      </xdr:nvSpPr>
      <xdr:spPr>
        <a:xfrm>
          <a:off x="7626428" y="1264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36551</xdr:rowOff>
    </xdr:from>
    <xdr:to>
      <xdr:col>36</xdr:col>
      <xdr:colOff>165100</xdr:colOff>
      <xdr:row>76</xdr:row>
      <xdr:rowOff>138151</xdr:rowOff>
    </xdr:to>
    <xdr:sp macro="" textlink="">
      <xdr:nvSpPr>
        <xdr:cNvPr id="417" name="フローチャート: 判断 416"/>
        <xdr:cNvSpPr/>
      </xdr:nvSpPr>
      <xdr:spPr>
        <a:xfrm>
          <a:off x="6921500" y="1306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154677</xdr:rowOff>
    </xdr:from>
    <xdr:ext cx="469744" cy="259045"/>
    <xdr:sp macro="" textlink="">
      <xdr:nvSpPr>
        <xdr:cNvPr id="418" name="テキスト ボックス 417"/>
        <xdr:cNvSpPr txBox="1"/>
      </xdr:nvSpPr>
      <xdr:spPr>
        <a:xfrm>
          <a:off x="6737428" y="128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89985</xdr:rowOff>
    </xdr:from>
    <xdr:to>
      <xdr:col>55</xdr:col>
      <xdr:colOff>50800</xdr:colOff>
      <xdr:row>77</xdr:row>
      <xdr:rowOff>20135</xdr:rowOff>
    </xdr:to>
    <xdr:sp macro="" textlink="">
      <xdr:nvSpPr>
        <xdr:cNvPr id="424" name="楕円 423"/>
        <xdr:cNvSpPr/>
      </xdr:nvSpPr>
      <xdr:spPr>
        <a:xfrm>
          <a:off x="10426700" y="131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68412</xdr:rowOff>
    </xdr:from>
    <xdr:ext cx="469744" cy="259045"/>
    <xdr:sp macro="" textlink="">
      <xdr:nvSpPr>
        <xdr:cNvPr id="425" name="普通建設事業費 （ うち新規整備　）該当値テキスト"/>
        <xdr:cNvSpPr txBox="1"/>
      </xdr:nvSpPr>
      <xdr:spPr>
        <a:xfrm>
          <a:off x="10528300" y="130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5632</xdr:rowOff>
    </xdr:from>
    <xdr:to>
      <xdr:col>50</xdr:col>
      <xdr:colOff>165100</xdr:colOff>
      <xdr:row>77</xdr:row>
      <xdr:rowOff>107232</xdr:rowOff>
    </xdr:to>
    <xdr:sp macro="" textlink="">
      <xdr:nvSpPr>
        <xdr:cNvPr id="426" name="楕円 425"/>
        <xdr:cNvSpPr/>
      </xdr:nvSpPr>
      <xdr:spPr>
        <a:xfrm>
          <a:off x="9588500" y="132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98359</xdr:rowOff>
    </xdr:from>
    <xdr:ext cx="469744" cy="259045"/>
    <xdr:sp macro="" textlink="">
      <xdr:nvSpPr>
        <xdr:cNvPr id="427" name="テキスト ボックス 426"/>
        <xdr:cNvSpPr txBox="1"/>
      </xdr:nvSpPr>
      <xdr:spPr>
        <a:xfrm>
          <a:off x="9404428" y="1330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137077</xdr:rowOff>
    </xdr:from>
    <xdr:to>
      <xdr:col>46</xdr:col>
      <xdr:colOff>38100</xdr:colOff>
      <xdr:row>78</xdr:row>
      <xdr:rowOff>67227</xdr:rowOff>
    </xdr:to>
    <xdr:sp macro="" textlink="">
      <xdr:nvSpPr>
        <xdr:cNvPr id="428" name="楕円 427"/>
        <xdr:cNvSpPr/>
      </xdr:nvSpPr>
      <xdr:spPr>
        <a:xfrm>
          <a:off x="8699500" y="133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58354</xdr:rowOff>
    </xdr:from>
    <xdr:ext cx="378565" cy="259045"/>
    <xdr:sp macro="" textlink="">
      <xdr:nvSpPr>
        <xdr:cNvPr id="429" name="テキスト ボックス 428"/>
        <xdr:cNvSpPr txBox="1"/>
      </xdr:nvSpPr>
      <xdr:spPr>
        <a:xfrm>
          <a:off x="8561017" y="1343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10319</xdr:rowOff>
    </xdr:from>
    <xdr:to>
      <xdr:col>41</xdr:col>
      <xdr:colOff>101600</xdr:colOff>
      <xdr:row>76</xdr:row>
      <xdr:rowOff>111919</xdr:rowOff>
    </xdr:to>
    <xdr:sp macro="" textlink="">
      <xdr:nvSpPr>
        <xdr:cNvPr id="430" name="楕円 429"/>
        <xdr:cNvSpPr/>
      </xdr:nvSpPr>
      <xdr:spPr>
        <a:xfrm>
          <a:off x="7810500" y="130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103046</xdr:rowOff>
    </xdr:from>
    <xdr:ext cx="469744" cy="259045"/>
    <xdr:sp macro="" textlink="">
      <xdr:nvSpPr>
        <xdr:cNvPr id="431" name="テキスト ボックス 430"/>
        <xdr:cNvSpPr txBox="1"/>
      </xdr:nvSpPr>
      <xdr:spPr>
        <a:xfrm>
          <a:off x="7626428" y="1313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59753</xdr:rowOff>
    </xdr:from>
    <xdr:to>
      <xdr:col>36</xdr:col>
      <xdr:colOff>165100</xdr:colOff>
      <xdr:row>77</xdr:row>
      <xdr:rowOff>161353</xdr:rowOff>
    </xdr:to>
    <xdr:sp macro="" textlink="">
      <xdr:nvSpPr>
        <xdr:cNvPr id="432" name="楕円 431"/>
        <xdr:cNvSpPr/>
      </xdr:nvSpPr>
      <xdr:spPr>
        <a:xfrm>
          <a:off x="69215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152480</xdr:rowOff>
    </xdr:from>
    <xdr:ext cx="469744" cy="259045"/>
    <xdr:sp macro="" textlink="">
      <xdr:nvSpPr>
        <xdr:cNvPr id="433" name="テキスト ボックス 432"/>
        <xdr:cNvSpPr txBox="1"/>
      </xdr:nvSpPr>
      <xdr:spPr>
        <a:xfrm>
          <a:off x="6737428" y="133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120628</xdr:rowOff>
    </xdr:from>
    <xdr:to>
      <xdr:col>54</xdr:col>
      <xdr:colOff>189865</xdr:colOff>
      <xdr:row>98</xdr:row>
      <xdr:rowOff>82240</xdr:rowOff>
    </xdr:to>
    <xdr:cxnSp macro="">
      <xdr:nvCxnSpPr>
        <xdr:cNvPr id="459" name="直線コネクタ 458"/>
        <xdr:cNvCxnSpPr/>
      </xdr:nvCxnSpPr>
      <xdr:spPr>
        <a:xfrm flipV="1">
          <a:off x="10475595" y="15551128"/>
          <a:ext cx="1270" cy="133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86067</xdr:rowOff>
    </xdr:from>
    <xdr:ext cx="534377" cy="259045"/>
    <xdr:sp macro="" textlink="">
      <xdr:nvSpPr>
        <xdr:cNvPr id="460" name="普通建設事業費 （ うち更新整備　）最小値テキスト"/>
        <xdr:cNvSpPr txBox="1"/>
      </xdr:nvSpPr>
      <xdr:spPr>
        <a:xfrm>
          <a:off x="10528300" y="1688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82240</xdr:rowOff>
    </xdr:from>
    <xdr:to>
      <xdr:col>55</xdr:col>
      <xdr:colOff>88900</xdr:colOff>
      <xdr:row>98</xdr:row>
      <xdr:rowOff>82240</xdr:rowOff>
    </xdr:to>
    <xdr:cxnSp macro="">
      <xdr:nvCxnSpPr>
        <xdr:cNvPr id="461" name="直線コネクタ 460"/>
        <xdr:cNvCxnSpPr/>
      </xdr:nvCxnSpPr>
      <xdr:spPr>
        <a:xfrm>
          <a:off x="10388600" y="168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67305</xdr:rowOff>
    </xdr:from>
    <xdr:ext cx="534377" cy="259045"/>
    <xdr:sp macro="" textlink="">
      <xdr:nvSpPr>
        <xdr:cNvPr id="462" name="普通建設事業費 （ うち更新整備　）最大値テキスト"/>
        <xdr:cNvSpPr txBox="1"/>
      </xdr:nvSpPr>
      <xdr:spPr>
        <a:xfrm>
          <a:off x="10528300" y="153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120628</xdr:rowOff>
    </xdr:from>
    <xdr:to>
      <xdr:col>55</xdr:col>
      <xdr:colOff>88900</xdr:colOff>
      <xdr:row>90</xdr:row>
      <xdr:rowOff>120628</xdr:rowOff>
    </xdr:to>
    <xdr:cxnSp macro="">
      <xdr:nvCxnSpPr>
        <xdr:cNvPr id="463" name="直線コネクタ 462"/>
        <xdr:cNvCxnSpPr/>
      </xdr:nvCxnSpPr>
      <xdr:spPr>
        <a:xfrm>
          <a:off x="10388600" y="15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120628</xdr:rowOff>
    </xdr:from>
    <xdr:to>
      <xdr:col>55</xdr:col>
      <xdr:colOff>0</xdr:colOff>
      <xdr:row>95</xdr:row>
      <xdr:rowOff>11015</xdr:rowOff>
    </xdr:to>
    <xdr:cxnSp macro="">
      <xdr:nvCxnSpPr>
        <xdr:cNvPr id="464" name="直線コネクタ 463"/>
        <xdr:cNvCxnSpPr/>
      </xdr:nvCxnSpPr>
      <xdr:spPr>
        <a:xfrm flipV="1">
          <a:off x="9639300" y="15551128"/>
          <a:ext cx="838200" cy="7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58624</xdr:rowOff>
    </xdr:from>
    <xdr:ext cx="534377" cy="259045"/>
    <xdr:sp macro="" textlink="">
      <xdr:nvSpPr>
        <xdr:cNvPr id="465" name="普通建設事業費 （ うち更新整備　）平均値テキスト"/>
        <xdr:cNvSpPr txBox="1"/>
      </xdr:nvSpPr>
      <xdr:spPr>
        <a:xfrm>
          <a:off x="10528300" y="1617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80197</xdr:rowOff>
    </xdr:from>
    <xdr:to>
      <xdr:col>55</xdr:col>
      <xdr:colOff>50800</xdr:colOff>
      <xdr:row>95</xdr:row>
      <xdr:rowOff>10347</xdr:rowOff>
    </xdr:to>
    <xdr:sp macro="" textlink="">
      <xdr:nvSpPr>
        <xdr:cNvPr id="466" name="フローチャート: 判断 465"/>
        <xdr:cNvSpPr/>
      </xdr:nvSpPr>
      <xdr:spPr>
        <a:xfrm>
          <a:off x="10426700" y="161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17807</xdr:rowOff>
    </xdr:from>
    <xdr:to>
      <xdr:col>50</xdr:col>
      <xdr:colOff>114300</xdr:colOff>
      <xdr:row>95</xdr:row>
      <xdr:rowOff>11015</xdr:rowOff>
    </xdr:to>
    <xdr:cxnSp macro="">
      <xdr:nvCxnSpPr>
        <xdr:cNvPr id="467" name="直線コネクタ 466"/>
        <xdr:cNvCxnSpPr/>
      </xdr:nvCxnSpPr>
      <xdr:spPr>
        <a:xfrm>
          <a:off x="8750300" y="16134107"/>
          <a:ext cx="889000" cy="16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136302</xdr:rowOff>
    </xdr:from>
    <xdr:to>
      <xdr:col>50</xdr:col>
      <xdr:colOff>165100</xdr:colOff>
      <xdr:row>95</xdr:row>
      <xdr:rowOff>66452</xdr:rowOff>
    </xdr:to>
    <xdr:sp macro="" textlink="">
      <xdr:nvSpPr>
        <xdr:cNvPr id="468" name="フローチャート: 判断 467"/>
        <xdr:cNvSpPr/>
      </xdr:nvSpPr>
      <xdr:spPr>
        <a:xfrm>
          <a:off x="9588500" y="16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57579</xdr:rowOff>
    </xdr:from>
    <xdr:ext cx="534377" cy="259045"/>
    <xdr:sp macro="" textlink="">
      <xdr:nvSpPr>
        <xdr:cNvPr id="469" name="テキスト ボックス 468"/>
        <xdr:cNvSpPr txBox="1"/>
      </xdr:nvSpPr>
      <xdr:spPr>
        <a:xfrm>
          <a:off x="9372111" y="163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17807</xdr:rowOff>
    </xdr:from>
    <xdr:to>
      <xdr:col>45</xdr:col>
      <xdr:colOff>177800</xdr:colOff>
      <xdr:row>94</xdr:row>
      <xdr:rowOff>126932</xdr:rowOff>
    </xdr:to>
    <xdr:cxnSp macro="">
      <xdr:nvCxnSpPr>
        <xdr:cNvPr id="470" name="直線コネクタ 469"/>
        <xdr:cNvCxnSpPr/>
      </xdr:nvCxnSpPr>
      <xdr:spPr>
        <a:xfrm flipV="1">
          <a:off x="7861300" y="16134107"/>
          <a:ext cx="889000" cy="10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153871</xdr:rowOff>
    </xdr:from>
    <xdr:to>
      <xdr:col>46</xdr:col>
      <xdr:colOff>38100</xdr:colOff>
      <xdr:row>94</xdr:row>
      <xdr:rowOff>84021</xdr:rowOff>
    </xdr:to>
    <xdr:sp macro="" textlink="">
      <xdr:nvSpPr>
        <xdr:cNvPr id="471" name="フローチャート: 判断 470"/>
        <xdr:cNvSpPr/>
      </xdr:nvSpPr>
      <xdr:spPr>
        <a:xfrm>
          <a:off x="8699500" y="160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75148</xdr:rowOff>
    </xdr:from>
    <xdr:ext cx="534377" cy="259045"/>
    <xdr:sp macro="" textlink="">
      <xdr:nvSpPr>
        <xdr:cNvPr id="472" name="テキスト ボックス 471"/>
        <xdr:cNvSpPr txBox="1"/>
      </xdr:nvSpPr>
      <xdr:spPr>
        <a:xfrm>
          <a:off x="8483111" y="1619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126932</xdr:rowOff>
    </xdr:from>
    <xdr:to>
      <xdr:col>41</xdr:col>
      <xdr:colOff>50800</xdr:colOff>
      <xdr:row>96</xdr:row>
      <xdr:rowOff>140565</xdr:rowOff>
    </xdr:to>
    <xdr:cxnSp macro="">
      <xdr:nvCxnSpPr>
        <xdr:cNvPr id="473" name="直線コネクタ 472"/>
        <xdr:cNvCxnSpPr/>
      </xdr:nvCxnSpPr>
      <xdr:spPr>
        <a:xfrm flipV="1">
          <a:off x="6972300" y="16243232"/>
          <a:ext cx="889000" cy="3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106699</xdr:rowOff>
    </xdr:from>
    <xdr:to>
      <xdr:col>41</xdr:col>
      <xdr:colOff>101600</xdr:colOff>
      <xdr:row>95</xdr:row>
      <xdr:rowOff>36849</xdr:rowOff>
    </xdr:to>
    <xdr:sp macro="" textlink="">
      <xdr:nvSpPr>
        <xdr:cNvPr id="474" name="フローチャート: 判断 473"/>
        <xdr:cNvSpPr/>
      </xdr:nvSpPr>
      <xdr:spPr>
        <a:xfrm>
          <a:off x="7810500" y="162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27976</xdr:rowOff>
    </xdr:from>
    <xdr:ext cx="534377" cy="259045"/>
    <xdr:sp macro="" textlink="">
      <xdr:nvSpPr>
        <xdr:cNvPr id="475" name="テキスト ボックス 474"/>
        <xdr:cNvSpPr txBox="1"/>
      </xdr:nvSpPr>
      <xdr:spPr>
        <a:xfrm>
          <a:off x="7594111" y="163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122586</xdr:rowOff>
    </xdr:from>
    <xdr:to>
      <xdr:col>36</xdr:col>
      <xdr:colOff>165100</xdr:colOff>
      <xdr:row>96</xdr:row>
      <xdr:rowOff>52736</xdr:rowOff>
    </xdr:to>
    <xdr:sp macro="" textlink="">
      <xdr:nvSpPr>
        <xdr:cNvPr id="476" name="フローチャート: 判断 475"/>
        <xdr:cNvSpPr/>
      </xdr:nvSpPr>
      <xdr:spPr>
        <a:xfrm>
          <a:off x="6921500" y="1641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69263</xdr:rowOff>
    </xdr:from>
    <xdr:ext cx="534377" cy="259045"/>
    <xdr:sp macro="" textlink="">
      <xdr:nvSpPr>
        <xdr:cNvPr id="477" name="テキスト ボックス 476"/>
        <xdr:cNvSpPr txBox="1"/>
      </xdr:nvSpPr>
      <xdr:spPr>
        <a:xfrm>
          <a:off x="6705111" y="161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69828</xdr:rowOff>
    </xdr:from>
    <xdr:to>
      <xdr:col>55</xdr:col>
      <xdr:colOff>50800</xdr:colOff>
      <xdr:row>90</xdr:row>
      <xdr:rowOff>171428</xdr:rowOff>
    </xdr:to>
    <xdr:sp macro="" textlink="">
      <xdr:nvSpPr>
        <xdr:cNvPr id="483" name="楕円 482"/>
        <xdr:cNvSpPr/>
      </xdr:nvSpPr>
      <xdr:spPr>
        <a:xfrm>
          <a:off x="10426700" y="15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22855</xdr:rowOff>
    </xdr:from>
    <xdr:ext cx="534377" cy="259045"/>
    <xdr:sp macro="" textlink="">
      <xdr:nvSpPr>
        <xdr:cNvPr id="484" name="普通建設事業費 （ うち更新整備　）該当値テキスト"/>
        <xdr:cNvSpPr txBox="1"/>
      </xdr:nvSpPr>
      <xdr:spPr>
        <a:xfrm>
          <a:off x="10528300" y="154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131665</xdr:rowOff>
    </xdr:from>
    <xdr:to>
      <xdr:col>50</xdr:col>
      <xdr:colOff>165100</xdr:colOff>
      <xdr:row>95</xdr:row>
      <xdr:rowOff>61815</xdr:rowOff>
    </xdr:to>
    <xdr:sp macro="" textlink="">
      <xdr:nvSpPr>
        <xdr:cNvPr id="485" name="楕円 484"/>
        <xdr:cNvSpPr/>
      </xdr:nvSpPr>
      <xdr:spPr>
        <a:xfrm>
          <a:off x="9588500" y="162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78342</xdr:rowOff>
    </xdr:from>
    <xdr:ext cx="534377" cy="259045"/>
    <xdr:sp macro="" textlink="">
      <xdr:nvSpPr>
        <xdr:cNvPr id="486" name="テキスト ボックス 485"/>
        <xdr:cNvSpPr txBox="1"/>
      </xdr:nvSpPr>
      <xdr:spPr>
        <a:xfrm>
          <a:off x="9372111" y="160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138457</xdr:rowOff>
    </xdr:from>
    <xdr:to>
      <xdr:col>46</xdr:col>
      <xdr:colOff>38100</xdr:colOff>
      <xdr:row>94</xdr:row>
      <xdr:rowOff>68607</xdr:rowOff>
    </xdr:to>
    <xdr:sp macro="" textlink="">
      <xdr:nvSpPr>
        <xdr:cNvPr id="487" name="楕円 486"/>
        <xdr:cNvSpPr/>
      </xdr:nvSpPr>
      <xdr:spPr>
        <a:xfrm>
          <a:off x="8699500" y="160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85134</xdr:rowOff>
    </xdr:from>
    <xdr:ext cx="534377" cy="259045"/>
    <xdr:sp macro="" textlink="">
      <xdr:nvSpPr>
        <xdr:cNvPr id="488" name="テキスト ボックス 487"/>
        <xdr:cNvSpPr txBox="1"/>
      </xdr:nvSpPr>
      <xdr:spPr>
        <a:xfrm>
          <a:off x="8483111" y="158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76132</xdr:rowOff>
    </xdr:from>
    <xdr:to>
      <xdr:col>41</xdr:col>
      <xdr:colOff>101600</xdr:colOff>
      <xdr:row>95</xdr:row>
      <xdr:rowOff>6282</xdr:rowOff>
    </xdr:to>
    <xdr:sp macro="" textlink="">
      <xdr:nvSpPr>
        <xdr:cNvPr id="489" name="楕円 488"/>
        <xdr:cNvSpPr/>
      </xdr:nvSpPr>
      <xdr:spPr>
        <a:xfrm>
          <a:off x="7810500" y="161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22809</xdr:rowOff>
    </xdr:from>
    <xdr:ext cx="534377" cy="259045"/>
    <xdr:sp macro="" textlink="">
      <xdr:nvSpPr>
        <xdr:cNvPr id="490" name="テキスト ボックス 489"/>
        <xdr:cNvSpPr txBox="1"/>
      </xdr:nvSpPr>
      <xdr:spPr>
        <a:xfrm>
          <a:off x="7594111" y="159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89765</xdr:rowOff>
    </xdr:from>
    <xdr:to>
      <xdr:col>36</xdr:col>
      <xdr:colOff>165100</xdr:colOff>
      <xdr:row>97</xdr:row>
      <xdr:rowOff>19915</xdr:rowOff>
    </xdr:to>
    <xdr:sp macro="" textlink="">
      <xdr:nvSpPr>
        <xdr:cNvPr id="491" name="楕円 490"/>
        <xdr:cNvSpPr/>
      </xdr:nvSpPr>
      <xdr:spPr>
        <a:xfrm>
          <a:off x="6921500" y="165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11042</xdr:rowOff>
    </xdr:from>
    <xdr:ext cx="534377" cy="259045"/>
    <xdr:sp macro="" textlink="">
      <xdr:nvSpPr>
        <xdr:cNvPr id="492" name="テキスト ボックス 491"/>
        <xdr:cNvSpPr txBox="1"/>
      </xdr:nvSpPr>
      <xdr:spPr>
        <a:xfrm>
          <a:off x="6705111" y="166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4216</xdr:rowOff>
    </xdr:from>
    <xdr:to>
      <xdr:col>85</xdr:col>
      <xdr:colOff>126364</xdr:colOff>
      <xdr:row>39</xdr:row>
      <xdr:rowOff>44450</xdr:rowOff>
    </xdr:to>
    <xdr:cxnSp macro="">
      <xdr:nvCxnSpPr>
        <xdr:cNvPr id="516" name="直線コネクタ 515"/>
        <xdr:cNvCxnSpPr/>
      </xdr:nvCxnSpPr>
      <xdr:spPr>
        <a:xfrm flipV="1">
          <a:off x="16317595" y="5319166"/>
          <a:ext cx="1269"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122343</xdr:rowOff>
    </xdr:from>
    <xdr:ext cx="534377" cy="259045"/>
    <xdr:sp macro="" textlink="">
      <xdr:nvSpPr>
        <xdr:cNvPr id="519" name="災害復旧事業費最大値テキスト"/>
        <xdr:cNvSpPr txBox="1"/>
      </xdr:nvSpPr>
      <xdr:spPr>
        <a:xfrm>
          <a:off x="16370300" y="50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4216</xdr:rowOff>
    </xdr:from>
    <xdr:to>
      <xdr:col>86</xdr:col>
      <xdr:colOff>25400</xdr:colOff>
      <xdr:row>31</xdr:row>
      <xdr:rowOff>4216</xdr:rowOff>
    </xdr:to>
    <xdr:cxnSp macro="">
      <xdr:nvCxnSpPr>
        <xdr:cNvPr id="520" name="直線コネクタ 519"/>
        <xdr:cNvCxnSpPr/>
      </xdr:nvCxnSpPr>
      <xdr:spPr>
        <a:xfrm>
          <a:off x="16230600" y="531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170409</xdr:rowOff>
    </xdr:from>
    <xdr:to>
      <xdr:col>85</xdr:col>
      <xdr:colOff>127000</xdr:colOff>
      <xdr:row>39</xdr:row>
      <xdr:rowOff>5664</xdr:rowOff>
    </xdr:to>
    <xdr:cxnSp macro="">
      <xdr:nvCxnSpPr>
        <xdr:cNvPr id="521" name="直線コネクタ 520"/>
        <xdr:cNvCxnSpPr/>
      </xdr:nvCxnSpPr>
      <xdr:spPr>
        <a:xfrm>
          <a:off x="15481300" y="6685509"/>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154602</xdr:rowOff>
    </xdr:from>
    <xdr:ext cx="469744" cy="259045"/>
    <xdr:sp macro="" textlink="">
      <xdr:nvSpPr>
        <xdr:cNvPr id="522" name="災害復旧事業費平均値テキスト"/>
        <xdr:cNvSpPr txBox="1"/>
      </xdr:nvSpPr>
      <xdr:spPr>
        <a:xfrm>
          <a:off x="16370300" y="6155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131725</xdr:rowOff>
    </xdr:from>
    <xdr:to>
      <xdr:col>85</xdr:col>
      <xdr:colOff>177800</xdr:colOff>
      <xdr:row>37</xdr:row>
      <xdr:rowOff>61875</xdr:rowOff>
    </xdr:to>
    <xdr:sp macro="" textlink="">
      <xdr:nvSpPr>
        <xdr:cNvPr id="523" name="フローチャート: 判断 522"/>
        <xdr:cNvSpPr/>
      </xdr:nvSpPr>
      <xdr:spPr>
        <a:xfrm>
          <a:off x="162687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71653</xdr:rowOff>
    </xdr:from>
    <xdr:to>
      <xdr:col>81</xdr:col>
      <xdr:colOff>50800</xdr:colOff>
      <xdr:row>38</xdr:row>
      <xdr:rowOff>170409</xdr:rowOff>
    </xdr:to>
    <xdr:cxnSp macro="">
      <xdr:nvCxnSpPr>
        <xdr:cNvPr id="524" name="直線コネクタ 523"/>
        <xdr:cNvCxnSpPr/>
      </xdr:nvCxnSpPr>
      <xdr:spPr>
        <a:xfrm>
          <a:off x="14592300" y="6243853"/>
          <a:ext cx="889000" cy="4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91110</xdr:rowOff>
    </xdr:from>
    <xdr:to>
      <xdr:col>81</xdr:col>
      <xdr:colOff>101600</xdr:colOff>
      <xdr:row>38</xdr:row>
      <xdr:rowOff>21260</xdr:rowOff>
    </xdr:to>
    <xdr:sp macro="" textlink="">
      <xdr:nvSpPr>
        <xdr:cNvPr id="525" name="フローチャート: 判断 524"/>
        <xdr:cNvSpPr/>
      </xdr:nvSpPr>
      <xdr:spPr>
        <a:xfrm>
          <a:off x="15430500" y="64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37787</xdr:rowOff>
    </xdr:from>
    <xdr:ext cx="469744" cy="259045"/>
    <xdr:sp macro="" textlink="">
      <xdr:nvSpPr>
        <xdr:cNvPr id="526" name="テキスト ボックス 525"/>
        <xdr:cNvSpPr txBox="1"/>
      </xdr:nvSpPr>
      <xdr:spPr>
        <a:xfrm>
          <a:off x="15246428" y="62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71653</xdr:rowOff>
    </xdr:from>
    <xdr:to>
      <xdr:col>76</xdr:col>
      <xdr:colOff>114300</xdr:colOff>
      <xdr:row>38</xdr:row>
      <xdr:rowOff>32868</xdr:rowOff>
    </xdr:to>
    <xdr:cxnSp macro="">
      <xdr:nvCxnSpPr>
        <xdr:cNvPr id="527" name="直線コネクタ 526"/>
        <xdr:cNvCxnSpPr/>
      </xdr:nvCxnSpPr>
      <xdr:spPr>
        <a:xfrm flipV="1">
          <a:off x="13703300" y="6243853"/>
          <a:ext cx="889000" cy="30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120523</xdr:rowOff>
    </xdr:from>
    <xdr:to>
      <xdr:col>76</xdr:col>
      <xdr:colOff>165100</xdr:colOff>
      <xdr:row>38</xdr:row>
      <xdr:rowOff>50673</xdr:rowOff>
    </xdr:to>
    <xdr:sp macro="" textlink="">
      <xdr:nvSpPr>
        <xdr:cNvPr id="528" name="フローチャート: 判断 527"/>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41800</xdr:rowOff>
    </xdr:from>
    <xdr:ext cx="469744" cy="259045"/>
    <xdr:sp macro="" textlink="">
      <xdr:nvSpPr>
        <xdr:cNvPr id="529" name="テキスト ボックス 528"/>
        <xdr:cNvSpPr txBox="1"/>
      </xdr:nvSpPr>
      <xdr:spPr>
        <a:xfrm>
          <a:off x="14357428" y="655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32868</xdr:rowOff>
    </xdr:from>
    <xdr:to>
      <xdr:col>71</xdr:col>
      <xdr:colOff>177800</xdr:colOff>
      <xdr:row>39</xdr:row>
      <xdr:rowOff>25781</xdr:rowOff>
    </xdr:to>
    <xdr:cxnSp macro="">
      <xdr:nvCxnSpPr>
        <xdr:cNvPr id="530" name="直線コネクタ 529"/>
        <xdr:cNvCxnSpPr/>
      </xdr:nvCxnSpPr>
      <xdr:spPr>
        <a:xfrm flipV="1">
          <a:off x="12814300" y="6547968"/>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87681</xdr:rowOff>
    </xdr:from>
    <xdr:to>
      <xdr:col>72</xdr:col>
      <xdr:colOff>38100</xdr:colOff>
      <xdr:row>37</xdr:row>
      <xdr:rowOff>17831</xdr:rowOff>
    </xdr:to>
    <xdr:sp macro="" textlink="">
      <xdr:nvSpPr>
        <xdr:cNvPr id="531" name="フローチャート: 判断 530"/>
        <xdr:cNvSpPr/>
      </xdr:nvSpPr>
      <xdr:spPr>
        <a:xfrm>
          <a:off x="13652500" y="625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34358</xdr:rowOff>
    </xdr:from>
    <xdr:ext cx="469744" cy="259045"/>
    <xdr:sp macro="" textlink="">
      <xdr:nvSpPr>
        <xdr:cNvPr id="532" name="テキスト ボックス 531"/>
        <xdr:cNvSpPr txBox="1"/>
      </xdr:nvSpPr>
      <xdr:spPr>
        <a:xfrm>
          <a:off x="13468428" y="60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49124</xdr:rowOff>
    </xdr:from>
    <xdr:to>
      <xdr:col>67</xdr:col>
      <xdr:colOff>101600</xdr:colOff>
      <xdr:row>36</xdr:row>
      <xdr:rowOff>150724</xdr:rowOff>
    </xdr:to>
    <xdr:sp macro="" textlink="">
      <xdr:nvSpPr>
        <xdr:cNvPr id="533" name="フローチャート: 判断 532"/>
        <xdr:cNvSpPr/>
      </xdr:nvSpPr>
      <xdr:spPr>
        <a:xfrm>
          <a:off x="12763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167251</xdr:rowOff>
    </xdr:from>
    <xdr:ext cx="469744" cy="259045"/>
    <xdr:sp macro="" textlink="">
      <xdr:nvSpPr>
        <xdr:cNvPr id="534" name="テキスト ボックス 533"/>
        <xdr:cNvSpPr txBox="1"/>
      </xdr:nvSpPr>
      <xdr:spPr>
        <a:xfrm>
          <a:off x="12579428" y="599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126314</xdr:rowOff>
    </xdr:from>
    <xdr:to>
      <xdr:col>85</xdr:col>
      <xdr:colOff>177800</xdr:colOff>
      <xdr:row>39</xdr:row>
      <xdr:rowOff>56464</xdr:rowOff>
    </xdr:to>
    <xdr:sp macro="" textlink="">
      <xdr:nvSpPr>
        <xdr:cNvPr id="540" name="楕円 539"/>
        <xdr:cNvSpPr/>
      </xdr:nvSpPr>
      <xdr:spPr>
        <a:xfrm>
          <a:off x="16268700" y="66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41241</xdr:rowOff>
    </xdr:from>
    <xdr:ext cx="378565" cy="259045"/>
    <xdr:sp macro="" textlink="">
      <xdr:nvSpPr>
        <xdr:cNvPr id="541" name="災害復旧事業費該当値テキスト"/>
        <xdr:cNvSpPr txBox="1"/>
      </xdr:nvSpPr>
      <xdr:spPr>
        <a:xfrm>
          <a:off x="16370300" y="655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119609</xdr:rowOff>
    </xdr:from>
    <xdr:to>
      <xdr:col>81</xdr:col>
      <xdr:colOff>101600</xdr:colOff>
      <xdr:row>39</xdr:row>
      <xdr:rowOff>49759</xdr:rowOff>
    </xdr:to>
    <xdr:sp macro="" textlink="">
      <xdr:nvSpPr>
        <xdr:cNvPr id="542" name="楕円 541"/>
        <xdr:cNvSpPr/>
      </xdr:nvSpPr>
      <xdr:spPr>
        <a:xfrm>
          <a:off x="15430500" y="66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40886</xdr:rowOff>
    </xdr:from>
    <xdr:ext cx="378565" cy="259045"/>
    <xdr:sp macro="" textlink="">
      <xdr:nvSpPr>
        <xdr:cNvPr id="543" name="テキスト ボックス 542"/>
        <xdr:cNvSpPr txBox="1"/>
      </xdr:nvSpPr>
      <xdr:spPr>
        <a:xfrm>
          <a:off x="15292017" y="6727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20853</xdr:rowOff>
    </xdr:from>
    <xdr:to>
      <xdr:col>76</xdr:col>
      <xdr:colOff>165100</xdr:colOff>
      <xdr:row>36</xdr:row>
      <xdr:rowOff>122453</xdr:rowOff>
    </xdr:to>
    <xdr:sp macro="" textlink="">
      <xdr:nvSpPr>
        <xdr:cNvPr id="544" name="楕円 543"/>
        <xdr:cNvSpPr/>
      </xdr:nvSpPr>
      <xdr:spPr>
        <a:xfrm>
          <a:off x="14541500" y="61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138980</xdr:rowOff>
    </xdr:from>
    <xdr:ext cx="469744" cy="259045"/>
    <xdr:sp macro="" textlink="">
      <xdr:nvSpPr>
        <xdr:cNvPr id="545" name="テキスト ボックス 544"/>
        <xdr:cNvSpPr txBox="1"/>
      </xdr:nvSpPr>
      <xdr:spPr>
        <a:xfrm>
          <a:off x="14357428" y="596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153518</xdr:rowOff>
    </xdr:from>
    <xdr:to>
      <xdr:col>72</xdr:col>
      <xdr:colOff>38100</xdr:colOff>
      <xdr:row>38</xdr:row>
      <xdr:rowOff>83668</xdr:rowOff>
    </xdr:to>
    <xdr:sp macro="" textlink="">
      <xdr:nvSpPr>
        <xdr:cNvPr id="546" name="楕円 545"/>
        <xdr:cNvSpPr/>
      </xdr:nvSpPr>
      <xdr:spPr>
        <a:xfrm>
          <a:off x="13652500" y="64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74795</xdr:rowOff>
    </xdr:from>
    <xdr:ext cx="469744" cy="259045"/>
    <xdr:sp macro="" textlink="">
      <xdr:nvSpPr>
        <xdr:cNvPr id="547" name="テキスト ボックス 546"/>
        <xdr:cNvSpPr txBox="1"/>
      </xdr:nvSpPr>
      <xdr:spPr>
        <a:xfrm>
          <a:off x="13468428" y="658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146431</xdr:rowOff>
    </xdr:from>
    <xdr:to>
      <xdr:col>67</xdr:col>
      <xdr:colOff>101600</xdr:colOff>
      <xdr:row>39</xdr:row>
      <xdr:rowOff>76581</xdr:rowOff>
    </xdr:to>
    <xdr:sp macro="" textlink="">
      <xdr:nvSpPr>
        <xdr:cNvPr id="548" name="楕円 547"/>
        <xdr:cNvSpPr/>
      </xdr:nvSpPr>
      <xdr:spPr>
        <a:xfrm>
          <a:off x="12763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67708</xdr:rowOff>
    </xdr:from>
    <xdr:ext cx="378565" cy="259045"/>
    <xdr:sp macro="" textlink="">
      <xdr:nvSpPr>
        <xdr:cNvPr id="549" name="テキスト ボックス 548"/>
        <xdr:cNvSpPr txBox="1"/>
      </xdr:nvSpPr>
      <xdr:spPr>
        <a:xfrm>
          <a:off x="12625017" y="675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36340</xdr:rowOff>
    </xdr:from>
    <xdr:to>
      <xdr:col>85</xdr:col>
      <xdr:colOff>126364</xdr:colOff>
      <xdr:row>78</xdr:row>
      <xdr:rowOff>118016</xdr:rowOff>
    </xdr:to>
    <xdr:cxnSp macro="">
      <xdr:nvCxnSpPr>
        <xdr:cNvPr id="625" name="直線コネクタ 624"/>
        <xdr:cNvCxnSpPr/>
      </xdr:nvCxnSpPr>
      <xdr:spPr>
        <a:xfrm flipV="1">
          <a:off x="16317595" y="12209290"/>
          <a:ext cx="1269" cy="128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121843</xdr:rowOff>
    </xdr:from>
    <xdr:ext cx="534377" cy="259045"/>
    <xdr:sp macro="" textlink="">
      <xdr:nvSpPr>
        <xdr:cNvPr id="626" name="公債費最小値テキスト"/>
        <xdr:cNvSpPr txBox="1"/>
      </xdr:nvSpPr>
      <xdr:spPr>
        <a:xfrm>
          <a:off x="16370300" y="134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118016</xdr:rowOff>
    </xdr:from>
    <xdr:to>
      <xdr:col>86</xdr:col>
      <xdr:colOff>25400</xdr:colOff>
      <xdr:row>78</xdr:row>
      <xdr:rowOff>118016</xdr:rowOff>
    </xdr:to>
    <xdr:cxnSp macro="">
      <xdr:nvCxnSpPr>
        <xdr:cNvPr id="627" name="直線コネクタ 626"/>
        <xdr:cNvCxnSpPr/>
      </xdr:nvCxnSpPr>
      <xdr:spPr>
        <a:xfrm>
          <a:off x="16230600" y="1349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154467</xdr:rowOff>
    </xdr:from>
    <xdr:ext cx="599010" cy="259045"/>
    <xdr:sp macro="" textlink="">
      <xdr:nvSpPr>
        <xdr:cNvPr id="628" name="公債費最大値テキスト"/>
        <xdr:cNvSpPr txBox="1"/>
      </xdr:nvSpPr>
      <xdr:spPr>
        <a:xfrm>
          <a:off x="16370300" y="1198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36340</xdr:rowOff>
    </xdr:from>
    <xdr:to>
      <xdr:col>86</xdr:col>
      <xdr:colOff>25400</xdr:colOff>
      <xdr:row>71</xdr:row>
      <xdr:rowOff>36340</xdr:rowOff>
    </xdr:to>
    <xdr:cxnSp macro="">
      <xdr:nvCxnSpPr>
        <xdr:cNvPr id="629" name="直線コネクタ 628"/>
        <xdr:cNvCxnSpPr/>
      </xdr:nvCxnSpPr>
      <xdr:spPr>
        <a:xfrm>
          <a:off x="16230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146231</xdr:rowOff>
    </xdr:from>
    <xdr:to>
      <xdr:col>85</xdr:col>
      <xdr:colOff>127000</xdr:colOff>
      <xdr:row>74</xdr:row>
      <xdr:rowOff>52505</xdr:rowOff>
    </xdr:to>
    <xdr:cxnSp macro="">
      <xdr:nvCxnSpPr>
        <xdr:cNvPr id="630" name="直線コネクタ 629"/>
        <xdr:cNvCxnSpPr/>
      </xdr:nvCxnSpPr>
      <xdr:spPr>
        <a:xfrm flipV="1">
          <a:off x="15481300" y="1266208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97404</xdr:rowOff>
    </xdr:from>
    <xdr:ext cx="534377" cy="259045"/>
    <xdr:sp macro="" textlink="">
      <xdr:nvSpPr>
        <xdr:cNvPr id="631" name="公債費平均値テキスト"/>
        <xdr:cNvSpPr txBox="1"/>
      </xdr:nvSpPr>
      <xdr:spPr>
        <a:xfrm>
          <a:off x="16370300" y="126132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118977</xdr:rowOff>
    </xdr:from>
    <xdr:to>
      <xdr:col>85</xdr:col>
      <xdr:colOff>177800</xdr:colOff>
      <xdr:row>74</xdr:row>
      <xdr:rowOff>49127</xdr:rowOff>
    </xdr:to>
    <xdr:sp macro="" textlink="">
      <xdr:nvSpPr>
        <xdr:cNvPr id="632" name="フローチャート: 判断 631"/>
        <xdr:cNvSpPr/>
      </xdr:nvSpPr>
      <xdr:spPr>
        <a:xfrm>
          <a:off x="16268700" y="1263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52505</xdr:rowOff>
    </xdr:from>
    <xdr:to>
      <xdr:col>81</xdr:col>
      <xdr:colOff>50800</xdr:colOff>
      <xdr:row>74</xdr:row>
      <xdr:rowOff>71773</xdr:rowOff>
    </xdr:to>
    <xdr:cxnSp macro="">
      <xdr:nvCxnSpPr>
        <xdr:cNvPr id="633" name="直線コネクタ 632"/>
        <xdr:cNvCxnSpPr/>
      </xdr:nvCxnSpPr>
      <xdr:spPr>
        <a:xfrm flipV="1">
          <a:off x="14592300" y="12739805"/>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170886</xdr:rowOff>
    </xdr:from>
    <xdr:to>
      <xdr:col>81</xdr:col>
      <xdr:colOff>101600</xdr:colOff>
      <xdr:row>74</xdr:row>
      <xdr:rowOff>101036</xdr:rowOff>
    </xdr:to>
    <xdr:sp macro="" textlink="">
      <xdr:nvSpPr>
        <xdr:cNvPr id="634" name="フローチャート: 判断 633"/>
        <xdr:cNvSpPr/>
      </xdr:nvSpPr>
      <xdr:spPr>
        <a:xfrm>
          <a:off x="15430500" y="1268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117563</xdr:rowOff>
    </xdr:from>
    <xdr:ext cx="534377" cy="259045"/>
    <xdr:sp macro="" textlink="">
      <xdr:nvSpPr>
        <xdr:cNvPr id="635" name="テキスト ボックス 634"/>
        <xdr:cNvSpPr txBox="1"/>
      </xdr:nvSpPr>
      <xdr:spPr>
        <a:xfrm>
          <a:off x="15214111" y="1246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71773</xdr:rowOff>
    </xdr:from>
    <xdr:to>
      <xdr:col>76</xdr:col>
      <xdr:colOff>114300</xdr:colOff>
      <xdr:row>74</xdr:row>
      <xdr:rowOff>162331</xdr:rowOff>
    </xdr:to>
    <xdr:cxnSp macro="">
      <xdr:nvCxnSpPr>
        <xdr:cNvPr id="636" name="直線コネクタ 635"/>
        <xdr:cNvCxnSpPr/>
      </xdr:nvCxnSpPr>
      <xdr:spPr>
        <a:xfrm flipV="1">
          <a:off x="13703300" y="12759073"/>
          <a:ext cx="889000" cy="9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34591</xdr:rowOff>
    </xdr:from>
    <xdr:to>
      <xdr:col>76</xdr:col>
      <xdr:colOff>165100</xdr:colOff>
      <xdr:row>74</xdr:row>
      <xdr:rowOff>136191</xdr:rowOff>
    </xdr:to>
    <xdr:sp macro="" textlink="">
      <xdr:nvSpPr>
        <xdr:cNvPr id="637" name="フローチャート: 判断 636"/>
        <xdr:cNvSpPr/>
      </xdr:nvSpPr>
      <xdr:spPr>
        <a:xfrm>
          <a:off x="14541500" y="1272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127318</xdr:rowOff>
    </xdr:from>
    <xdr:ext cx="534377" cy="259045"/>
    <xdr:sp macro="" textlink="">
      <xdr:nvSpPr>
        <xdr:cNvPr id="638" name="テキスト ボックス 637"/>
        <xdr:cNvSpPr txBox="1"/>
      </xdr:nvSpPr>
      <xdr:spPr>
        <a:xfrm>
          <a:off x="14325111" y="128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162331</xdr:rowOff>
    </xdr:from>
    <xdr:to>
      <xdr:col>71</xdr:col>
      <xdr:colOff>177800</xdr:colOff>
      <xdr:row>75</xdr:row>
      <xdr:rowOff>27115</xdr:rowOff>
    </xdr:to>
    <xdr:cxnSp macro="">
      <xdr:nvCxnSpPr>
        <xdr:cNvPr id="639" name="直線コネクタ 638"/>
        <xdr:cNvCxnSpPr/>
      </xdr:nvCxnSpPr>
      <xdr:spPr>
        <a:xfrm flipV="1">
          <a:off x="12814300" y="12849631"/>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44307</xdr:rowOff>
    </xdr:from>
    <xdr:to>
      <xdr:col>72</xdr:col>
      <xdr:colOff>38100</xdr:colOff>
      <xdr:row>73</xdr:row>
      <xdr:rowOff>145907</xdr:rowOff>
    </xdr:to>
    <xdr:sp macro="" textlink="">
      <xdr:nvSpPr>
        <xdr:cNvPr id="640" name="フローチャート: 判断 639"/>
        <xdr:cNvSpPr/>
      </xdr:nvSpPr>
      <xdr:spPr>
        <a:xfrm>
          <a:off x="136525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162434</xdr:rowOff>
    </xdr:from>
    <xdr:ext cx="534377" cy="259045"/>
    <xdr:sp macro="" textlink="">
      <xdr:nvSpPr>
        <xdr:cNvPr id="641" name="テキスト ボックス 640"/>
        <xdr:cNvSpPr txBox="1"/>
      </xdr:nvSpPr>
      <xdr:spPr>
        <a:xfrm>
          <a:off x="13436111" y="123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28598</xdr:rowOff>
    </xdr:from>
    <xdr:to>
      <xdr:col>67</xdr:col>
      <xdr:colOff>101600</xdr:colOff>
      <xdr:row>73</xdr:row>
      <xdr:rowOff>130198</xdr:rowOff>
    </xdr:to>
    <xdr:sp macro="" textlink="">
      <xdr:nvSpPr>
        <xdr:cNvPr id="642" name="フローチャート: 判断 641"/>
        <xdr:cNvSpPr/>
      </xdr:nvSpPr>
      <xdr:spPr>
        <a:xfrm>
          <a:off x="12763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146725</xdr:rowOff>
    </xdr:from>
    <xdr:ext cx="534377" cy="259045"/>
    <xdr:sp macro="" textlink="">
      <xdr:nvSpPr>
        <xdr:cNvPr id="643" name="テキスト ボックス 642"/>
        <xdr:cNvSpPr txBox="1"/>
      </xdr:nvSpPr>
      <xdr:spPr>
        <a:xfrm>
          <a:off x="12547111" y="123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95431</xdr:rowOff>
    </xdr:from>
    <xdr:to>
      <xdr:col>85</xdr:col>
      <xdr:colOff>177800</xdr:colOff>
      <xdr:row>74</xdr:row>
      <xdr:rowOff>25581</xdr:rowOff>
    </xdr:to>
    <xdr:sp macro="" textlink="">
      <xdr:nvSpPr>
        <xdr:cNvPr id="649" name="楕円 648"/>
        <xdr:cNvSpPr/>
      </xdr:nvSpPr>
      <xdr:spPr>
        <a:xfrm>
          <a:off x="16268700" y="126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118308</xdr:rowOff>
    </xdr:from>
    <xdr:ext cx="534377" cy="259045"/>
    <xdr:sp macro="" textlink="">
      <xdr:nvSpPr>
        <xdr:cNvPr id="650" name="公債費該当値テキスト"/>
        <xdr:cNvSpPr txBox="1"/>
      </xdr:nvSpPr>
      <xdr:spPr>
        <a:xfrm>
          <a:off x="16370300" y="1246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1705</xdr:rowOff>
    </xdr:from>
    <xdr:to>
      <xdr:col>81</xdr:col>
      <xdr:colOff>101600</xdr:colOff>
      <xdr:row>74</xdr:row>
      <xdr:rowOff>103305</xdr:rowOff>
    </xdr:to>
    <xdr:sp macro="" textlink="">
      <xdr:nvSpPr>
        <xdr:cNvPr id="651" name="楕円 650"/>
        <xdr:cNvSpPr/>
      </xdr:nvSpPr>
      <xdr:spPr>
        <a:xfrm>
          <a:off x="15430500" y="126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94432</xdr:rowOff>
    </xdr:from>
    <xdr:ext cx="534377" cy="259045"/>
    <xdr:sp macro="" textlink="">
      <xdr:nvSpPr>
        <xdr:cNvPr id="652" name="テキスト ボックス 651"/>
        <xdr:cNvSpPr txBox="1"/>
      </xdr:nvSpPr>
      <xdr:spPr>
        <a:xfrm>
          <a:off x="15214111" y="1278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20973</xdr:rowOff>
    </xdr:from>
    <xdr:to>
      <xdr:col>76</xdr:col>
      <xdr:colOff>165100</xdr:colOff>
      <xdr:row>74</xdr:row>
      <xdr:rowOff>122573</xdr:rowOff>
    </xdr:to>
    <xdr:sp macro="" textlink="">
      <xdr:nvSpPr>
        <xdr:cNvPr id="653" name="楕円 652"/>
        <xdr:cNvSpPr/>
      </xdr:nvSpPr>
      <xdr:spPr>
        <a:xfrm>
          <a:off x="14541500" y="127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139100</xdr:rowOff>
    </xdr:from>
    <xdr:ext cx="534377" cy="259045"/>
    <xdr:sp macro="" textlink="">
      <xdr:nvSpPr>
        <xdr:cNvPr id="654" name="テキスト ボックス 653"/>
        <xdr:cNvSpPr txBox="1"/>
      </xdr:nvSpPr>
      <xdr:spPr>
        <a:xfrm>
          <a:off x="14325111" y="124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111531</xdr:rowOff>
    </xdr:from>
    <xdr:to>
      <xdr:col>72</xdr:col>
      <xdr:colOff>38100</xdr:colOff>
      <xdr:row>75</xdr:row>
      <xdr:rowOff>41681</xdr:rowOff>
    </xdr:to>
    <xdr:sp macro="" textlink="">
      <xdr:nvSpPr>
        <xdr:cNvPr id="655" name="楕円 654"/>
        <xdr:cNvSpPr/>
      </xdr:nvSpPr>
      <xdr:spPr>
        <a:xfrm>
          <a:off x="136525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32808</xdr:rowOff>
    </xdr:from>
    <xdr:ext cx="534377" cy="259045"/>
    <xdr:sp macro="" textlink="">
      <xdr:nvSpPr>
        <xdr:cNvPr id="656" name="テキスト ボックス 655"/>
        <xdr:cNvSpPr txBox="1"/>
      </xdr:nvSpPr>
      <xdr:spPr>
        <a:xfrm>
          <a:off x="13436111" y="128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147765</xdr:rowOff>
    </xdr:from>
    <xdr:to>
      <xdr:col>67</xdr:col>
      <xdr:colOff>101600</xdr:colOff>
      <xdr:row>75</xdr:row>
      <xdr:rowOff>77915</xdr:rowOff>
    </xdr:to>
    <xdr:sp macro="" textlink="">
      <xdr:nvSpPr>
        <xdr:cNvPr id="657" name="楕円 656"/>
        <xdr:cNvSpPr/>
      </xdr:nvSpPr>
      <xdr:spPr>
        <a:xfrm>
          <a:off x="12763500" y="128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69042</xdr:rowOff>
    </xdr:from>
    <xdr:ext cx="534377" cy="259045"/>
    <xdr:sp macro="" textlink="">
      <xdr:nvSpPr>
        <xdr:cNvPr id="658" name="テキスト ボックス 657"/>
        <xdr:cNvSpPr txBox="1"/>
      </xdr:nvSpPr>
      <xdr:spPr>
        <a:xfrm>
          <a:off x="12547111" y="129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9" name="テキスト ボックス 66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1" name="テキスト ボックス 67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119194</xdr:rowOff>
    </xdr:from>
    <xdr:to>
      <xdr:col>85</xdr:col>
      <xdr:colOff>126364</xdr:colOff>
      <xdr:row>95</xdr:row>
      <xdr:rowOff>143587</xdr:rowOff>
    </xdr:to>
    <xdr:cxnSp macro="">
      <xdr:nvCxnSpPr>
        <xdr:cNvPr id="681" name="直線コネクタ 680"/>
        <xdr:cNvCxnSpPr/>
      </xdr:nvCxnSpPr>
      <xdr:spPr>
        <a:xfrm flipV="1">
          <a:off x="16317595" y="15892594"/>
          <a:ext cx="1269" cy="53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147414</xdr:rowOff>
    </xdr:from>
    <xdr:ext cx="534377" cy="259045"/>
    <xdr:sp macro="" textlink="">
      <xdr:nvSpPr>
        <xdr:cNvPr id="682" name="積立金最小値テキスト"/>
        <xdr:cNvSpPr txBox="1"/>
      </xdr:nvSpPr>
      <xdr:spPr>
        <a:xfrm>
          <a:off x="16370300" y="1643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143587</xdr:rowOff>
    </xdr:from>
    <xdr:to>
      <xdr:col>86</xdr:col>
      <xdr:colOff>25400</xdr:colOff>
      <xdr:row>95</xdr:row>
      <xdr:rowOff>143587</xdr:rowOff>
    </xdr:to>
    <xdr:cxnSp macro="">
      <xdr:nvCxnSpPr>
        <xdr:cNvPr id="683" name="直線コネクタ 682"/>
        <xdr:cNvCxnSpPr/>
      </xdr:nvCxnSpPr>
      <xdr:spPr>
        <a:xfrm>
          <a:off x="16230600" y="164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65871</xdr:rowOff>
    </xdr:from>
    <xdr:ext cx="534377" cy="259045"/>
    <xdr:sp macro="" textlink="">
      <xdr:nvSpPr>
        <xdr:cNvPr id="684" name="積立金最大値テキスト"/>
        <xdr:cNvSpPr txBox="1"/>
      </xdr:nvSpPr>
      <xdr:spPr>
        <a:xfrm>
          <a:off x="16370300" y="1566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119194</xdr:rowOff>
    </xdr:from>
    <xdr:to>
      <xdr:col>86</xdr:col>
      <xdr:colOff>25400</xdr:colOff>
      <xdr:row>92</xdr:row>
      <xdr:rowOff>119194</xdr:rowOff>
    </xdr:to>
    <xdr:cxnSp macro="">
      <xdr:nvCxnSpPr>
        <xdr:cNvPr id="685" name="直線コネクタ 684"/>
        <xdr:cNvCxnSpPr/>
      </xdr:nvCxnSpPr>
      <xdr:spPr>
        <a:xfrm>
          <a:off x="16230600" y="1589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61633</xdr:rowOff>
    </xdr:from>
    <xdr:to>
      <xdr:col>85</xdr:col>
      <xdr:colOff>127000</xdr:colOff>
      <xdr:row>92</xdr:row>
      <xdr:rowOff>119194</xdr:rowOff>
    </xdr:to>
    <xdr:cxnSp macro="">
      <xdr:nvCxnSpPr>
        <xdr:cNvPr id="686" name="直線コネクタ 685"/>
        <xdr:cNvCxnSpPr/>
      </xdr:nvCxnSpPr>
      <xdr:spPr>
        <a:xfrm>
          <a:off x="15481300" y="15663583"/>
          <a:ext cx="838200" cy="22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166037</xdr:rowOff>
    </xdr:from>
    <xdr:ext cx="534377" cy="259045"/>
    <xdr:sp macro="" textlink="">
      <xdr:nvSpPr>
        <xdr:cNvPr id="687" name="積立金平均値テキスト"/>
        <xdr:cNvSpPr txBox="1"/>
      </xdr:nvSpPr>
      <xdr:spPr>
        <a:xfrm>
          <a:off x="16370300" y="16110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16160</xdr:rowOff>
    </xdr:from>
    <xdr:to>
      <xdr:col>85</xdr:col>
      <xdr:colOff>177800</xdr:colOff>
      <xdr:row>94</xdr:row>
      <xdr:rowOff>117760</xdr:rowOff>
    </xdr:to>
    <xdr:sp macro="" textlink="">
      <xdr:nvSpPr>
        <xdr:cNvPr id="688" name="フローチャート: 判断 687"/>
        <xdr:cNvSpPr/>
      </xdr:nvSpPr>
      <xdr:spPr>
        <a:xfrm>
          <a:off x="16268700" y="161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61633</xdr:rowOff>
    </xdr:from>
    <xdr:to>
      <xdr:col>81</xdr:col>
      <xdr:colOff>50800</xdr:colOff>
      <xdr:row>96</xdr:row>
      <xdr:rowOff>22954</xdr:rowOff>
    </xdr:to>
    <xdr:cxnSp macro="">
      <xdr:nvCxnSpPr>
        <xdr:cNvPr id="689" name="直線コネクタ 688"/>
        <xdr:cNvCxnSpPr/>
      </xdr:nvCxnSpPr>
      <xdr:spPr>
        <a:xfrm flipV="1">
          <a:off x="14592300" y="15663583"/>
          <a:ext cx="889000" cy="8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47227</xdr:rowOff>
    </xdr:from>
    <xdr:to>
      <xdr:col>81</xdr:col>
      <xdr:colOff>101600</xdr:colOff>
      <xdr:row>93</xdr:row>
      <xdr:rowOff>148827</xdr:rowOff>
    </xdr:to>
    <xdr:sp macro="" textlink="">
      <xdr:nvSpPr>
        <xdr:cNvPr id="690" name="フローチャート: 判断 689"/>
        <xdr:cNvSpPr/>
      </xdr:nvSpPr>
      <xdr:spPr>
        <a:xfrm>
          <a:off x="15430500" y="1599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139954</xdr:rowOff>
    </xdr:from>
    <xdr:ext cx="534377" cy="259045"/>
    <xdr:sp macro="" textlink="">
      <xdr:nvSpPr>
        <xdr:cNvPr id="691" name="テキスト ボックス 690"/>
        <xdr:cNvSpPr txBox="1"/>
      </xdr:nvSpPr>
      <xdr:spPr>
        <a:xfrm>
          <a:off x="15214111" y="160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92746</xdr:rowOff>
    </xdr:from>
    <xdr:to>
      <xdr:col>76</xdr:col>
      <xdr:colOff>114300</xdr:colOff>
      <xdr:row>96</xdr:row>
      <xdr:rowOff>22954</xdr:rowOff>
    </xdr:to>
    <xdr:cxnSp macro="">
      <xdr:nvCxnSpPr>
        <xdr:cNvPr id="692" name="直線コネクタ 691"/>
        <xdr:cNvCxnSpPr/>
      </xdr:nvCxnSpPr>
      <xdr:spPr>
        <a:xfrm>
          <a:off x="13703300" y="16209046"/>
          <a:ext cx="889000" cy="2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135054</xdr:rowOff>
    </xdr:from>
    <xdr:to>
      <xdr:col>76</xdr:col>
      <xdr:colOff>165100</xdr:colOff>
      <xdr:row>97</xdr:row>
      <xdr:rowOff>65204</xdr:rowOff>
    </xdr:to>
    <xdr:sp macro="" textlink="">
      <xdr:nvSpPr>
        <xdr:cNvPr id="693" name="フローチャート: 判断 692"/>
        <xdr:cNvSpPr/>
      </xdr:nvSpPr>
      <xdr:spPr>
        <a:xfrm>
          <a:off x="14541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56331</xdr:rowOff>
    </xdr:from>
    <xdr:ext cx="534377" cy="259045"/>
    <xdr:sp macro="" textlink="">
      <xdr:nvSpPr>
        <xdr:cNvPr id="694" name="テキスト ボックス 693"/>
        <xdr:cNvSpPr txBox="1"/>
      </xdr:nvSpPr>
      <xdr:spPr>
        <a:xfrm>
          <a:off x="14325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92746</xdr:rowOff>
    </xdr:from>
    <xdr:to>
      <xdr:col>71</xdr:col>
      <xdr:colOff>177800</xdr:colOff>
      <xdr:row>95</xdr:row>
      <xdr:rowOff>101090</xdr:rowOff>
    </xdr:to>
    <xdr:cxnSp macro="">
      <xdr:nvCxnSpPr>
        <xdr:cNvPr id="695" name="直線コネクタ 694"/>
        <xdr:cNvCxnSpPr/>
      </xdr:nvCxnSpPr>
      <xdr:spPr>
        <a:xfrm flipV="1">
          <a:off x="12814300" y="16209046"/>
          <a:ext cx="8890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124859</xdr:rowOff>
    </xdr:from>
    <xdr:to>
      <xdr:col>72</xdr:col>
      <xdr:colOff>38100</xdr:colOff>
      <xdr:row>98</xdr:row>
      <xdr:rowOff>55009</xdr:rowOff>
    </xdr:to>
    <xdr:sp macro="" textlink="">
      <xdr:nvSpPr>
        <xdr:cNvPr id="696" name="フローチャート: 判断 695"/>
        <xdr:cNvSpPr/>
      </xdr:nvSpPr>
      <xdr:spPr>
        <a:xfrm>
          <a:off x="13652500" y="1675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46136</xdr:rowOff>
    </xdr:from>
    <xdr:ext cx="534377" cy="259045"/>
    <xdr:sp macro="" textlink="">
      <xdr:nvSpPr>
        <xdr:cNvPr id="697" name="テキスト ボックス 696"/>
        <xdr:cNvSpPr txBox="1"/>
      </xdr:nvSpPr>
      <xdr:spPr>
        <a:xfrm>
          <a:off x="13436111" y="168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84830</xdr:rowOff>
    </xdr:from>
    <xdr:to>
      <xdr:col>67</xdr:col>
      <xdr:colOff>101600</xdr:colOff>
      <xdr:row>99</xdr:row>
      <xdr:rowOff>14980</xdr:rowOff>
    </xdr:to>
    <xdr:sp macro="" textlink="">
      <xdr:nvSpPr>
        <xdr:cNvPr id="698" name="フローチャート: 判断 697"/>
        <xdr:cNvSpPr/>
      </xdr:nvSpPr>
      <xdr:spPr>
        <a:xfrm>
          <a:off x="12763500" y="168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6107</xdr:rowOff>
    </xdr:from>
    <xdr:ext cx="534377" cy="259045"/>
    <xdr:sp macro="" textlink="">
      <xdr:nvSpPr>
        <xdr:cNvPr id="699" name="テキスト ボックス 698"/>
        <xdr:cNvSpPr txBox="1"/>
      </xdr:nvSpPr>
      <xdr:spPr>
        <a:xfrm>
          <a:off x="12547111" y="1697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68394</xdr:rowOff>
    </xdr:from>
    <xdr:to>
      <xdr:col>85</xdr:col>
      <xdr:colOff>177800</xdr:colOff>
      <xdr:row>92</xdr:row>
      <xdr:rowOff>169994</xdr:rowOff>
    </xdr:to>
    <xdr:sp macro="" textlink="">
      <xdr:nvSpPr>
        <xdr:cNvPr id="705" name="楕円 704"/>
        <xdr:cNvSpPr/>
      </xdr:nvSpPr>
      <xdr:spPr>
        <a:xfrm>
          <a:off x="16268700" y="1584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21421</xdr:rowOff>
    </xdr:from>
    <xdr:ext cx="534377" cy="259045"/>
    <xdr:sp macro="" textlink="">
      <xdr:nvSpPr>
        <xdr:cNvPr id="706" name="積立金該当値テキスト"/>
        <xdr:cNvSpPr txBox="1"/>
      </xdr:nvSpPr>
      <xdr:spPr>
        <a:xfrm>
          <a:off x="16370300" y="157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10833</xdr:rowOff>
    </xdr:from>
    <xdr:to>
      <xdr:col>81</xdr:col>
      <xdr:colOff>101600</xdr:colOff>
      <xdr:row>91</xdr:row>
      <xdr:rowOff>112433</xdr:rowOff>
    </xdr:to>
    <xdr:sp macro="" textlink="">
      <xdr:nvSpPr>
        <xdr:cNvPr id="707" name="楕円 706"/>
        <xdr:cNvSpPr/>
      </xdr:nvSpPr>
      <xdr:spPr>
        <a:xfrm>
          <a:off x="15430500" y="156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128960</xdr:rowOff>
    </xdr:from>
    <xdr:ext cx="534377" cy="259045"/>
    <xdr:sp macro="" textlink="">
      <xdr:nvSpPr>
        <xdr:cNvPr id="708" name="テキスト ボックス 707"/>
        <xdr:cNvSpPr txBox="1"/>
      </xdr:nvSpPr>
      <xdr:spPr>
        <a:xfrm>
          <a:off x="15214111" y="153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143604</xdr:rowOff>
    </xdr:from>
    <xdr:to>
      <xdr:col>76</xdr:col>
      <xdr:colOff>165100</xdr:colOff>
      <xdr:row>96</xdr:row>
      <xdr:rowOff>73754</xdr:rowOff>
    </xdr:to>
    <xdr:sp macro="" textlink="">
      <xdr:nvSpPr>
        <xdr:cNvPr id="709" name="楕円 708"/>
        <xdr:cNvSpPr/>
      </xdr:nvSpPr>
      <xdr:spPr>
        <a:xfrm>
          <a:off x="14541500" y="164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90281</xdr:rowOff>
    </xdr:from>
    <xdr:ext cx="534377" cy="259045"/>
    <xdr:sp macro="" textlink="">
      <xdr:nvSpPr>
        <xdr:cNvPr id="710" name="テキスト ボックス 709"/>
        <xdr:cNvSpPr txBox="1"/>
      </xdr:nvSpPr>
      <xdr:spPr>
        <a:xfrm>
          <a:off x="14325111" y="162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41946</xdr:rowOff>
    </xdr:from>
    <xdr:to>
      <xdr:col>72</xdr:col>
      <xdr:colOff>38100</xdr:colOff>
      <xdr:row>94</xdr:row>
      <xdr:rowOff>143546</xdr:rowOff>
    </xdr:to>
    <xdr:sp macro="" textlink="">
      <xdr:nvSpPr>
        <xdr:cNvPr id="711" name="楕円 710"/>
        <xdr:cNvSpPr/>
      </xdr:nvSpPr>
      <xdr:spPr>
        <a:xfrm>
          <a:off x="13652500" y="161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160073</xdr:rowOff>
    </xdr:from>
    <xdr:ext cx="534377" cy="259045"/>
    <xdr:sp macro="" textlink="">
      <xdr:nvSpPr>
        <xdr:cNvPr id="712" name="テキスト ボックス 711"/>
        <xdr:cNvSpPr txBox="1"/>
      </xdr:nvSpPr>
      <xdr:spPr>
        <a:xfrm>
          <a:off x="13436111" y="159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50290</xdr:rowOff>
    </xdr:from>
    <xdr:to>
      <xdr:col>67</xdr:col>
      <xdr:colOff>101600</xdr:colOff>
      <xdr:row>95</xdr:row>
      <xdr:rowOff>151890</xdr:rowOff>
    </xdr:to>
    <xdr:sp macro="" textlink="">
      <xdr:nvSpPr>
        <xdr:cNvPr id="713" name="楕円 712"/>
        <xdr:cNvSpPr/>
      </xdr:nvSpPr>
      <xdr:spPr>
        <a:xfrm>
          <a:off x="12763500" y="163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168417</xdr:rowOff>
    </xdr:from>
    <xdr:ext cx="534377" cy="259045"/>
    <xdr:sp macro="" textlink="">
      <xdr:nvSpPr>
        <xdr:cNvPr id="714" name="テキスト ボックス 713"/>
        <xdr:cNvSpPr txBox="1"/>
      </xdr:nvSpPr>
      <xdr:spPr>
        <a:xfrm>
          <a:off x="12547111" y="1611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153743</xdr:rowOff>
    </xdr:from>
    <xdr:to>
      <xdr:col>116</xdr:col>
      <xdr:colOff>62864</xdr:colOff>
      <xdr:row>39</xdr:row>
      <xdr:rowOff>98878</xdr:rowOff>
    </xdr:to>
    <xdr:cxnSp macro="">
      <xdr:nvCxnSpPr>
        <xdr:cNvPr id="740" name="直線コネクタ 739"/>
        <xdr:cNvCxnSpPr/>
      </xdr:nvCxnSpPr>
      <xdr:spPr>
        <a:xfrm flipV="1">
          <a:off x="22159595" y="5297243"/>
          <a:ext cx="1269" cy="14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100420</xdr:rowOff>
    </xdr:from>
    <xdr:ext cx="469744" cy="259045"/>
    <xdr:sp macro="" textlink="">
      <xdr:nvSpPr>
        <xdr:cNvPr id="743" name="投資及び出資金最大値テキスト"/>
        <xdr:cNvSpPr txBox="1"/>
      </xdr:nvSpPr>
      <xdr:spPr>
        <a:xfrm>
          <a:off x="22212300" y="50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153743</xdr:rowOff>
    </xdr:from>
    <xdr:to>
      <xdr:col>116</xdr:col>
      <xdr:colOff>152400</xdr:colOff>
      <xdr:row>30</xdr:row>
      <xdr:rowOff>153743</xdr:rowOff>
    </xdr:to>
    <xdr:cxnSp macro="">
      <xdr:nvCxnSpPr>
        <xdr:cNvPr id="744" name="直線コネクタ 743"/>
        <xdr:cNvCxnSpPr/>
      </xdr:nvCxnSpPr>
      <xdr:spPr>
        <a:xfrm>
          <a:off x="22072600" y="529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115860</xdr:rowOff>
    </xdr:from>
    <xdr:to>
      <xdr:col>116</xdr:col>
      <xdr:colOff>63500</xdr:colOff>
      <xdr:row>30</xdr:row>
      <xdr:rowOff>153743</xdr:rowOff>
    </xdr:to>
    <xdr:cxnSp macro="">
      <xdr:nvCxnSpPr>
        <xdr:cNvPr id="745" name="直線コネクタ 744"/>
        <xdr:cNvCxnSpPr/>
      </xdr:nvCxnSpPr>
      <xdr:spPr>
        <a:xfrm>
          <a:off x="21323300" y="5259360"/>
          <a:ext cx="8382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8544</xdr:rowOff>
    </xdr:from>
    <xdr:ext cx="469744" cy="259045"/>
    <xdr:sp macro="" textlink="">
      <xdr:nvSpPr>
        <xdr:cNvPr id="746" name="投資及び出資金平均値テキスト"/>
        <xdr:cNvSpPr txBox="1"/>
      </xdr:nvSpPr>
      <xdr:spPr>
        <a:xfrm>
          <a:off x="22212300" y="6352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30117</xdr:rowOff>
    </xdr:from>
    <xdr:to>
      <xdr:col>116</xdr:col>
      <xdr:colOff>114300</xdr:colOff>
      <xdr:row>37</xdr:row>
      <xdr:rowOff>131717</xdr:rowOff>
    </xdr:to>
    <xdr:sp macro="" textlink="">
      <xdr:nvSpPr>
        <xdr:cNvPr id="747" name="フローチャート: 判断 746"/>
        <xdr:cNvSpPr/>
      </xdr:nvSpPr>
      <xdr:spPr>
        <a:xfrm>
          <a:off x="22110700" y="637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115860</xdr:rowOff>
    </xdr:from>
    <xdr:to>
      <xdr:col>111</xdr:col>
      <xdr:colOff>177800</xdr:colOff>
      <xdr:row>34</xdr:row>
      <xdr:rowOff>169255</xdr:rowOff>
    </xdr:to>
    <xdr:cxnSp macro="">
      <xdr:nvCxnSpPr>
        <xdr:cNvPr id="748" name="直線コネクタ 747"/>
        <xdr:cNvCxnSpPr/>
      </xdr:nvCxnSpPr>
      <xdr:spPr>
        <a:xfrm flipV="1">
          <a:off x="20434300" y="5259360"/>
          <a:ext cx="889000" cy="73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18361</xdr:rowOff>
    </xdr:from>
    <xdr:to>
      <xdr:col>112</xdr:col>
      <xdr:colOff>38100</xdr:colOff>
      <xdr:row>37</xdr:row>
      <xdr:rowOff>119961</xdr:rowOff>
    </xdr:to>
    <xdr:sp macro="" textlink="">
      <xdr:nvSpPr>
        <xdr:cNvPr id="749" name="フローチャート: 判断 748"/>
        <xdr:cNvSpPr/>
      </xdr:nvSpPr>
      <xdr:spPr>
        <a:xfrm>
          <a:off x="21272500" y="636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111088</xdr:rowOff>
    </xdr:from>
    <xdr:ext cx="469744" cy="259045"/>
    <xdr:sp macro="" textlink="">
      <xdr:nvSpPr>
        <xdr:cNvPr id="750" name="テキスト ボックス 749"/>
        <xdr:cNvSpPr txBox="1"/>
      </xdr:nvSpPr>
      <xdr:spPr>
        <a:xfrm>
          <a:off x="21088428" y="645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169255</xdr:rowOff>
    </xdr:from>
    <xdr:to>
      <xdr:col>107</xdr:col>
      <xdr:colOff>50800</xdr:colOff>
      <xdr:row>35</xdr:row>
      <xdr:rowOff>24583</xdr:rowOff>
    </xdr:to>
    <xdr:cxnSp macro="">
      <xdr:nvCxnSpPr>
        <xdr:cNvPr id="751" name="直線コネクタ 750"/>
        <xdr:cNvCxnSpPr/>
      </xdr:nvCxnSpPr>
      <xdr:spPr>
        <a:xfrm flipV="1">
          <a:off x="19545300" y="5998555"/>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27668</xdr:rowOff>
    </xdr:from>
    <xdr:to>
      <xdr:col>107</xdr:col>
      <xdr:colOff>101600</xdr:colOff>
      <xdr:row>38</xdr:row>
      <xdr:rowOff>129268</xdr:rowOff>
    </xdr:to>
    <xdr:sp macro="" textlink="">
      <xdr:nvSpPr>
        <xdr:cNvPr id="752" name="フローチャート: 判断 751"/>
        <xdr:cNvSpPr/>
      </xdr:nvSpPr>
      <xdr:spPr>
        <a:xfrm>
          <a:off x="20383500" y="654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120395</xdr:rowOff>
    </xdr:from>
    <xdr:ext cx="469744" cy="259045"/>
    <xdr:sp macro="" textlink="">
      <xdr:nvSpPr>
        <xdr:cNvPr id="753" name="テキスト ボックス 752"/>
        <xdr:cNvSpPr txBox="1"/>
      </xdr:nvSpPr>
      <xdr:spPr>
        <a:xfrm>
          <a:off x="20199428" y="663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24583</xdr:rowOff>
    </xdr:from>
    <xdr:to>
      <xdr:col>102</xdr:col>
      <xdr:colOff>114300</xdr:colOff>
      <xdr:row>39</xdr:row>
      <xdr:rowOff>32911</xdr:rowOff>
    </xdr:to>
    <xdr:cxnSp macro="">
      <xdr:nvCxnSpPr>
        <xdr:cNvPr id="754" name="直線コネクタ 753"/>
        <xdr:cNvCxnSpPr/>
      </xdr:nvCxnSpPr>
      <xdr:spPr>
        <a:xfrm flipV="1">
          <a:off x="18656300" y="6025333"/>
          <a:ext cx="889000" cy="69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143111</xdr:rowOff>
    </xdr:from>
    <xdr:to>
      <xdr:col>102</xdr:col>
      <xdr:colOff>165100</xdr:colOff>
      <xdr:row>38</xdr:row>
      <xdr:rowOff>73261</xdr:rowOff>
    </xdr:to>
    <xdr:sp macro="" textlink="">
      <xdr:nvSpPr>
        <xdr:cNvPr id="755" name="フローチャート: 判断 754"/>
        <xdr:cNvSpPr/>
      </xdr:nvSpPr>
      <xdr:spPr>
        <a:xfrm>
          <a:off x="19494500" y="648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64388</xdr:rowOff>
    </xdr:from>
    <xdr:ext cx="469744" cy="259045"/>
    <xdr:sp macro="" textlink="">
      <xdr:nvSpPr>
        <xdr:cNvPr id="756" name="テキスト ボックス 755"/>
        <xdr:cNvSpPr txBox="1"/>
      </xdr:nvSpPr>
      <xdr:spPr>
        <a:xfrm>
          <a:off x="19310428" y="657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119924</xdr:rowOff>
    </xdr:from>
    <xdr:to>
      <xdr:col>98</xdr:col>
      <xdr:colOff>38100</xdr:colOff>
      <xdr:row>39</xdr:row>
      <xdr:rowOff>50074</xdr:rowOff>
    </xdr:to>
    <xdr:sp macro="" textlink="">
      <xdr:nvSpPr>
        <xdr:cNvPr id="757" name="フローチャート: 判断 756"/>
        <xdr:cNvSpPr/>
      </xdr:nvSpPr>
      <xdr:spPr>
        <a:xfrm>
          <a:off x="18605500" y="663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66601</xdr:rowOff>
    </xdr:from>
    <xdr:ext cx="378565" cy="259045"/>
    <xdr:sp macro="" textlink="">
      <xdr:nvSpPr>
        <xdr:cNvPr id="758" name="テキスト ボックス 757"/>
        <xdr:cNvSpPr txBox="1"/>
      </xdr:nvSpPr>
      <xdr:spPr>
        <a:xfrm>
          <a:off x="18467017" y="641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102943</xdr:rowOff>
    </xdr:from>
    <xdr:to>
      <xdr:col>116</xdr:col>
      <xdr:colOff>114300</xdr:colOff>
      <xdr:row>31</xdr:row>
      <xdr:rowOff>33093</xdr:rowOff>
    </xdr:to>
    <xdr:sp macro="" textlink="">
      <xdr:nvSpPr>
        <xdr:cNvPr id="764" name="楕円 763"/>
        <xdr:cNvSpPr/>
      </xdr:nvSpPr>
      <xdr:spPr>
        <a:xfrm>
          <a:off x="22110700" y="52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55970</xdr:rowOff>
    </xdr:from>
    <xdr:ext cx="469744" cy="259045"/>
    <xdr:sp macro="" textlink="">
      <xdr:nvSpPr>
        <xdr:cNvPr id="765" name="投資及び出資金該当値テキスト"/>
        <xdr:cNvSpPr txBox="1"/>
      </xdr:nvSpPr>
      <xdr:spPr>
        <a:xfrm>
          <a:off x="22212300" y="519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65060</xdr:rowOff>
    </xdr:from>
    <xdr:to>
      <xdr:col>112</xdr:col>
      <xdr:colOff>38100</xdr:colOff>
      <xdr:row>30</xdr:row>
      <xdr:rowOff>166660</xdr:rowOff>
    </xdr:to>
    <xdr:sp macro="" textlink="">
      <xdr:nvSpPr>
        <xdr:cNvPr id="766" name="楕円 765"/>
        <xdr:cNvSpPr/>
      </xdr:nvSpPr>
      <xdr:spPr>
        <a:xfrm>
          <a:off x="21272500" y="52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11737</xdr:rowOff>
    </xdr:from>
    <xdr:ext cx="469744" cy="259045"/>
    <xdr:sp macro="" textlink="">
      <xdr:nvSpPr>
        <xdr:cNvPr id="767" name="テキスト ボックス 766"/>
        <xdr:cNvSpPr txBox="1"/>
      </xdr:nvSpPr>
      <xdr:spPr>
        <a:xfrm>
          <a:off x="21088428" y="498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118455</xdr:rowOff>
    </xdr:from>
    <xdr:to>
      <xdr:col>107</xdr:col>
      <xdr:colOff>101600</xdr:colOff>
      <xdr:row>35</xdr:row>
      <xdr:rowOff>48605</xdr:rowOff>
    </xdr:to>
    <xdr:sp macro="" textlink="">
      <xdr:nvSpPr>
        <xdr:cNvPr id="768" name="楕円 767"/>
        <xdr:cNvSpPr/>
      </xdr:nvSpPr>
      <xdr:spPr>
        <a:xfrm>
          <a:off x="20383500" y="5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65132</xdr:rowOff>
    </xdr:from>
    <xdr:ext cx="469744" cy="259045"/>
    <xdr:sp macro="" textlink="">
      <xdr:nvSpPr>
        <xdr:cNvPr id="769" name="テキスト ボックス 768"/>
        <xdr:cNvSpPr txBox="1"/>
      </xdr:nvSpPr>
      <xdr:spPr>
        <a:xfrm>
          <a:off x="20199428" y="572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145233</xdr:rowOff>
    </xdr:from>
    <xdr:to>
      <xdr:col>102</xdr:col>
      <xdr:colOff>165100</xdr:colOff>
      <xdr:row>35</xdr:row>
      <xdr:rowOff>75383</xdr:rowOff>
    </xdr:to>
    <xdr:sp macro="" textlink="">
      <xdr:nvSpPr>
        <xdr:cNvPr id="770" name="楕円 769"/>
        <xdr:cNvSpPr/>
      </xdr:nvSpPr>
      <xdr:spPr>
        <a:xfrm>
          <a:off x="19494500" y="59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91910</xdr:rowOff>
    </xdr:from>
    <xdr:ext cx="469744" cy="259045"/>
    <xdr:sp macro="" textlink="">
      <xdr:nvSpPr>
        <xdr:cNvPr id="771" name="テキスト ボックス 770"/>
        <xdr:cNvSpPr txBox="1"/>
      </xdr:nvSpPr>
      <xdr:spPr>
        <a:xfrm>
          <a:off x="19310428" y="574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153561</xdr:rowOff>
    </xdr:from>
    <xdr:to>
      <xdr:col>98</xdr:col>
      <xdr:colOff>38100</xdr:colOff>
      <xdr:row>39</xdr:row>
      <xdr:rowOff>83711</xdr:rowOff>
    </xdr:to>
    <xdr:sp macro="" textlink="">
      <xdr:nvSpPr>
        <xdr:cNvPr id="772" name="楕円 771"/>
        <xdr:cNvSpPr/>
      </xdr:nvSpPr>
      <xdr:spPr>
        <a:xfrm>
          <a:off x="18605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74838</xdr:rowOff>
    </xdr:from>
    <xdr:ext cx="378565" cy="259045"/>
    <xdr:sp macro="" textlink="">
      <xdr:nvSpPr>
        <xdr:cNvPr id="773" name="テキスト ボックス 772"/>
        <xdr:cNvSpPr txBox="1"/>
      </xdr:nvSpPr>
      <xdr:spPr>
        <a:xfrm>
          <a:off x="18467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9" name="テキスト ボックス 788"/>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1" name="テキスト ボックス 790"/>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93" name="テキスト ボックス 792"/>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130937</xdr:rowOff>
    </xdr:from>
    <xdr:to>
      <xdr:col>116</xdr:col>
      <xdr:colOff>62864</xdr:colOff>
      <xdr:row>59</xdr:row>
      <xdr:rowOff>44450</xdr:rowOff>
    </xdr:to>
    <xdr:cxnSp macro="">
      <xdr:nvCxnSpPr>
        <xdr:cNvPr id="797" name="直線コネクタ 796"/>
        <xdr:cNvCxnSpPr/>
      </xdr:nvCxnSpPr>
      <xdr:spPr>
        <a:xfrm flipV="1">
          <a:off x="22159595" y="8531987"/>
          <a:ext cx="1269" cy="1628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77614</xdr:rowOff>
    </xdr:from>
    <xdr:ext cx="469744" cy="259045"/>
    <xdr:sp macro="" textlink="">
      <xdr:nvSpPr>
        <xdr:cNvPr id="800" name="貸付金最大値テキスト"/>
        <xdr:cNvSpPr txBox="1"/>
      </xdr:nvSpPr>
      <xdr:spPr>
        <a:xfrm>
          <a:off x="22212300" y="830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130937</xdr:rowOff>
    </xdr:from>
    <xdr:to>
      <xdr:col>116</xdr:col>
      <xdr:colOff>152400</xdr:colOff>
      <xdr:row>49</xdr:row>
      <xdr:rowOff>130937</xdr:rowOff>
    </xdr:to>
    <xdr:cxnSp macro="">
      <xdr:nvCxnSpPr>
        <xdr:cNvPr id="801" name="直線コネクタ 800"/>
        <xdr:cNvCxnSpPr/>
      </xdr:nvCxnSpPr>
      <xdr:spPr>
        <a:xfrm>
          <a:off x="22072600" y="8531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161798</xdr:rowOff>
    </xdr:from>
    <xdr:to>
      <xdr:col>116</xdr:col>
      <xdr:colOff>63500</xdr:colOff>
      <xdr:row>54</xdr:row>
      <xdr:rowOff>6350</xdr:rowOff>
    </xdr:to>
    <xdr:cxnSp macro="">
      <xdr:nvCxnSpPr>
        <xdr:cNvPr id="802" name="直線コネクタ 801"/>
        <xdr:cNvCxnSpPr/>
      </xdr:nvCxnSpPr>
      <xdr:spPr>
        <a:xfrm flipV="1">
          <a:off x="21323300" y="924864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33418</xdr:rowOff>
    </xdr:from>
    <xdr:ext cx="469744" cy="259045"/>
    <xdr:sp macro="" textlink="">
      <xdr:nvSpPr>
        <xdr:cNvPr id="803" name="貸付金平均値テキスト"/>
        <xdr:cNvSpPr txBox="1"/>
      </xdr:nvSpPr>
      <xdr:spPr>
        <a:xfrm>
          <a:off x="22212300" y="9463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54991</xdr:rowOff>
    </xdr:from>
    <xdr:to>
      <xdr:col>116</xdr:col>
      <xdr:colOff>114300</xdr:colOff>
      <xdr:row>55</xdr:row>
      <xdr:rowOff>156591</xdr:rowOff>
    </xdr:to>
    <xdr:sp macro="" textlink="">
      <xdr:nvSpPr>
        <xdr:cNvPr id="804" name="フローチャート: 判断 803"/>
        <xdr:cNvSpPr/>
      </xdr:nvSpPr>
      <xdr:spPr>
        <a:xfrm>
          <a:off x="22110700" y="94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6350</xdr:rowOff>
    </xdr:from>
    <xdr:to>
      <xdr:col>111</xdr:col>
      <xdr:colOff>177800</xdr:colOff>
      <xdr:row>54</xdr:row>
      <xdr:rowOff>19685</xdr:rowOff>
    </xdr:to>
    <xdr:cxnSp macro="">
      <xdr:nvCxnSpPr>
        <xdr:cNvPr id="805" name="直線コネクタ 804"/>
        <xdr:cNvCxnSpPr/>
      </xdr:nvCxnSpPr>
      <xdr:spPr>
        <a:xfrm flipV="1">
          <a:off x="20434300" y="92646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62992</xdr:rowOff>
    </xdr:from>
    <xdr:to>
      <xdr:col>112</xdr:col>
      <xdr:colOff>38100</xdr:colOff>
      <xdr:row>55</xdr:row>
      <xdr:rowOff>164592</xdr:rowOff>
    </xdr:to>
    <xdr:sp macro="" textlink="">
      <xdr:nvSpPr>
        <xdr:cNvPr id="806" name="フローチャート: 判断 805"/>
        <xdr:cNvSpPr/>
      </xdr:nvSpPr>
      <xdr:spPr>
        <a:xfrm>
          <a:off x="21272500" y="94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155719</xdr:rowOff>
    </xdr:from>
    <xdr:ext cx="469744" cy="259045"/>
    <xdr:sp macro="" textlink="">
      <xdr:nvSpPr>
        <xdr:cNvPr id="807" name="テキスト ボックス 806"/>
        <xdr:cNvSpPr txBox="1"/>
      </xdr:nvSpPr>
      <xdr:spPr>
        <a:xfrm>
          <a:off x="21088428" y="95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145034</xdr:rowOff>
    </xdr:from>
    <xdr:to>
      <xdr:col>107</xdr:col>
      <xdr:colOff>50800</xdr:colOff>
      <xdr:row>54</xdr:row>
      <xdr:rowOff>19685</xdr:rowOff>
    </xdr:to>
    <xdr:cxnSp macro="">
      <xdr:nvCxnSpPr>
        <xdr:cNvPr id="808" name="直線コネクタ 807"/>
        <xdr:cNvCxnSpPr/>
      </xdr:nvCxnSpPr>
      <xdr:spPr>
        <a:xfrm>
          <a:off x="19545300" y="9231884"/>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52324</xdr:rowOff>
    </xdr:from>
    <xdr:to>
      <xdr:col>107</xdr:col>
      <xdr:colOff>101600</xdr:colOff>
      <xdr:row>55</xdr:row>
      <xdr:rowOff>153924</xdr:rowOff>
    </xdr:to>
    <xdr:sp macro="" textlink="">
      <xdr:nvSpPr>
        <xdr:cNvPr id="809" name="フローチャート: 判断 808"/>
        <xdr:cNvSpPr/>
      </xdr:nvSpPr>
      <xdr:spPr>
        <a:xfrm>
          <a:off x="203835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145051</xdr:rowOff>
    </xdr:from>
    <xdr:ext cx="469744" cy="259045"/>
    <xdr:sp macro="" textlink="">
      <xdr:nvSpPr>
        <xdr:cNvPr id="810" name="テキスト ボックス 809"/>
        <xdr:cNvSpPr txBox="1"/>
      </xdr:nvSpPr>
      <xdr:spPr>
        <a:xfrm>
          <a:off x="20199428" y="957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145034</xdr:rowOff>
    </xdr:from>
    <xdr:to>
      <xdr:col>102</xdr:col>
      <xdr:colOff>114300</xdr:colOff>
      <xdr:row>54</xdr:row>
      <xdr:rowOff>49403</xdr:rowOff>
    </xdr:to>
    <xdr:cxnSp macro="">
      <xdr:nvCxnSpPr>
        <xdr:cNvPr id="811" name="直線コネクタ 810"/>
        <xdr:cNvCxnSpPr/>
      </xdr:nvCxnSpPr>
      <xdr:spPr>
        <a:xfrm flipV="1">
          <a:off x="18656300" y="9231884"/>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152908</xdr:rowOff>
    </xdr:from>
    <xdr:to>
      <xdr:col>102</xdr:col>
      <xdr:colOff>165100</xdr:colOff>
      <xdr:row>56</xdr:row>
      <xdr:rowOff>83058</xdr:rowOff>
    </xdr:to>
    <xdr:sp macro="" textlink="">
      <xdr:nvSpPr>
        <xdr:cNvPr id="812" name="フローチャート: 判断 811"/>
        <xdr:cNvSpPr/>
      </xdr:nvSpPr>
      <xdr:spPr>
        <a:xfrm>
          <a:off x="19494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74185</xdr:rowOff>
    </xdr:from>
    <xdr:ext cx="469744" cy="259045"/>
    <xdr:sp macro="" textlink="">
      <xdr:nvSpPr>
        <xdr:cNvPr id="813" name="テキスト ボックス 812"/>
        <xdr:cNvSpPr txBox="1"/>
      </xdr:nvSpPr>
      <xdr:spPr>
        <a:xfrm>
          <a:off x="19310428" y="967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137668</xdr:rowOff>
    </xdr:from>
    <xdr:to>
      <xdr:col>98</xdr:col>
      <xdr:colOff>38100</xdr:colOff>
      <xdr:row>56</xdr:row>
      <xdr:rowOff>67818</xdr:rowOff>
    </xdr:to>
    <xdr:sp macro="" textlink="">
      <xdr:nvSpPr>
        <xdr:cNvPr id="814" name="フローチャート: 判断 813"/>
        <xdr:cNvSpPr/>
      </xdr:nvSpPr>
      <xdr:spPr>
        <a:xfrm>
          <a:off x="18605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58945</xdr:rowOff>
    </xdr:from>
    <xdr:ext cx="469744" cy="259045"/>
    <xdr:sp macro="" textlink="">
      <xdr:nvSpPr>
        <xdr:cNvPr id="815" name="テキスト ボックス 814"/>
        <xdr:cNvSpPr txBox="1"/>
      </xdr:nvSpPr>
      <xdr:spPr>
        <a:xfrm>
          <a:off x="18421428" y="96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110998</xdr:rowOff>
    </xdr:from>
    <xdr:to>
      <xdr:col>116</xdr:col>
      <xdr:colOff>114300</xdr:colOff>
      <xdr:row>54</xdr:row>
      <xdr:rowOff>41148</xdr:rowOff>
    </xdr:to>
    <xdr:sp macro="" textlink="">
      <xdr:nvSpPr>
        <xdr:cNvPr id="821" name="楕円 820"/>
        <xdr:cNvSpPr/>
      </xdr:nvSpPr>
      <xdr:spPr>
        <a:xfrm>
          <a:off x="22110700" y="919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133875</xdr:rowOff>
    </xdr:from>
    <xdr:ext cx="469744" cy="259045"/>
    <xdr:sp macro="" textlink="">
      <xdr:nvSpPr>
        <xdr:cNvPr id="822" name="貸付金該当値テキスト"/>
        <xdr:cNvSpPr txBox="1"/>
      </xdr:nvSpPr>
      <xdr:spPr>
        <a:xfrm>
          <a:off x="22212300" y="904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127000</xdr:rowOff>
    </xdr:from>
    <xdr:to>
      <xdr:col>112</xdr:col>
      <xdr:colOff>38100</xdr:colOff>
      <xdr:row>54</xdr:row>
      <xdr:rowOff>57150</xdr:rowOff>
    </xdr:to>
    <xdr:sp macro="" textlink="">
      <xdr:nvSpPr>
        <xdr:cNvPr id="823" name="楕円 822"/>
        <xdr:cNvSpPr/>
      </xdr:nvSpPr>
      <xdr:spPr>
        <a:xfrm>
          <a:off x="21272500" y="92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73677</xdr:rowOff>
    </xdr:from>
    <xdr:ext cx="469744" cy="259045"/>
    <xdr:sp macro="" textlink="">
      <xdr:nvSpPr>
        <xdr:cNvPr id="824" name="テキスト ボックス 823"/>
        <xdr:cNvSpPr txBox="1"/>
      </xdr:nvSpPr>
      <xdr:spPr>
        <a:xfrm>
          <a:off x="21088428"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140335</xdr:rowOff>
    </xdr:from>
    <xdr:to>
      <xdr:col>107</xdr:col>
      <xdr:colOff>101600</xdr:colOff>
      <xdr:row>54</xdr:row>
      <xdr:rowOff>70485</xdr:rowOff>
    </xdr:to>
    <xdr:sp macro="" textlink="">
      <xdr:nvSpPr>
        <xdr:cNvPr id="825" name="楕円 824"/>
        <xdr:cNvSpPr/>
      </xdr:nvSpPr>
      <xdr:spPr>
        <a:xfrm>
          <a:off x="20383500" y="92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87012</xdr:rowOff>
    </xdr:from>
    <xdr:ext cx="469744" cy="259045"/>
    <xdr:sp macro="" textlink="">
      <xdr:nvSpPr>
        <xdr:cNvPr id="826" name="テキスト ボックス 825"/>
        <xdr:cNvSpPr txBox="1"/>
      </xdr:nvSpPr>
      <xdr:spPr>
        <a:xfrm>
          <a:off x="20199428" y="900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94234</xdr:rowOff>
    </xdr:from>
    <xdr:to>
      <xdr:col>102</xdr:col>
      <xdr:colOff>165100</xdr:colOff>
      <xdr:row>54</xdr:row>
      <xdr:rowOff>24384</xdr:rowOff>
    </xdr:to>
    <xdr:sp macro="" textlink="">
      <xdr:nvSpPr>
        <xdr:cNvPr id="827" name="楕円 826"/>
        <xdr:cNvSpPr/>
      </xdr:nvSpPr>
      <xdr:spPr>
        <a:xfrm>
          <a:off x="19494500" y="91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40911</xdr:rowOff>
    </xdr:from>
    <xdr:ext cx="469744" cy="259045"/>
    <xdr:sp macro="" textlink="">
      <xdr:nvSpPr>
        <xdr:cNvPr id="828" name="テキスト ボックス 827"/>
        <xdr:cNvSpPr txBox="1"/>
      </xdr:nvSpPr>
      <xdr:spPr>
        <a:xfrm>
          <a:off x="19310428" y="895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170053</xdr:rowOff>
    </xdr:from>
    <xdr:to>
      <xdr:col>98</xdr:col>
      <xdr:colOff>38100</xdr:colOff>
      <xdr:row>54</xdr:row>
      <xdr:rowOff>100203</xdr:rowOff>
    </xdr:to>
    <xdr:sp macro="" textlink="">
      <xdr:nvSpPr>
        <xdr:cNvPr id="829" name="楕円 828"/>
        <xdr:cNvSpPr/>
      </xdr:nvSpPr>
      <xdr:spPr>
        <a:xfrm>
          <a:off x="18605500" y="92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116730</xdr:rowOff>
    </xdr:from>
    <xdr:ext cx="469744" cy="259045"/>
    <xdr:sp macro="" textlink="">
      <xdr:nvSpPr>
        <xdr:cNvPr id="830" name="テキスト ボックス 829"/>
        <xdr:cNvSpPr txBox="1"/>
      </xdr:nvSpPr>
      <xdr:spPr>
        <a:xfrm>
          <a:off x="18421428" y="903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9" name="テキスト ボックス 848"/>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135654</xdr:rowOff>
    </xdr:from>
    <xdr:to>
      <xdr:col>116</xdr:col>
      <xdr:colOff>62864</xdr:colOff>
      <xdr:row>77</xdr:row>
      <xdr:rowOff>96861</xdr:rowOff>
    </xdr:to>
    <xdr:cxnSp macro="">
      <xdr:nvCxnSpPr>
        <xdr:cNvPr id="853" name="直線コネクタ 852"/>
        <xdr:cNvCxnSpPr/>
      </xdr:nvCxnSpPr>
      <xdr:spPr>
        <a:xfrm flipV="1">
          <a:off x="22159595" y="12137154"/>
          <a:ext cx="1269" cy="11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100688</xdr:rowOff>
    </xdr:from>
    <xdr:ext cx="534377" cy="259045"/>
    <xdr:sp macro="" textlink="">
      <xdr:nvSpPr>
        <xdr:cNvPr id="854" name="繰出金最小値テキスト"/>
        <xdr:cNvSpPr txBox="1"/>
      </xdr:nvSpPr>
      <xdr:spPr>
        <a:xfrm>
          <a:off x="22212300" y="1330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96861</xdr:rowOff>
    </xdr:from>
    <xdr:to>
      <xdr:col>116</xdr:col>
      <xdr:colOff>152400</xdr:colOff>
      <xdr:row>77</xdr:row>
      <xdr:rowOff>96861</xdr:rowOff>
    </xdr:to>
    <xdr:cxnSp macro="">
      <xdr:nvCxnSpPr>
        <xdr:cNvPr id="855" name="直線コネクタ 854"/>
        <xdr:cNvCxnSpPr/>
      </xdr:nvCxnSpPr>
      <xdr:spPr>
        <a:xfrm>
          <a:off x="22072600" y="1329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82331</xdr:rowOff>
    </xdr:from>
    <xdr:ext cx="599010" cy="259045"/>
    <xdr:sp macro="" textlink="">
      <xdr:nvSpPr>
        <xdr:cNvPr id="856" name="繰出金最大値テキスト"/>
        <xdr:cNvSpPr txBox="1"/>
      </xdr:nvSpPr>
      <xdr:spPr>
        <a:xfrm>
          <a:off x="22212300" y="1191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135654</xdr:rowOff>
    </xdr:from>
    <xdr:to>
      <xdr:col>116</xdr:col>
      <xdr:colOff>152400</xdr:colOff>
      <xdr:row>70</xdr:row>
      <xdr:rowOff>135654</xdr:rowOff>
    </xdr:to>
    <xdr:cxnSp macro="">
      <xdr:nvCxnSpPr>
        <xdr:cNvPr id="857" name="直線コネクタ 856"/>
        <xdr:cNvCxnSpPr/>
      </xdr:nvCxnSpPr>
      <xdr:spPr>
        <a:xfrm>
          <a:off x="22072600" y="12137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96861</xdr:rowOff>
    </xdr:from>
    <xdr:to>
      <xdr:col>116</xdr:col>
      <xdr:colOff>63500</xdr:colOff>
      <xdr:row>77</xdr:row>
      <xdr:rowOff>101433</xdr:rowOff>
    </xdr:to>
    <xdr:cxnSp macro="">
      <xdr:nvCxnSpPr>
        <xdr:cNvPr id="858" name="直線コネクタ 857"/>
        <xdr:cNvCxnSpPr/>
      </xdr:nvCxnSpPr>
      <xdr:spPr>
        <a:xfrm flipV="1">
          <a:off x="21323300" y="1329851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30624</xdr:rowOff>
    </xdr:from>
    <xdr:ext cx="534377" cy="259045"/>
    <xdr:sp macro="" textlink="">
      <xdr:nvSpPr>
        <xdr:cNvPr id="859" name="繰出金平均値テキスト"/>
        <xdr:cNvSpPr txBox="1"/>
      </xdr:nvSpPr>
      <xdr:spPr>
        <a:xfrm>
          <a:off x="22212300" y="12717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7747</xdr:rowOff>
    </xdr:from>
    <xdr:to>
      <xdr:col>116</xdr:col>
      <xdr:colOff>114300</xdr:colOff>
      <xdr:row>75</xdr:row>
      <xdr:rowOff>109347</xdr:rowOff>
    </xdr:to>
    <xdr:sp macro="" textlink="">
      <xdr:nvSpPr>
        <xdr:cNvPr id="860" name="フローチャート: 判断 859"/>
        <xdr:cNvSpPr/>
      </xdr:nvSpPr>
      <xdr:spPr>
        <a:xfrm>
          <a:off x="22110700" y="1286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101433</xdr:rowOff>
    </xdr:from>
    <xdr:to>
      <xdr:col>111</xdr:col>
      <xdr:colOff>177800</xdr:colOff>
      <xdr:row>77</xdr:row>
      <xdr:rowOff>111719</xdr:rowOff>
    </xdr:to>
    <xdr:cxnSp macro="">
      <xdr:nvCxnSpPr>
        <xdr:cNvPr id="861" name="直線コネクタ 860"/>
        <xdr:cNvCxnSpPr/>
      </xdr:nvCxnSpPr>
      <xdr:spPr>
        <a:xfrm flipV="1">
          <a:off x="20434300" y="13303083"/>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32458</xdr:rowOff>
    </xdr:from>
    <xdr:to>
      <xdr:col>112</xdr:col>
      <xdr:colOff>38100</xdr:colOff>
      <xdr:row>74</xdr:row>
      <xdr:rowOff>134058</xdr:rowOff>
    </xdr:to>
    <xdr:sp macro="" textlink="">
      <xdr:nvSpPr>
        <xdr:cNvPr id="862" name="フローチャート: 判断 861"/>
        <xdr:cNvSpPr/>
      </xdr:nvSpPr>
      <xdr:spPr>
        <a:xfrm>
          <a:off x="21272500" y="127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150585</xdr:rowOff>
    </xdr:from>
    <xdr:ext cx="534377" cy="259045"/>
    <xdr:sp macro="" textlink="">
      <xdr:nvSpPr>
        <xdr:cNvPr id="863" name="テキスト ボックス 862"/>
        <xdr:cNvSpPr txBox="1"/>
      </xdr:nvSpPr>
      <xdr:spPr>
        <a:xfrm>
          <a:off x="21056111" y="124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86322</xdr:rowOff>
    </xdr:from>
    <xdr:to>
      <xdr:col>107</xdr:col>
      <xdr:colOff>50800</xdr:colOff>
      <xdr:row>77</xdr:row>
      <xdr:rowOff>111719</xdr:rowOff>
    </xdr:to>
    <xdr:cxnSp macro="">
      <xdr:nvCxnSpPr>
        <xdr:cNvPr id="864" name="直線コネクタ 863"/>
        <xdr:cNvCxnSpPr/>
      </xdr:nvCxnSpPr>
      <xdr:spPr>
        <a:xfrm>
          <a:off x="19545300" y="13287972"/>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97518</xdr:rowOff>
    </xdr:from>
    <xdr:to>
      <xdr:col>107</xdr:col>
      <xdr:colOff>101600</xdr:colOff>
      <xdr:row>74</xdr:row>
      <xdr:rowOff>27668</xdr:rowOff>
    </xdr:to>
    <xdr:sp macro="" textlink="">
      <xdr:nvSpPr>
        <xdr:cNvPr id="865" name="フローチャート: 判断 864"/>
        <xdr:cNvSpPr/>
      </xdr:nvSpPr>
      <xdr:spPr>
        <a:xfrm>
          <a:off x="20383500" y="1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44195</xdr:rowOff>
    </xdr:from>
    <xdr:ext cx="534377" cy="259045"/>
    <xdr:sp macro="" textlink="">
      <xdr:nvSpPr>
        <xdr:cNvPr id="866" name="テキスト ボックス 865"/>
        <xdr:cNvSpPr txBox="1"/>
      </xdr:nvSpPr>
      <xdr:spPr>
        <a:xfrm>
          <a:off x="20167111" y="123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58113</xdr:rowOff>
    </xdr:from>
    <xdr:to>
      <xdr:col>102</xdr:col>
      <xdr:colOff>114300</xdr:colOff>
      <xdr:row>77</xdr:row>
      <xdr:rowOff>86322</xdr:rowOff>
    </xdr:to>
    <xdr:cxnSp macro="">
      <xdr:nvCxnSpPr>
        <xdr:cNvPr id="867" name="直線コネクタ 866"/>
        <xdr:cNvCxnSpPr/>
      </xdr:nvCxnSpPr>
      <xdr:spPr>
        <a:xfrm>
          <a:off x="18656300" y="12916863"/>
          <a:ext cx="889000" cy="3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134140</xdr:rowOff>
    </xdr:from>
    <xdr:to>
      <xdr:col>102</xdr:col>
      <xdr:colOff>165100</xdr:colOff>
      <xdr:row>75</xdr:row>
      <xdr:rowOff>64290</xdr:rowOff>
    </xdr:to>
    <xdr:sp macro="" textlink="">
      <xdr:nvSpPr>
        <xdr:cNvPr id="868" name="フローチャート: 判断 867"/>
        <xdr:cNvSpPr/>
      </xdr:nvSpPr>
      <xdr:spPr>
        <a:xfrm>
          <a:off x="19494500" y="128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80817</xdr:rowOff>
    </xdr:from>
    <xdr:ext cx="534377" cy="259045"/>
    <xdr:sp macro="" textlink="">
      <xdr:nvSpPr>
        <xdr:cNvPr id="869" name="テキスト ボックス 868"/>
        <xdr:cNvSpPr txBox="1"/>
      </xdr:nvSpPr>
      <xdr:spPr>
        <a:xfrm>
          <a:off x="19278111" y="125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133774</xdr:rowOff>
    </xdr:from>
    <xdr:to>
      <xdr:col>98</xdr:col>
      <xdr:colOff>38100</xdr:colOff>
      <xdr:row>75</xdr:row>
      <xdr:rowOff>63924</xdr:rowOff>
    </xdr:to>
    <xdr:sp macro="" textlink="">
      <xdr:nvSpPr>
        <xdr:cNvPr id="870" name="フローチャート: 判断 869"/>
        <xdr:cNvSpPr/>
      </xdr:nvSpPr>
      <xdr:spPr>
        <a:xfrm>
          <a:off x="18605500" y="1282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80451</xdr:rowOff>
    </xdr:from>
    <xdr:ext cx="534377" cy="259045"/>
    <xdr:sp macro="" textlink="">
      <xdr:nvSpPr>
        <xdr:cNvPr id="871" name="テキスト ボックス 870"/>
        <xdr:cNvSpPr txBox="1"/>
      </xdr:nvSpPr>
      <xdr:spPr>
        <a:xfrm>
          <a:off x="18389111" y="125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46061</xdr:rowOff>
    </xdr:from>
    <xdr:to>
      <xdr:col>116</xdr:col>
      <xdr:colOff>114300</xdr:colOff>
      <xdr:row>77</xdr:row>
      <xdr:rowOff>147661</xdr:rowOff>
    </xdr:to>
    <xdr:sp macro="" textlink="">
      <xdr:nvSpPr>
        <xdr:cNvPr id="877" name="楕円 876"/>
        <xdr:cNvSpPr/>
      </xdr:nvSpPr>
      <xdr:spPr>
        <a:xfrm>
          <a:off x="22110700" y="132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132438</xdr:rowOff>
    </xdr:from>
    <xdr:ext cx="534377" cy="259045"/>
    <xdr:sp macro="" textlink="">
      <xdr:nvSpPr>
        <xdr:cNvPr id="878" name="繰出金該当値テキスト"/>
        <xdr:cNvSpPr txBox="1"/>
      </xdr:nvSpPr>
      <xdr:spPr>
        <a:xfrm>
          <a:off x="22212300" y="131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50633</xdr:rowOff>
    </xdr:from>
    <xdr:to>
      <xdr:col>112</xdr:col>
      <xdr:colOff>38100</xdr:colOff>
      <xdr:row>77</xdr:row>
      <xdr:rowOff>152233</xdr:rowOff>
    </xdr:to>
    <xdr:sp macro="" textlink="">
      <xdr:nvSpPr>
        <xdr:cNvPr id="879" name="楕円 878"/>
        <xdr:cNvSpPr/>
      </xdr:nvSpPr>
      <xdr:spPr>
        <a:xfrm>
          <a:off x="21272500" y="13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143360</xdr:rowOff>
    </xdr:from>
    <xdr:ext cx="534377" cy="259045"/>
    <xdr:sp macro="" textlink="">
      <xdr:nvSpPr>
        <xdr:cNvPr id="880" name="テキスト ボックス 879"/>
        <xdr:cNvSpPr txBox="1"/>
      </xdr:nvSpPr>
      <xdr:spPr>
        <a:xfrm>
          <a:off x="21056111" y="133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60919</xdr:rowOff>
    </xdr:from>
    <xdr:to>
      <xdr:col>107</xdr:col>
      <xdr:colOff>101600</xdr:colOff>
      <xdr:row>77</xdr:row>
      <xdr:rowOff>162519</xdr:rowOff>
    </xdr:to>
    <xdr:sp macro="" textlink="">
      <xdr:nvSpPr>
        <xdr:cNvPr id="881" name="楕円 880"/>
        <xdr:cNvSpPr/>
      </xdr:nvSpPr>
      <xdr:spPr>
        <a:xfrm>
          <a:off x="20383500" y="132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153646</xdr:rowOff>
    </xdr:from>
    <xdr:ext cx="534377" cy="259045"/>
    <xdr:sp macro="" textlink="">
      <xdr:nvSpPr>
        <xdr:cNvPr id="882" name="テキスト ボックス 881"/>
        <xdr:cNvSpPr txBox="1"/>
      </xdr:nvSpPr>
      <xdr:spPr>
        <a:xfrm>
          <a:off x="20167111" y="1335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35522</xdr:rowOff>
    </xdr:from>
    <xdr:to>
      <xdr:col>102</xdr:col>
      <xdr:colOff>165100</xdr:colOff>
      <xdr:row>77</xdr:row>
      <xdr:rowOff>137122</xdr:rowOff>
    </xdr:to>
    <xdr:sp macro="" textlink="">
      <xdr:nvSpPr>
        <xdr:cNvPr id="883" name="楕円 882"/>
        <xdr:cNvSpPr/>
      </xdr:nvSpPr>
      <xdr:spPr>
        <a:xfrm>
          <a:off x="19494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128249</xdr:rowOff>
    </xdr:from>
    <xdr:ext cx="534377" cy="259045"/>
    <xdr:sp macro="" textlink="">
      <xdr:nvSpPr>
        <xdr:cNvPr id="884" name="テキスト ボックス 883"/>
        <xdr:cNvSpPr txBox="1"/>
      </xdr:nvSpPr>
      <xdr:spPr>
        <a:xfrm>
          <a:off x="19278111" y="133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7313</xdr:rowOff>
    </xdr:from>
    <xdr:to>
      <xdr:col>98</xdr:col>
      <xdr:colOff>38100</xdr:colOff>
      <xdr:row>75</xdr:row>
      <xdr:rowOff>108913</xdr:rowOff>
    </xdr:to>
    <xdr:sp macro="" textlink="">
      <xdr:nvSpPr>
        <xdr:cNvPr id="885" name="楕円 884"/>
        <xdr:cNvSpPr/>
      </xdr:nvSpPr>
      <xdr:spPr>
        <a:xfrm>
          <a:off x="18605500" y="128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100040</xdr:rowOff>
    </xdr:from>
    <xdr:ext cx="534377" cy="259045"/>
    <xdr:sp macro="" textlink="">
      <xdr:nvSpPr>
        <xdr:cNvPr id="886" name="テキスト ボックス 885"/>
        <xdr:cNvSpPr txBox="1"/>
      </xdr:nvSpPr>
      <xdr:spPr>
        <a:xfrm>
          <a:off x="18389111" y="129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歳出決算総額に対する住民一人当たりコストは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770,693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41,996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となった。要因としては前年度より歳出決算額が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人減少したためである。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の大きな要因は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費の大幅な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135,824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66,017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学校統合再編に伴う中学校施設整備、新給食センター建設費の増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共同乾燥調製施設再編に係る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などがその要因である。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その他の主な構成項目では、扶助費は住民一人当たり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98,523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11,114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円減少しており、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等が減少したこと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障害福祉費は年々増加しており今後は増加が見込まれる。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101,411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13,493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円増加しており、ふるさと納税関連委託料が大幅に増加したことが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ふるさと納税額は増加傾向であり、それに応じて今後も増加が見込まれる。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111,195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円となり、類似団体平均を上回っている。前年度より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25,270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円減少しており、杵島地区衛生処理組合負担金が大幅に減少したことが主な要因である。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上回っている。前年度より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4,760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円増加しており、し尿処理場の建設負担金に係る起債の償還などが加わったことが主な要因である。今後も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学校再編に伴う大規模な建設事業が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続くため増加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21,741
21,533
99.56
17,439,054
16,755,644
584,794
7,796,019
14,019,949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254</xdr:rowOff>
    </xdr:from>
    <xdr:to>
      <xdr:col>24</xdr:col>
      <xdr:colOff>62865</xdr:colOff>
      <xdr:row>37</xdr:row>
      <xdr:rowOff>27229</xdr:rowOff>
    </xdr:to>
    <xdr:cxnSp macro="">
      <xdr:nvCxnSpPr>
        <xdr:cNvPr id="54" name="直線コネクタ 53"/>
        <xdr:cNvCxnSpPr/>
      </xdr:nvCxnSpPr>
      <xdr:spPr>
        <a:xfrm flipV="1">
          <a:off x="4633595" y="5486654"/>
          <a:ext cx="1270" cy="88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31056</xdr:rowOff>
    </xdr:from>
    <xdr:ext cx="469744" cy="259045"/>
    <xdr:sp macro="" textlink="">
      <xdr:nvSpPr>
        <xdr:cNvPr id="55" name="議会費最小値テキスト"/>
        <xdr:cNvSpPr txBox="1"/>
      </xdr:nvSpPr>
      <xdr:spPr>
        <a:xfrm>
          <a:off x="4686300" y="637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27229</xdr:rowOff>
    </xdr:from>
    <xdr:to>
      <xdr:col>24</xdr:col>
      <xdr:colOff>152400</xdr:colOff>
      <xdr:row>37</xdr:row>
      <xdr:rowOff>27229</xdr:rowOff>
    </xdr:to>
    <xdr:cxnSp macro="">
      <xdr:nvCxnSpPr>
        <xdr:cNvPr id="56" name="直線コネクタ 55"/>
        <xdr:cNvCxnSpPr/>
      </xdr:nvCxnSpPr>
      <xdr:spPr>
        <a:xfrm>
          <a:off x="4546600" y="637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118381</xdr:rowOff>
    </xdr:from>
    <xdr:ext cx="469744" cy="259045"/>
    <xdr:sp macro="" textlink="">
      <xdr:nvSpPr>
        <xdr:cNvPr id="57" name="議会費最大値テキスト"/>
        <xdr:cNvSpPr txBox="1"/>
      </xdr:nvSpPr>
      <xdr:spPr>
        <a:xfrm>
          <a:off x="4686300" y="526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254</xdr:rowOff>
    </xdr:from>
    <xdr:to>
      <xdr:col>24</xdr:col>
      <xdr:colOff>152400</xdr:colOff>
      <xdr:row>32</xdr:row>
      <xdr:rowOff>254</xdr:rowOff>
    </xdr:to>
    <xdr:cxnSp macro="">
      <xdr:nvCxnSpPr>
        <xdr:cNvPr id="58" name="直線コネクタ 57"/>
        <xdr:cNvCxnSpPr/>
      </xdr:nvCxnSpPr>
      <xdr:spPr>
        <a:xfrm>
          <a:off x="4546600" y="548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168046</xdr:rowOff>
    </xdr:from>
    <xdr:to>
      <xdr:col>24</xdr:col>
      <xdr:colOff>63500</xdr:colOff>
      <xdr:row>33</xdr:row>
      <xdr:rowOff>88951</xdr:rowOff>
    </xdr:to>
    <xdr:cxnSp macro="">
      <xdr:nvCxnSpPr>
        <xdr:cNvPr id="59" name="直線コネクタ 58"/>
        <xdr:cNvCxnSpPr/>
      </xdr:nvCxnSpPr>
      <xdr:spPr>
        <a:xfrm flipV="1">
          <a:off x="3797300" y="5654446"/>
          <a:ext cx="8382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12006</xdr:rowOff>
    </xdr:from>
    <xdr:ext cx="469744" cy="259045"/>
    <xdr:sp macro="" textlink="">
      <xdr:nvSpPr>
        <xdr:cNvPr id="60" name="議会費平均値テキスト"/>
        <xdr:cNvSpPr txBox="1"/>
      </xdr:nvSpPr>
      <xdr:spPr>
        <a:xfrm>
          <a:off x="4686300" y="5841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33579</xdr:rowOff>
    </xdr:from>
    <xdr:to>
      <xdr:col>24</xdr:col>
      <xdr:colOff>114300</xdr:colOff>
      <xdr:row>34</xdr:row>
      <xdr:rowOff>135179</xdr:rowOff>
    </xdr:to>
    <xdr:sp macro="" textlink="">
      <xdr:nvSpPr>
        <xdr:cNvPr id="61" name="フローチャート: 判断 60"/>
        <xdr:cNvSpPr/>
      </xdr:nvSpPr>
      <xdr:spPr>
        <a:xfrm>
          <a:off x="4584700" y="586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88951</xdr:rowOff>
    </xdr:from>
    <xdr:to>
      <xdr:col>19</xdr:col>
      <xdr:colOff>177800</xdr:colOff>
      <xdr:row>33</xdr:row>
      <xdr:rowOff>133299</xdr:rowOff>
    </xdr:to>
    <xdr:cxnSp macro="">
      <xdr:nvCxnSpPr>
        <xdr:cNvPr id="62" name="直線コネクタ 61"/>
        <xdr:cNvCxnSpPr/>
      </xdr:nvCxnSpPr>
      <xdr:spPr>
        <a:xfrm flipV="1">
          <a:off x="2908300" y="5746801"/>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11176</xdr:rowOff>
    </xdr:from>
    <xdr:to>
      <xdr:col>20</xdr:col>
      <xdr:colOff>38100</xdr:colOff>
      <xdr:row>33</xdr:row>
      <xdr:rowOff>112776</xdr:rowOff>
    </xdr:to>
    <xdr:sp macro="" textlink="">
      <xdr:nvSpPr>
        <xdr:cNvPr id="63" name="フローチャート: 判断 62"/>
        <xdr:cNvSpPr/>
      </xdr:nvSpPr>
      <xdr:spPr>
        <a:xfrm>
          <a:off x="3746500" y="566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129303</xdr:rowOff>
    </xdr:from>
    <xdr:ext cx="469744" cy="259045"/>
    <xdr:sp macro="" textlink="">
      <xdr:nvSpPr>
        <xdr:cNvPr id="64" name="テキスト ボックス 63"/>
        <xdr:cNvSpPr txBox="1"/>
      </xdr:nvSpPr>
      <xdr:spPr>
        <a:xfrm>
          <a:off x="3562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5283</xdr:rowOff>
    </xdr:from>
    <xdr:to>
      <xdr:col>15</xdr:col>
      <xdr:colOff>50800</xdr:colOff>
      <xdr:row>33</xdr:row>
      <xdr:rowOff>133299</xdr:rowOff>
    </xdr:to>
    <xdr:cxnSp macro="">
      <xdr:nvCxnSpPr>
        <xdr:cNvPr id="65" name="直線コネクタ 64"/>
        <xdr:cNvCxnSpPr/>
      </xdr:nvCxnSpPr>
      <xdr:spPr>
        <a:xfrm>
          <a:off x="2019300" y="5663133"/>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82042</xdr:rowOff>
    </xdr:from>
    <xdr:to>
      <xdr:col>15</xdr:col>
      <xdr:colOff>101600</xdr:colOff>
      <xdr:row>35</xdr:row>
      <xdr:rowOff>12192</xdr:rowOff>
    </xdr:to>
    <xdr:sp macro="" textlink="">
      <xdr:nvSpPr>
        <xdr:cNvPr id="66" name="フローチャート: 判断 65"/>
        <xdr:cNvSpPr/>
      </xdr:nvSpPr>
      <xdr:spPr>
        <a:xfrm>
          <a:off x="2857500" y="591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3319</xdr:rowOff>
    </xdr:from>
    <xdr:ext cx="469744" cy="259045"/>
    <xdr:sp macro="" textlink="">
      <xdr:nvSpPr>
        <xdr:cNvPr id="67" name="テキスト ボックス 66"/>
        <xdr:cNvSpPr txBox="1"/>
      </xdr:nvSpPr>
      <xdr:spPr>
        <a:xfrm>
          <a:off x="2673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111811</xdr:rowOff>
    </xdr:from>
    <xdr:to>
      <xdr:col>10</xdr:col>
      <xdr:colOff>114300</xdr:colOff>
      <xdr:row>33</xdr:row>
      <xdr:rowOff>5283</xdr:rowOff>
    </xdr:to>
    <xdr:cxnSp macro="">
      <xdr:nvCxnSpPr>
        <xdr:cNvPr id="68" name="直線コネクタ 67"/>
        <xdr:cNvCxnSpPr/>
      </xdr:nvCxnSpPr>
      <xdr:spPr>
        <a:xfrm>
          <a:off x="1130300" y="5426761"/>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115875</xdr:rowOff>
    </xdr:from>
    <xdr:to>
      <xdr:col>10</xdr:col>
      <xdr:colOff>165100</xdr:colOff>
      <xdr:row>35</xdr:row>
      <xdr:rowOff>46025</xdr:rowOff>
    </xdr:to>
    <xdr:sp macro="" textlink="">
      <xdr:nvSpPr>
        <xdr:cNvPr id="69" name="フローチャート: 判断 68"/>
        <xdr:cNvSpPr/>
      </xdr:nvSpPr>
      <xdr:spPr>
        <a:xfrm>
          <a:off x="1968500" y="594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37152</xdr:rowOff>
    </xdr:from>
    <xdr:ext cx="469744" cy="259045"/>
    <xdr:sp macro="" textlink="">
      <xdr:nvSpPr>
        <xdr:cNvPr id="70" name="テキスト ボックス 69"/>
        <xdr:cNvSpPr txBox="1"/>
      </xdr:nvSpPr>
      <xdr:spPr>
        <a:xfrm>
          <a:off x="1784428" y="60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1" name="フローチャート: 判断 70"/>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2" name="テキスト ボックス 71"/>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117246</xdr:rowOff>
    </xdr:from>
    <xdr:to>
      <xdr:col>24</xdr:col>
      <xdr:colOff>114300</xdr:colOff>
      <xdr:row>33</xdr:row>
      <xdr:rowOff>47396</xdr:rowOff>
    </xdr:to>
    <xdr:sp macro="" textlink="">
      <xdr:nvSpPr>
        <xdr:cNvPr id="78" name="楕円 77"/>
        <xdr:cNvSpPr/>
      </xdr:nvSpPr>
      <xdr:spPr>
        <a:xfrm>
          <a:off x="45847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140123</xdr:rowOff>
    </xdr:from>
    <xdr:ext cx="469744" cy="259045"/>
    <xdr:sp macro="" textlink="">
      <xdr:nvSpPr>
        <xdr:cNvPr id="79" name="議会費該当値テキスト"/>
        <xdr:cNvSpPr txBox="1"/>
      </xdr:nvSpPr>
      <xdr:spPr>
        <a:xfrm>
          <a:off x="4686300" y="545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38151</xdr:rowOff>
    </xdr:from>
    <xdr:to>
      <xdr:col>20</xdr:col>
      <xdr:colOff>38100</xdr:colOff>
      <xdr:row>33</xdr:row>
      <xdr:rowOff>139751</xdr:rowOff>
    </xdr:to>
    <xdr:sp macro="" textlink="">
      <xdr:nvSpPr>
        <xdr:cNvPr id="80" name="楕円 79"/>
        <xdr:cNvSpPr/>
      </xdr:nvSpPr>
      <xdr:spPr>
        <a:xfrm>
          <a:off x="3746500" y="56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130878</xdr:rowOff>
    </xdr:from>
    <xdr:ext cx="469744" cy="259045"/>
    <xdr:sp macro="" textlink="">
      <xdr:nvSpPr>
        <xdr:cNvPr id="81" name="テキスト ボックス 80"/>
        <xdr:cNvSpPr txBox="1"/>
      </xdr:nvSpPr>
      <xdr:spPr>
        <a:xfrm>
          <a:off x="3562428" y="578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82499</xdr:rowOff>
    </xdr:from>
    <xdr:to>
      <xdr:col>15</xdr:col>
      <xdr:colOff>101600</xdr:colOff>
      <xdr:row>34</xdr:row>
      <xdr:rowOff>12649</xdr:rowOff>
    </xdr:to>
    <xdr:sp macro="" textlink="">
      <xdr:nvSpPr>
        <xdr:cNvPr id="82" name="楕円 81"/>
        <xdr:cNvSpPr/>
      </xdr:nvSpPr>
      <xdr:spPr>
        <a:xfrm>
          <a:off x="2857500" y="57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29176</xdr:rowOff>
    </xdr:from>
    <xdr:ext cx="469744" cy="259045"/>
    <xdr:sp macro="" textlink="">
      <xdr:nvSpPr>
        <xdr:cNvPr id="83" name="テキスト ボックス 82"/>
        <xdr:cNvSpPr txBox="1"/>
      </xdr:nvSpPr>
      <xdr:spPr>
        <a:xfrm>
          <a:off x="2673428" y="551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125933</xdr:rowOff>
    </xdr:from>
    <xdr:to>
      <xdr:col>10</xdr:col>
      <xdr:colOff>165100</xdr:colOff>
      <xdr:row>33</xdr:row>
      <xdr:rowOff>56083</xdr:rowOff>
    </xdr:to>
    <xdr:sp macro="" textlink="">
      <xdr:nvSpPr>
        <xdr:cNvPr id="84" name="楕円 83"/>
        <xdr:cNvSpPr/>
      </xdr:nvSpPr>
      <xdr:spPr>
        <a:xfrm>
          <a:off x="1968500" y="5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72610</xdr:rowOff>
    </xdr:from>
    <xdr:ext cx="469744" cy="259045"/>
    <xdr:sp macro="" textlink="">
      <xdr:nvSpPr>
        <xdr:cNvPr id="85" name="テキスト ボックス 84"/>
        <xdr:cNvSpPr txBox="1"/>
      </xdr:nvSpPr>
      <xdr:spPr>
        <a:xfrm>
          <a:off x="1784428" y="538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61011</xdr:rowOff>
    </xdr:from>
    <xdr:to>
      <xdr:col>6</xdr:col>
      <xdr:colOff>38100</xdr:colOff>
      <xdr:row>31</xdr:row>
      <xdr:rowOff>162611</xdr:rowOff>
    </xdr:to>
    <xdr:sp macro="" textlink="">
      <xdr:nvSpPr>
        <xdr:cNvPr id="86" name="楕円 85"/>
        <xdr:cNvSpPr/>
      </xdr:nvSpPr>
      <xdr:spPr>
        <a:xfrm>
          <a:off x="1079500" y="53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7688</xdr:rowOff>
    </xdr:from>
    <xdr:ext cx="469744" cy="259045"/>
    <xdr:sp macro="" textlink="">
      <xdr:nvSpPr>
        <xdr:cNvPr id="87" name="テキスト ボックス 86"/>
        <xdr:cNvSpPr txBox="1"/>
      </xdr:nvSpPr>
      <xdr:spPr>
        <a:xfrm>
          <a:off x="895428" y="51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52255</xdr:rowOff>
    </xdr:from>
    <xdr:to>
      <xdr:col>24</xdr:col>
      <xdr:colOff>62865</xdr:colOff>
      <xdr:row>56</xdr:row>
      <xdr:rowOff>76922</xdr:rowOff>
    </xdr:to>
    <xdr:cxnSp macro="">
      <xdr:nvCxnSpPr>
        <xdr:cNvPr id="114" name="直線コネクタ 113"/>
        <xdr:cNvCxnSpPr/>
      </xdr:nvCxnSpPr>
      <xdr:spPr>
        <a:xfrm flipV="1">
          <a:off x="4633595" y="8796205"/>
          <a:ext cx="1270" cy="88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80749</xdr:rowOff>
    </xdr:from>
    <xdr:ext cx="599010" cy="259045"/>
    <xdr:sp macro="" textlink="">
      <xdr:nvSpPr>
        <xdr:cNvPr id="115" name="総務費最小値テキスト"/>
        <xdr:cNvSpPr txBox="1"/>
      </xdr:nvSpPr>
      <xdr:spPr>
        <a:xfrm>
          <a:off x="4686300" y="968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76922</xdr:rowOff>
    </xdr:from>
    <xdr:to>
      <xdr:col>24</xdr:col>
      <xdr:colOff>152400</xdr:colOff>
      <xdr:row>56</xdr:row>
      <xdr:rowOff>76922</xdr:rowOff>
    </xdr:to>
    <xdr:cxnSp macro="">
      <xdr:nvCxnSpPr>
        <xdr:cNvPr id="116" name="直線コネクタ 115"/>
        <xdr:cNvCxnSpPr/>
      </xdr:nvCxnSpPr>
      <xdr:spPr>
        <a:xfrm>
          <a:off x="4546600" y="967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170382</xdr:rowOff>
    </xdr:from>
    <xdr:ext cx="599010" cy="259045"/>
    <xdr:sp macro="" textlink="">
      <xdr:nvSpPr>
        <xdr:cNvPr id="117" name="総務費最大値テキスト"/>
        <xdr:cNvSpPr txBox="1"/>
      </xdr:nvSpPr>
      <xdr:spPr>
        <a:xfrm>
          <a:off x="4686300" y="857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190,283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52255</xdr:rowOff>
    </xdr:from>
    <xdr:to>
      <xdr:col>24</xdr:col>
      <xdr:colOff>152400</xdr:colOff>
      <xdr:row>51</xdr:row>
      <xdr:rowOff>52255</xdr:rowOff>
    </xdr:to>
    <xdr:cxnSp macro="">
      <xdr:nvCxnSpPr>
        <xdr:cNvPr id="118" name="直線コネクタ 117"/>
        <xdr:cNvCxnSpPr/>
      </xdr:nvCxnSpPr>
      <xdr:spPr>
        <a:xfrm>
          <a:off x="4546600" y="879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44200</xdr:rowOff>
    </xdr:from>
    <xdr:to>
      <xdr:col>24</xdr:col>
      <xdr:colOff>63500</xdr:colOff>
      <xdr:row>53</xdr:row>
      <xdr:rowOff>110048</xdr:rowOff>
    </xdr:to>
    <xdr:cxnSp macro="">
      <xdr:nvCxnSpPr>
        <xdr:cNvPr id="119" name="直線コネクタ 118"/>
        <xdr:cNvCxnSpPr/>
      </xdr:nvCxnSpPr>
      <xdr:spPr>
        <a:xfrm flipV="1">
          <a:off x="3797300" y="9131050"/>
          <a:ext cx="838200" cy="6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122724</xdr:rowOff>
    </xdr:from>
    <xdr:ext cx="599010" cy="259045"/>
    <xdr:sp macro="" textlink="">
      <xdr:nvSpPr>
        <xdr:cNvPr id="120" name="総務費平均値テキスト"/>
        <xdr:cNvSpPr txBox="1"/>
      </xdr:nvSpPr>
      <xdr:spPr>
        <a:xfrm>
          <a:off x="4686300" y="9209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144297</xdr:rowOff>
    </xdr:from>
    <xdr:to>
      <xdr:col>24</xdr:col>
      <xdr:colOff>114300</xdr:colOff>
      <xdr:row>54</xdr:row>
      <xdr:rowOff>74447</xdr:rowOff>
    </xdr:to>
    <xdr:sp macro="" textlink="">
      <xdr:nvSpPr>
        <xdr:cNvPr id="121" name="フローチャート: 判断 120"/>
        <xdr:cNvSpPr/>
      </xdr:nvSpPr>
      <xdr:spPr>
        <a:xfrm>
          <a:off x="4584700" y="92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15853</xdr:rowOff>
    </xdr:from>
    <xdr:to>
      <xdr:col>19</xdr:col>
      <xdr:colOff>177800</xdr:colOff>
      <xdr:row>53</xdr:row>
      <xdr:rowOff>110048</xdr:rowOff>
    </xdr:to>
    <xdr:cxnSp macro="">
      <xdr:nvCxnSpPr>
        <xdr:cNvPr id="122" name="直線コネクタ 121"/>
        <xdr:cNvCxnSpPr/>
      </xdr:nvCxnSpPr>
      <xdr:spPr>
        <a:xfrm>
          <a:off x="2908300" y="8588353"/>
          <a:ext cx="889000" cy="6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93221</xdr:rowOff>
    </xdr:from>
    <xdr:to>
      <xdr:col>20</xdr:col>
      <xdr:colOff>38100</xdr:colOff>
      <xdr:row>55</xdr:row>
      <xdr:rowOff>23371</xdr:rowOff>
    </xdr:to>
    <xdr:sp macro="" textlink="">
      <xdr:nvSpPr>
        <xdr:cNvPr id="123" name="フローチャート: 判断 122"/>
        <xdr:cNvSpPr/>
      </xdr:nvSpPr>
      <xdr:spPr>
        <a:xfrm>
          <a:off x="3746500" y="9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14498</xdr:rowOff>
    </xdr:from>
    <xdr:ext cx="599010" cy="259045"/>
    <xdr:sp macro="" textlink="">
      <xdr:nvSpPr>
        <xdr:cNvPr id="124" name="テキスト ボックス 123"/>
        <xdr:cNvSpPr txBox="1"/>
      </xdr:nvSpPr>
      <xdr:spPr>
        <a:xfrm>
          <a:off x="3497795" y="944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15853</xdr:rowOff>
    </xdr:from>
    <xdr:to>
      <xdr:col>15</xdr:col>
      <xdr:colOff>50800</xdr:colOff>
      <xdr:row>56</xdr:row>
      <xdr:rowOff>11314</xdr:rowOff>
    </xdr:to>
    <xdr:cxnSp macro="">
      <xdr:nvCxnSpPr>
        <xdr:cNvPr id="125" name="直線コネクタ 124"/>
        <xdr:cNvCxnSpPr/>
      </xdr:nvCxnSpPr>
      <xdr:spPr>
        <a:xfrm flipV="1">
          <a:off x="2019300" y="8588353"/>
          <a:ext cx="889000" cy="102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16695</xdr:rowOff>
    </xdr:from>
    <xdr:to>
      <xdr:col>15</xdr:col>
      <xdr:colOff>101600</xdr:colOff>
      <xdr:row>50</xdr:row>
      <xdr:rowOff>118295</xdr:rowOff>
    </xdr:to>
    <xdr:sp macro="" textlink="">
      <xdr:nvSpPr>
        <xdr:cNvPr id="126" name="フローチャート: 判断 125"/>
        <xdr:cNvSpPr/>
      </xdr:nvSpPr>
      <xdr:spPr>
        <a:xfrm>
          <a:off x="2857500" y="858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109422</xdr:rowOff>
    </xdr:from>
    <xdr:ext cx="599010" cy="259045"/>
    <xdr:sp macro="" textlink="">
      <xdr:nvSpPr>
        <xdr:cNvPr id="127" name="テキスト ボックス 126"/>
        <xdr:cNvSpPr txBox="1"/>
      </xdr:nvSpPr>
      <xdr:spPr>
        <a:xfrm>
          <a:off x="2608795" y="868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11314</xdr:rowOff>
    </xdr:from>
    <xdr:to>
      <xdr:col>10</xdr:col>
      <xdr:colOff>114300</xdr:colOff>
      <xdr:row>56</xdr:row>
      <xdr:rowOff>64132</xdr:rowOff>
    </xdr:to>
    <xdr:cxnSp macro="">
      <xdr:nvCxnSpPr>
        <xdr:cNvPr id="128" name="直線コネクタ 127"/>
        <xdr:cNvCxnSpPr/>
      </xdr:nvCxnSpPr>
      <xdr:spPr>
        <a:xfrm flipV="1">
          <a:off x="1130300" y="9612514"/>
          <a:ext cx="8890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43028</xdr:rowOff>
    </xdr:from>
    <xdr:to>
      <xdr:col>10</xdr:col>
      <xdr:colOff>165100</xdr:colOff>
      <xdr:row>57</xdr:row>
      <xdr:rowOff>144628</xdr:rowOff>
    </xdr:to>
    <xdr:sp macro="" textlink="">
      <xdr:nvSpPr>
        <xdr:cNvPr id="129" name="フローチャート: 判断 128"/>
        <xdr:cNvSpPr/>
      </xdr:nvSpPr>
      <xdr:spPr>
        <a:xfrm>
          <a:off x="1968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135755</xdr:rowOff>
    </xdr:from>
    <xdr:ext cx="534377" cy="259045"/>
    <xdr:sp macro="" textlink="">
      <xdr:nvSpPr>
        <xdr:cNvPr id="130" name="テキスト ボックス 129"/>
        <xdr:cNvSpPr txBox="1"/>
      </xdr:nvSpPr>
      <xdr:spPr>
        <a:xfrm>
          <a:off x="1752111" y="99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165198</xdr:rowOff>
    </xdr:from>
    <xdr:to>
      <xdr:col>6</xdr:col>
      <xdr:colOff>38100</xdr:colOff>
      <xdr:row>58</xdr:row>
      <xdr:rowOff>95348</xdr:rowOff>
    </xdr:to>
    <xdr:sp macro="" textlink="">
      <xdr:nvSpPr>
        <xdr:cNvPr id="131" name="フローチャート: 判断 130"/>
        <xdr:cNvSpPr/>
      </xdr:nvSpPr>
      <xdr:spPr>
        <a:xfrm>
          <a:off x="1079500" y="993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86475</xdr:rowOff>
    </xdr:from>
    <xdr:ext cx="534377" cy="259045"/>
    <xdr:sp macro="" textlink="">
      <xdr:nvSpPr>
        <xdr:cNvPr id="132" name="テキスト ボックス 131"/>
        <xdr:cNvSpPr txBox="1"/>
      </xdr:nvSpPr>
      <xdr:spPr>
        <a:xfrm>
          <a:off x="863111" y="100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164850</xdr:rowOff>
    </xdr:from>
    <xdr:to>
      <xdr:col>24</xdr:col>
      <xdr:colOff>114300</xdr:colOff>
      <xdr:row>53</xdr:row>
      <xdr:rowOff>95000</xdr:rowOff>
    </xdr:to>
    <xdr:sp macro="" textlink="">
      <xdr:nvSpPr>
        <xdr:cNvPr id="138" name="楕円 137"/>
        <xdr:cNvSpPr/>
      </xdr:nvSpPr>
      <xdr:spPr>
        <a:xfrm>
          <a:off x="4584700" y="9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16277</xdr:rowOff>
    </xdr:from>
    <xdr:ext cx="599010" cy="259045"/>
    <xdr:sp macro="" textlink="">
      <xdr:nvSpPr>
        <xdr:cNvPr id="139" name="総務費該当値テキスト"/>
        <xdr:cNvSpPr txBox="1"/>
      </xdr:nvSpPr>
      <xdr:spPr>
        <a:xfrm>
          <a:off x="4686300" y="893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59248</xdr:rowOff>
    </xdr:from>
    <xdr:to>
      <xdr:col>20</xdr:col>
      <xdr:colOff>38100</xdr:colOff>
      <xdr:row>53</xdr:row>
      <xdr:rowOff>160848</xdr:rowOff>
    </xdr:to>
    <xdr:sp macro="" textlink="">
      <xdr:nvSpPr>
        <xdr:cNvPr id="140" name="楕円 139"/>
        <xdr:cNvSpPr/>
      </xdr:nvSpPr>
      <xdr:spPr>
        <a:xfrm>
          <a:off x="3746500" y="91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5925</xdr:rowOff>
    </xdr:from>
    <xdr:ext cx="599010" cy="259045"/>
    <xdr:sp macro="" textlink="">
      <xdr:nvSpPr>
        <xdr:cNvPr id="141" name="テキスト ボックス 140"/>
        <xdr:cNvSpPr txBox="1"/>
      </xdr:nvSpPr>
      <xdr:spPr>
        <a:xfrm>
          <a:off x="3497795" y="892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136503</xdr:rowOff>
    </xdr:from>
    <xdr:to>
      <xdr:col>15</xdr:col>
      <xdr:colOff>101600</xdr:colOff>
      <xdr:row>50</xdr:row>
      <xdr:rowOff>66653</xdr:rowOff>
    </xdr:to>
    <xdr:sp macro="" textlink="">
      <xdr:nvSpPr>
        <xdr:cNvPr id="142" name="楕円 141"/>
        <xdr:cNvSpPr/>
      </xdr:nvSpPr>
      <xdr:spPr>
        <a:xfrm>
          <a:off x="2857500" y="85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83180</xdr:rowOff>
    </xdr:from>
    <xdr:ext cx="599010" cy="259045"/>
    <xdr:sp macro="" textlink="">
      <xdr:nvSpPr>
        <xdr:cNvPr id="143" name="テキスト ボックス 142"/>
        <xdr:cNvSpPr txBox="1"/>
      </xdr:nvSpPr>
      <xdr:spPr>
        <a:xfrm>
          <a:off x="2608795" y="831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131964</xdr:rowOff>
    </xdr:from>
    <xdr:to>
      <xdr:col>10</xdr:col>
      <xdr:colOff>165100</xdr:colOff>
      <xdr:row>56</xdr:row>
      <xdr:rowOff>62114</xdr:rowOff>
    </xdr:to>
    <xdr:sp macro="" textlink="">
      <xdr:nvSpPr>
        <xdr:cNvPr id="144" name="楕円 143"/>
        <xdr:cNvSpPr/>
      </xdr:nvSpPr>
      <xdr:spPr>
        <a:xfrm>
          <a:off x="1968500" y="95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78641</xdr:rowOff>
    </xdr:from>
    <xdr:ext cx="599010" cy="259045"/>
    <xdr:sp macro="" textlink="">
      <xdr:nvSpPr>
        <xdr:cNvPr id="145" name="テキスト ボックス 144"/>
        <xdr:cNvSpPr txBox="1"/>
      </xdr:nvSpPr>
      <xdr:spPr>
        <a:xfrm>
          <a:off x="1719795" y="933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13332</xdr:rowOff>
    </xdr:from>
    <xdr:to>
      <xdr:col>6</xdr:col>
      <xdr:colOff>38100</xdr:colOff>
      <xdr:row>56</xdr:row>
      <xdr:rowOff>114932</xdr:rowOff>
    </xdr:to>
    <xdr:sp macro="" textlink="">
      <xdr:nvSpPr>
        <xdr:cNvPr id="146" name="楕円 145"/>
        <xdr:cNvSpPr/>
      </xdr:nvSpPr>
      <xdr:spPr>
        <a:xfrm>
          <a:off x="1079500" y="9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131459</xdr:rowOff>
    </xdr:from>
    <xdr:ext cx="599010" cy="259045"/>
    <xdr:sp macro="" textlink="">
      <xdr:nvSpPr>
        <xdr:cNvPr id="147" name="テキスト ボックス 146"/>
        <xdr:cNvSpPr txBox="1"/>
      </xdr:nvSpPr>
      <xdr:spPr>
        <a:xfrm>
          <a:off x="830795" y="938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144664</xdr:rowOff>
    </xdr:from>
    <xdr:to>
      <xdr:col>24</xdr:col>
      <xdr:colOff>62865</xdr:colOff>
      <xdr:row>78</xdr:row>
      <xdr:rowOff>111810</xdr:rowOff>
    </xdr:to>
    <xdr:cxnSp macro="">
      <xdr:nvCxnSpPr>
        <xdr:cNvPr id="174" name="直線コネクタ 173"/>
        <xdr:cNvCxnSpPr/>
      </xdr:nvCxnSpPr>
      <xdr:spPr>
        <a:xfrm flipV="1">
          <a:off x="4633595" y="11974714"/>
          <a:ext cx="1270" cy="1510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115637</xdr:rowOff>
    </xdr:from>
    <xdr:ext cx="599010" cy="259045"/>
    <xdr:sp macro="" textlink="">
      <xdr:nvSpPr>
        <xdr:cNvPr id="175" name="民生費最小値テキスト"/>
        <xdr:cNvSpPr txBox="1"/>
      </xdr:nvSpPr>
      <xdr:spPr>
        <a:xfrm>
          <a:off x="4686300" y="1348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111810</xdr:rowOff>
    </xdr:from>
    <xdr:to>
      <xdr:col>24</xdr:col>
      <xdr:colOff>152400</xdr:colOff>
      <xdr:row>78</xdr:row>
      <xdr:rowOff>111810</xdr:rowOff>
    </xdr:to>
    <xdr:cxnSp macro="">
      <xdr:nvCxnSpPr>
        <xdr:cNvPr id="176" name="直線コネクタ 175"/>
        <xdr:cNvCxnSpPr/>
      </xdr:nvCxnSpPr>
      <xdr:spPr>
        <a:xfrm>
          <a:off x="4546600" y="134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91341</xdr:rowOff>
    </xdr:from>
    <xdr:ext cx="599010" cy="259045"/>
    <xdr:sp macro="" textlink="">
      <xdr:nvSpPr>
        <xdr:cNvPr id="177" name="民生費最大値テキスト"/>
        <xdr:cNvSpPr txBox="1"/>
      </xdr:nvSpPr>
      <xdr:spPr>
        <a:xfrm>
          <a:off x="4686300" y="1174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222,196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144664</xdr:rowOff>
    </xdr:from>
    <xdr:to>
      <xdr:col>24</xdr:col>
      <xdr:colOff>152400</xdr:colOff>
      <xdr:row>69</xdr:row>
      <xdr:rowOff>144664</xdr:rowOff>
    </xdr:to>
    <xdr:cxnSp macro="">
      <xdr:nvCxnSpPr>
        <xdr:cNvPr id="178" name="直線コネクタ 177"/>
        <xdr:cNvCxnSpPr/>
      </xdr:nvCxnSpPr>
      <xdr:spPr>
        <a:xfrm>
          <a:off x="4546600" y="1197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115126</xdr:rowOff>
    </xdr:from>
    <xdr:to>
      <xdr:col>24</xdr:col>
      <xdr:colOff>63500</xdr:colOff>
      <xdr:row>74</xdr:row>
      <xdr:rowOff>153824</xdr:rowOff>
    </xdr:to>
    <xdr:cxnSp macro="">
      <xdr:nvCxnSpPr>
        <xdr:cNvPr id="179" name="直線コネクタ 178"/>
        <xdr:cNvCxnSpPr/>
      </xdr:nvCxnSpPr>
      <xdr:spPr>
        <a:xfrm>
          <a:off x="3797300" y="12630976"/>
          <a:ext cx="838200" cy="2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18492</xdr:rowOff>
    </xdr:from>
    <xdr:ext cx="599010" cy="259045"/>
    <xdr:sp macro="" textlink="">
      <xdr:nvSpPr>
        <xdr:cNvPr id="180" name="民生費平均値テキスト"/>
        <xdr:cNvSpPr txBox="1"/>
      </xdr:nvSpPr>
      <xdr:spPr>
        <a:xfrm>
          <a:off x="4686300" y="125343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167065</xdr:rowOff>
    </xdr:from>
    <xdr:to>
      <xdr:col>24</xdr:col>
      <xdr:colOff>114300</xdr:colOff>
      <xdr:row>74</xdr:row>
      <xdr:rowOff>97215</xdr:rowOff>
    </xdr:to>
    <xdr:sp macro="" textlink="">
      <xdr:nvSpPr>
        <xdr:cNvPr id="181" name="フローチャート: 判断 180"/>
        <xdr:cNvSpPr/>
      </xdr:nvSpPr>
      <xdr:spPr>
        <a:xfrm>
          <a:off x="4584700" y="1268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115126</xdr:rowOff>
    </xdr:from>
    <xdr:to>
      <xdr:col>19</xdr:col>
      <xdr:colOff>177800</xdr:colOff>
      <xdr:row>74</xdr:row>
      <xdr:rowOff>9724</xdr:rowOff>
    </xdr:to>
    <xdr:cxnSp macro="">
      <xdr:nvCxnSpPr>
        <xdr:cNvPr id="182" name="直線コネクタ 181"/>
        <xdr:cNvCxnSpPr/>
      </xdr:nvCxnSpPr>
      <xdr:spPr>
        <a:xfrm flipV="1">
          <a:off x="2908300" y="12630976"/>
          <a:ext cx="889000" cy="6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3714</xdr:rowOff>
    </xdr:from>
    <xdr:to>
      <xdr:col>20</xdr:col>
      <xdr:colOff>38100</xdr:colOff>
      <xdr:row>73</xdr:row>
      <xdr:rowOff>105314</xdr:rowOff>
    </xdr:to>
    <xdr:sp macro="" textlink="">
      <xdr:nvSpPr>
        <xdr:cNvPr id="183" name="フローチャート: 判断 182"/>
        <xdr:cNvSpPr/>
      </xdr:nvSpPr>
      <xdr:spPr>
        <a:xfrm>
          <a:off x="3746500" y="1251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121841</xdr:rowOff>
    </xdr:from>
    <xdr:ext cx="599010" cy="259045"/>
    <xdr:sp macro="" textlink="">
      <xdr:nvSpPr>
        <xdr:cNvPr id="184" name="テキスト ボックス 183"/>
        <xdr:cNvSpPr txBox="1"/>
      </xdr:nvSpPr>
      <xdr:spPr>
        <a:xfrm>
          <a:off x="3497795" y="12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9724</xdr:rowOff>
    </xdr:from>
    <xdr:to>
      <xdr:col>15</xdr:col>
      <xdr:colOff>50800</xdr:colOff>
      <xdr:row>75</xdr:row>
      <xdr:rowOff>102504</xdr:rowOff>
    </xdr:to>
    <xdr:cxnSp macro="">
      <xdr:nvCxnSpPr>
        <xdr:cNvPr id="185" name="直線コネクタ 184"/>
        <xdr:cNvCxnSpPr/>
      </xdr:nvCxnSpPr>
      <xdr:spPr>
        <a:xfrm flipV="1">
          <a:off x="2019300" y="12697024"/>
          <a:ext cx="889000" cy="26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51230</xdr:rowOff>
    </xdr:from>
    <xdr:to>
      <xdr:col>15</xdr:col>
      <xdr:colOff>101600</xdr:colOff>
      <xdr:row>74</xdr:row>
      <xdr:rowOff>152830</xdr:rowOff>
    </xdr:to>
    <xdr:sp macro="" textlink="">
      <xdr:nvSpPr>
        <xdr:cNvPr id="186" name="フローチャート: 判断 185"/>
        <xdr:cNvSpPr/>
      </xdr:nvSpPr>
      <xdr:spPr>
        <a:xfrm>
          <a:off x="2857500" y="1273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143957</xdr:rowOff>
    </xdr:from>
    <xdr:ext cx="599010" cy="259045"/>
    <xdr:sp macro="" textlink="">
      <xdr:nvSpPr>
        <xdr:cNvPr id="187" name="テキスト ボックス 186"/>
        <xdr:cNvSpPr txBox="1"/>
      </xdr:nvSpPr>
      <xdr:spPr>
        <a:xfrm>
          <a:off x="2608795" y="1283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102504</xdr:rowOff>
    </xdr:from>
    <xdr:to>
      <xdr:col>10</xdr:col>
      <xdr:colOff>114300</xdr:colOff>
      <xdr:row>76</xdr:row>
      <xdr:rowOff>7520</xdr:rowOff>
    </xdr:to>
    <xdr:cxnSp macro="">
      <xdr:nvCxnSpPr>
        <xdr:cNvPr id="188" name="直線コネクタ 187"/>
        <xdr:cNvCxnSpPr/>
      </xdr:nvCxnSpPr>
      <xdr:spPr>
        <a:xfrm flipV="1">
          <a:off x="1130300" y="12961254"/>
          <a:ext cx="8890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108593</xdr:rowOff>
    </xdr:from>
    <xdr:to>
      <xdr:col>10</xdr:col>
      <xdr:colOff>165100</xdr:colOff>
      <xdr:row>76</xdr:row>
      <xdr:rowOff>38742</xdr:rowOff>
    </xdr:to>
    <xdr:sp macro="" textlink="">
      <xdr:nvSpPr>
        <xdr:cNvPr id="189" name="フローチャート: 判断 188"/>
        <xdr:cNvSpPr/>
      </xdr:nvSpPr>
      <xdr:spPr>
        <a:xfrm>
          <a:off x="1968500" y="1296734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29869</xdr:rowOff>
    </xdr:from>
    <xdr:ext cx="599010" cy="259045"/>
    <xdr:sp macro="" textlink="">
      <xdr:nvSpPr>
        <xdr:cNvPr id="190" name="テキスト ボックス 189"/>
        <xdr:cNvSpPr txBox="1"/>
      </xdr:nvSpPr>
      <xdr:spPr>
        <a:xfrm>
          <a:off x="1719795" y="130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161578</xdr:rowOff>
    </xdr:from>
    <xdr:to>
      <xdr:col>6</xdr:col>
      <xdr:colOff>38100</xdr:colOff>
      <xdr:row>76</xdr:row>
      <xdr:rowOff>91728</xdr:rowOff>
    </xdr:to>
    <xdr:sp macro="" textlink="">
      <xdr:nvSpPr>
        <xdr:cNvPr id="191" name="フローチャート: 判断 190"/>
        <xdr:cNvSpPr/>
      </xdr:nvSpPr>
      <xdr:spPr>
        <a:xfrm>
          <a:off x="1079500" y="130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82855</xdr:rowOff>
    </xdr:from>
    <xdr:ext cx="599010" cy="259045"/>
    <xdr:sp macro="" textlink="">
      <xdr:nvSpPr>
        <xdr:cNvPr id="192" name="テキスト ボックス 191"/>
        <xdr:cNvSpPr txBox="1"/>
      </xdr:nvSpPr>
      <xdr:spPr>
        <a:xfrm>
          <a:off x="830795" y="1311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103024</xdr:rowOff>
    </xdr:from>
    <xdr:to>
      <xdr:col>24</xdr:col>
      <xdr:colOff>114300</xdr:colOff>
      <xdr:row>75</xdr:row>
      <xdr:rowOff>33174</xdr:rowOff>
    </xdr:to>
    <xdr:sp macro="" textlink="">
      <xdr:nvSpPr>
        <xdr:cNvPr id="198" name="楕円 197"/>
        <xdr:cNvSpPr/>
      </xdr:nvSpPr>
      <xdr:spPr>
        <a:xfrm>
          <a:off x="4584700" y="127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81451</xdr:rowOff>
    </xdr:from>
    <xdr:ext cx="599010" cy="259045"/>
    <xdr:sp macro="" textlink="">
      <xdr:nvSpPr>
        <xdr:cNvPr id="199" name="民生費該当値テキスト"/>
        <xdr:cNvSpPr txBox="1"/>
      </xdr:nvSpPr>
      <xdr:spPr>
        <a:xfrm>
          <a:off x="4686300" y="1276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64326</xdr:rowOff>
    </xdr:from>
    <xdr:to>
      <xdr:col>20</xdr:col>
      <xdr:colOff>38100</xdr:colOff>
      <xdr:row>73</xdr:row>
      <xdr:rowOff>165926</xdr:rowOff>
    </xdr:to>
    <xdr:sp macro="" textlink="">
      <xdr:nvSpPr>
        <xdr:cNvPr id="200" name="楕円 199"/>
        <xdr:cNvSpPr/>
      </xdr:nvSpPr>
      <xdr:spPr>
        <a:xfrm>
          <a:off x="3746500" y="1258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157053</xdr:rowOff>
    </xdr:from>
    <xdr:ext cx="599010" cy="259045"/>
    <xdr:sp macro="" textlink="">
      <xdr:nvSpPr>
        <xdr:cNvPr id="201" name="テキスト ボックス 200"/>
        <xdr:cNvSpPr txBox="1"/>
      </xdr:nvSpPr>
      <xdr:spPr>
        <a:xfrm>
          <a:off x="3497795" y="1267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130374</xdr:rowOff>
    </xdr:from>
    <xdr:to>
      <xdr:col>15</xdr:col>
      <xdr:colOff>101600</xdr:colOff>
      <xdr:row>74</xdr:row>
      <xdr:rowOff>60524</xdr:rowOff>
    </xdr:to>
    <xdr:sp macro="" textlink="">
      <xdr:nvSpPr>
        <xdr:cNvPr id="202" name="楕円 201"/>
        <xdr:cNvSpPr/>
      </xdr:nvSpPr>
      <xdr:spPr>
        <a:xfrm>
          <a:off x="2857500" y="126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77051</xdr:rowOff>
    </xdr:from>
    <xdr:ext cx="599010" cy="259045"/>
    <xdr:sp macro="" textlink="">
      <xdr:nvSpPr>
        <xdr:cNvPr id="203" name="テキスト ボックス 202"/>
        <xdr:cNvSpPr txBox="1"/>
      </xdr:nvSpPr>
      <xdr:spPr>
        <a:xfrm>
          <a:off x="2608795" y="1242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51704</xdr:rowOff>
    </xdr:from>
    <xdr:to>
      <xdr:col>10</xdr:col>
      <xdr:colOff>165100</xdr:colOff>
      <xdr:row>75</xdr:row>
      <xdr:rowOff>153304</xdr:rowOff>
    </xdr:to>
    <xdr:sp macro="" textlink="">
      <xdr:nvSpPr>
        <xdr:cNvPr id="204" name="楕円 203"/>
        <xdr:cNvSpPr/>
      </xdr:nvSpPr>
      <xdr:spPr>
        <a:xfrm>
          <a:off x="1968500" y="129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169831</xdr:rowOff>
    </xdr:from>
    <xdr:ext cx="599010" cy="259045"/>
    <xdr:sp macro="" textlink="">
      <xdr:nvSpPr>
        <xdr:cNvPr id="205" name="テキスト ボックス 204"/>
        <xdr:cNvSpPr txBox="1"/>
      </xdr:nvSpPr>
      <xdr:spPr>
        <a:xfrm>
          <a:off x="1719795" y="1268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128170</xdr:rowOff>
    </xdr:from>
    <xdr:to>
      <xdr:col>6</xdr:col>
      <xdr:colOff>38100</xdr:colOff>
      <xdr:row>76</xdr:row>
      <xdr:rowOff>58320</xdr:rowOff>
    </xdr:to>
    <xdr:sp macro="" textlink="">
      <xdr:nvSpPr>
        <xdr:cNvPr id="206" name="楕円 205"/>
        <xdr:cNvSpPr/>
      </xdr:nvSpPr>
      <xdr:spPr>
        <a:xfrm>
          <a:off x="1079500" y="1298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74847</xdr:rowOff>
    </xdr:from>
    <xdr:ext cx="599010" cy="259045"/>
    <xdr:sp macro="" textlink="">
      <xdr:nvSpPr>
        <xdr:cNvPr id="207" name="テキスト ボックス 206"/>
        <xdr:cNvSpPr txBox="1"/>
      </xdr:nvSpPr>
      <xdr:spPr>
        <a:xfrm>
          <a:off x="830795" y="1276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92056</xdr:rowOff>
    </xdr:from>
    <xdr:to>
      <xdr:col>24</xdr:col>
      <xdr:colOff>62865</xdr:colOff>
      <xdr:row>97</xdr:row>
      <xdr:rowOff>165342</xdr:rowOff>
    </xdr:to>
    <xdr:cxnSp macro="">
      <xdr:nvCxnSpPr>
        <xdr:cNvPr id="232" name="直線コネクタ 231"/>
        <xdr:cNvCxnSpPr/>
      </xdr:nvCxnSpPr>
      <xdr:spPr>
        <a:xfrm flipV="1">
          <a:off x="4633595" y="15522556"/>
          <a:ext cx="1270" cy="127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169169</xdr:rowOff>
    </xdr:from>
    <xdr:ext cx="534377" cy="259045"/>
    <xdr:sp macro="" textlink="">
      <xdr:nvSpPr>
        <xdr:cNvPr id="233" name="衛生費最小値テキスト"/>
        <xdr:cNvSpPr txBox="1"/>
      </xdr:nvSpPr>
      <xdr:spPr>
        <a:xfrm>
          <a:off x="4686300" y="167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165342</xdr:rowOff>
    </xdr:from>
    <xdr:to>
      <xdr:col>24</xdr:col>
      <xdr:colOff>152400</xdr:colOff>
      <xdr:row>97</xdr:row>
      <xdr:rowOff>165342</xdr:rowOff>
    </xdr:to>
    <xdr:cxnSp macro="">
      <xdr:nvCxnSpPr>
        <xdr:cNvPr id="234" name="直線コネクタ 233"/>
        <xdr:cNvCxnSpPr/>
      </xdr:nvCxnSpPr>
      <xdr:spPr>
        <a:xfrm>
          <a:off x="4546600" y="1679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38733</xdr:rowOff>
    </xdr:from>
    <xdr:ext cx="534377" cy="259045"/>
    <xdr:sp macro="" textlink="">
      <xdr:nvSpPr>
        <xdr:cNvPr id="235" name="衛生費最大値テキスト"/>
        <xdr:cNvSpPr txBox="1"/>
      </xdr:nvSpPr>
      <xdr:spPr>
        <a:xfrm>
          <a:off x="4686300" y="152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98,501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92056</xdr:rowOff>
    </xdr:from>
    <xdr:to>
      <xdr:col>24</xdr:col>
      <xdr:colOff>152400</xdr:colOff>
      <xdr:row>90</xdr:row>
      <xdr:rowOff>92056</xdr:rowOff>
    </xdr:to>
    <xdr:cxnSp macro="">
      <xdr:nvCxnSpPr>
        <xdr:cNvPr id="236" name="直線コネクタ 235"/>
        <xdr:cNvCxnSpPr/>
      </xdr:nvCxnSpPr>
      <xdr:spPr>
        <a:xfrm>
          <a:off x="4546600" y="1552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26581</xdr:rowOff>
    </xdr:from>
    <xdr:to>
      <xdr:col>24</xdr:col>
      <xdr:colOff>63500</xdr:colOff>
      <xdr:row>94</xdr:row>
      <xdr:rowOff>114669</xdr:rowOff>
    </xdr:to>
    <xdr:cxnSp macro="">
      <xdr:nvCxnSpPr>
        <xdr:cNvPr id="237" name="直線コネクタ 236"/>
        <xdr:cNvCxnSpPr/>
      </xdr:nvCxnSpPr>
      <xdr:spPr>
        <a:xfrm>
          <a:off x="3797300" y="15628531"/>
          <a:ext cx="838200" cy="60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81615</xdr:rowOff>
    </xdr:from>
    <xdr:ext cx="534377" cy="259045"/>
    <xdr:sp macro="" textlink="">
      <xdr:nvSpPr>
        <xdr:cNvPr id="238" name="衛生費平均値テキスト"/>
        <xdr:cNvSpPr txBox="1"/>
      </xdr:nvSpPr>
      <xdr:spPr>
        <a:xfrm>
          <a:off x="4686300" y="1619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103188</xdr:rowOff>
    </xdr:from>
    <xdr:to>
      <xdr:col>24</xdr:col>
      <xdr:colOff>114300</xdr:colOff>
      <xdr:row>95</xdr:row>
      <xdr:rowOff>33338</xdr:rowOff>
    </xdr:to>
    <xdr:sp macro="" textlink="">
      <xdr:nvSpPr>
        <xdr:cNvPr id="239" name="フローチャート: 判断 238"/>
        <xdr:cNvSpPr/>
      </xdr:nvSpPr>
      <xdr:spPr>
        <a:xfrm>
          <a:off x="4584700" y="1621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26581</xdr:rowOff>
    </xdr:from>
    <xdr:to>
      <xdr:col>19</xdr:col>
      <xdr:colOff>177800</xdr:colOff>
      <xdr:row>94</xdr:row>
      <xdr:rowOff>60376</xdr:rowOff>
    </xdr:to>
    <xdr:cxnSp macro="">
      <xdr:nvCxnSpPr>
        <xdr:cNvPr id="240" name="直線コネクタ 239"/>
        <xdr:cNvCxnSpPr/>
      </xdr:nvCxnSpPr>
      <xdr:spPr>
        <a:xfrm flipV="1">
          <a:off x="2908300" y="15628531"/>
          <a:ext cx="889000" cy="54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134734</xdr:rowOff>
    </xdr:from>
    <xdr:to>
      <xdr:col>20</xdr:col>
      <xdr:colOff>38100</xdr:colOff>
      <xdr:row>94</xdr:row>
      <xdr:rowOff>64884</xdr:rowOff>
    </xdr:to>
    <xdr:sp macro="" textlink="">
      <xdr:nvSpPr>
        <xdr:cNvPr id="241" name="フローチャート: 判断 240"/>
        <xdr:cNvSpPr/>
      </xdr:nvSpPr>
      <xdr:spPr>
        <a:xfrm>
          <a:off x="3746500" y="160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56011</xdr:rowOff>
    </xdr:from>
    <xdr:ext cx="534377" cy="259045"/>
    <xdr:sp macro="" textlink="">
      <xdr:nvSpPr>
        <xdr:cNvPr id="242" name="テキスト ボックス 241"/>
        <xdr:cNvSpPr txBox="1"/>
      </xdr:nvSpPr>
      <xdr:spPr>
        <a:xfrm>
          <a:off x="3530111" y="161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60376</xdr:rowOff>
    </xdr:from>
    <xdr:to>
      <xdr:col>15</xdr:col>
      <xdr:colOff>50800</xdr:colOff>
      <xdr:row>97</xdr:row>
      <xdr:rowOff>24981</xdr:rowOff>
    </xdr:to>
    <xdr:cxnSp macro="">
      <xdr:nvCxnSpPr>
        <xdr:cNvPr id="243" name="直線コネクタ 242"/>
        <xdr:cNvCxnSpPr/>
      </xdr:nvCxnSpPr>
      <xdr:spPr>
        <a:xfrm flipV="1">
          <a:off x="2019300" y="16176676"/>
          <a:ext cx="889000" cy="4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21329</xdr:rowOff>
    </xdr:from>
    <xdr:to>
      <xdr:col>15</xdr:col>
      <xdr:colOff>101600</xdr:colOff>
      <xdr:row>95</xdr:row>
      <xdr:rowOff>122929</xdr:rowOff>
    </xdr:to>
    <xdr:sp macro="" textlink="">
      <xdr:nvSpPr>
        <xdr:cNvPr id="244" name="フローチャート: 判断 243"/>
        <xdr:cNvSpPr/>
      </xdr:nvSpPr>
      <xdr:spPr>
        <a:xfrm>
          <a:off x="2857500" y="1630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114056</xdr:rowOff>
    </xdr:from>
    <xdr:ext cx="534377" cy="259045"/>
    <xdr:sp macro="" textlink="">
      <xdr:nvSpPr>
        <xdr:cNvPr id="245" name="テキスト ボックス 244"/>
        <xdr:cNvSpPr txBox="1"/>
      </xdr:nvSpPr>
      <xdr:spPr>
        <a:xfrm>
          <a:off x="2641111" y="164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24981</xdr:rowOff>
    </xdr:from>
    <xdr:to>
      <xdr:col>10</xdr:col>
      <xdr:colOff>114300</xdr:colOff>
      <xdr:row>97</xdr:row>
      <xdr:rowOff>115888</xdr:rowOff>
    </xdr:to>
    <xdr:cxnSp macro="">
      <xdr:nvCxnSpPr>
        <xdr:cNvPr id="246" name="直線コネクタ 245"/>
        <xdr:cNvCxnSpPr/>
      </xdr:nvCxnSpPr>
      <xdr:spPr>
        <a:xfrm flipV="1">
          <a:off x="1130300" y="16655631"/>
          <a:ext cx="8890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98310</xdr:rowOff>
    </xdr:from>
    <xdr:to>
      <xdr:col>10</xdr:col>
      <xdr:colOff>165100</xdr:colOff>
      <xdr:row>96</xdr:row>
      <xdr:rowOff>28460</xdr:rowOff>
    </xdr:to>
    <xdr:sp macro="" textlink="">
      <xdr:nvSpPr>
        <xdr:cNvPr id="247" name="フローチャート: 判断 246"/>
        <xdr:cNvSpPr/>
      </xdr:nvSpPr>
      <xdr:spPr>
        <a:xfrm>
          <a:off x="1968500" y="16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44987</xdr:rowOff>
    </xdr:from>
    <xdr:ext cx="534377" cy="259045"/>
    <xdr:sp macro="" textlink="">
      <xdr:nvSpPr>
        <xdr:cNvPr id="248" name="テキスト ボックス 247"/>
        <xdr:cNvSpPr txBox="1"/>
      </xdr:nvSpPr>
      <xdr:spPr>
        <a:xfrm>
          <a:off x="1752111" y="161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170548</xdr:rowOff>
    </xdr:from>
    <xdr:to>
      <xdr:col>6</xdr:col>
      <xdr:colOff>38100</xdr:colOff>
      <xdr:row>96</xdr:row>
      <xdr:rowOff>100698</xdr:rowOff>
    </xdr:to>
    <xdr:sp macro="" textlink="">
      <xdr:nvSpPr>
        <xdr:cNvPr id="249" name="フローチャート: 判断 248"/>
        <xdr:cNvSpPr/>
      </xdr:nvSpPr>
      <xdr:spPr>
        <a:xfrm>
          <a:off x="1079500" y="1645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117225</xdr:rowOff>
    </xdr:from>
    <xdr:ext cx="534377" cy="259045"/>
    <xdr:sp macro="" textlink="">
      <xdr:nvSpPr>
        <xdr:cNvPr id="250" name="テキスト ボックス 249"/>
        <xdr:cNvSpPr txBox="1"/>
      </xdr:nvSpPr>
      <xdr:spPr>
        <a:xfrm>
          <a:off x="863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63869</xdr:rowOff>
    </xdr:from>
    <xdr:to>
      <xdr:col>24</xdr:col>
      <xdr:colOff>114300</xdr:colOff>
      <xdr:row>94</xdr:row>
      <xdr:rowOff>165469</xdr:rowOff>
    </xdr:to>
    <xdr:sp macro="" textlink="">
      <xdr:nvSpPr>
        <xdr:cNvPr id="256" name="楕円 255"/>
        <xdr:cNvSpPr/>
      </xdr:nvSpPr>
      <xdr:spPr>
        <a:xfrm>
          <a:off x="4584700" y="161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86746</xdr:rowOff>
    </xdr:from>
    <xdr:ext cx="534377" cy="259045"/>
    <xdr:sp macro="" textlink="">
      <xdr:nvSpPr>
        <xdr:cNvPr id="257" name="衛生費該当値テキスト"/>
        <xdr:cNvSpPr txBox="1"/>
      </xdr:nvSpPr>
      <xdr:spPr>
        <a:xfrm>
          <a:off x="4686300" y="160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147231</xdr:rowOff>
    </xdr:from>
    <xdr:to>
      <xdr:col>20</xdr:col>
      <xdr:colOff>38100</xdr:colOff>
      <xdr:row>91</xdr:row>
      <xdr:rowOff>77381</xdr:rowOff>
    </xdr:to>
    <xdr:sp macro="" textlink="">
      <xdr:nvSpPr>
        <xdr:cNvPr id="258" name="楕円 257"/>
        <xdr:cNvSpPr/>
      </xdr:nvSpPr>
      <xdr:spPr>
        <a:xfrm>
          <a:off x="3746500" y="155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93908</xdr:rowOff>
    </xdr:from>
    <xdr:ext cx="534377" cy="259045"/>
    <xdr:sp macro="" textlink="">
      <xdr:nvSpPr>
        <xdr:cNvPr id="259" name="テキスト ボックス 258"/>
        <xdr:cNvSpPr txBox="1"/>
      </xdr:nvSpPr>
      <xdr:spPr>
        <a:xfrm>
          <a:off x="3530111" y="153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9576</xdr:rowOff>
    </xdr:from>
    <xdr:to>
      <xdr:col>15</xdr:col>
      <xdr:colOff>101600</xdr:colOff>
      <xdr:row>94</xdr:row>
      <xdr:rowOff>111176</xdr:rowOff>
    </xdr:to>
    <xdr:sp macro="" textlink="">
      <xdr:nvSpPr>
        <xdr:cNvPr id="260" name="楕円 259"/>
        <xdr:cNvSpPr/>
      </xdr:nvSpPr>
      <xdr:spPr>
        <a:xfrm>
          <a:off x="2857500" y="161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127703</xdr:rowOff>
    </xdr:from>
    <xdr:ext cx="534377" cy="259045"/>
    <xdr:sp macro="" textlink="">
      <xdr:nvSpPr>
        <xdr:cNvPr id="261" name="テキスト ボックス 260"/>
        <xdr:cNvSpPr txBox="1"/>
      </xdr:nvSpPr>
      <xdr:spPr>
        <a:xfrm>
          <a:off x="2641111" y="159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145631</xdr:rowOff>
    </xdr:from>
    <xdr:to>
      <xdr:col>10</xdr:col>
      <xdr:colOff>165100</xdr:colOff>
      <xdr:row>97</xdr:row>
      <xdr:rowOff>75781</xdr:rowOff>
    </xdr:to>
    <xdr:sp macro="" textlink="">
      <xdr:nvSpPr>
        <xdr:cNvPr id="262" name="楕円 261"/>
        <xdr:cNvSpPr/>
      </xdr:nvSpPr>
      <xdr:spPr>
        <a:xfrm>
          <a:off x="1968500" y="166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66908</xdr:rowOff>
    </xdr:from>
    <xdr:ext cx="534377" cy="259045"/>
    <xdr:sp macro="" textlink="">
      <xdr:nvSpPr>
        <xdr:cNvPr id="263" name="テキスト ボックス 262"/>
        <xdr:cNvSpPr txBox="1"/>
      </xdr:nvSpPr>
      <xdr:spPr>
        <a:xfrm>
          <a:off x="1752111" y="166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65088</xdr:rowOff>
    </xdr:from>
    <xdr:to>
      <xdr:col>6</xdr:col>
      <xdr:colOff>38100</xdr:colOff>
      <xdr:row>97</xdr:row>
      <xdr:rowOff>166688</xdr:rowOff>
    </xdr:to>
    <xdr:sp macro="" textlink="">
      <xdr:nvSpPr>
        <xdr:cNvPr id="264" name="楕円 263"/>
        <xdr:cNvSpPr/>
      </xdr:nvSpPr>
      <xdr:spPr>
        <a:xfrm>
          <a:off x="1079500" y="166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157815</xdr:rowOff>
    </xdr:from>
    <xdr:ext cx="534377" cy="259045"/>
    <xdr:sp macro="" textlink="">
      <xdr:nvSpPr>
        <xdr:cNvPr id="265" name="テキスト ボックス 264"/>
        <xdr:cNvSpPr txBox="1"/>
      </xdr:nvSpPr>
      <xdr:spPr>
        <a:xfrm>
          <a:off x="863111" y="16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5" name="テキスト ボックス 284"/>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126365</xdr:rowOff>
    </xdr:from>
    <xdr:to>
      <xdr:col>54</xdr:col>
      <xdr:colOff>189865</xdr:colOff>
      <xdr:row>39</xdr:row>
      <xdr:rowOff>44450</xdr:rowOff>
    </xdr:to>
    <xdr:cxnSp macro="">
      <xdr:nvCxnSpPr>
        <xdr:cNvPr id="289" name="直線コネクタ 288"/>
        <xdr:cNvCxnSpPr/>
      </xdr:nvCxnSpPr>
      <xdr:spPr>
        <a:xfrm flipV="1">
          <a:off x="10475595" y="5441315"/>
          <a:ext cx="127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73042</xdr:rowOff>
    </xdr:from>
    <xdr:ext cx="378565" cy="259045"/>
    <xdr:sp macro="" textlink="">
      <xdr:nvSpPr>
        <xdr:cNvPr id="292" name="労働費最大値テキスト"/>
        <xdr:cNvSpPr txBox="1"/>
      </xdr:nvSpPr>
      <xdr:spPr>
        <a:xfrm>
          <a:off x="10528300" y="521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126365</xdr:rowOff>
    </xdr:from>
    <xdr:to>
      <xdr:col>55</xdr:col>
      <xdr:colOff>88900</xdr:colOff>
      <xdr:row>31</xdr:row>
      <xdr:rowOff>126365</xdr:rowOff>
    </xdr:to>
    <xdr:cxnSp macro="">
      <xdr:nvCxnSpPr>
        <xdr:cNvPr id="293" name="直線コネクタ 292"/>
        <xdr:cNvCxnSpPr/>
      </xdr:nvCxnSpPr>
      <xdr:spPr>
        <a:xfrm>
          <a:off x="10388600" y="5441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33020</xdr:rowOff>
    </xdr:from>
    <xdr:to>
      <xdr:col>55</xdr:col>
      <xdr:colOff>0</xdr:colOff>
      <xdr:row>38</xdr:row>
      <xdr:rowOff>34925</xdr:rowOff>
    </xdr:to>
    <xdr:cxnSp macro="">
      <xdr:nvCxnSpPr>
        <xdr:cNvPr id="294" name="直線コネクタ 293"/>
        <xdr:cNvCxnSpPr/>
      </xdr:nvCxnSpPr>
      <xdr:spPr>
        <a:xfrm flipV="1">
          <a:off x="9639300" y="65481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45102</xdr:rowOff>
    </xdr:from>
    <xdr:ext cx="378565" cy="259045"/>
    <xdr:sp macro="" textlink="">
      <xdr:nvSpPr>
        <xdr:cNvPr id="295" name="労働費平均値テキスト"/>
        <xdr:cNvSpPr txBox="1"/>
      </xdr:nvSpPr>
      <xdr:spPr>
        <a:xfrm>
          <a:off x="10528300" y="60458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22225</xdr:rowOff>
    </xdr:from>
    <xdr:to>
      <xdr:col>55</xdr:col>
      <xdr:colOff>50800</xdr:colOff>
      <xdr:row>36</xdr:row>
      <xdr:rowOff>123825</xdr:rowOff>
    </xdr:to>
    <xdr:sp macro="" textlink="">
      <xdr:nvSpPr>
        <xdr:cNvPr id="296" name="フローチャート: 判断 295"/>
        <xdr:cNvSpPr/>
      </xdr:nvSpPr>
      <xdr:spPr>
        <a:xfrm>
          <a:off x="104267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34925</xdr:rowOff>
    </xdr:from>
    <xdr:to>
      <xdr:col>50</xdr:col>
      <xdr:colOff>114300</xdr:colOff>
      <xdr:row>38</xdr:row>
      <xdr:rowOff>38735</xdr:rowOff>
    </xdr:to>
    <xdr:cxnSp macro="">
      <xdr:nvCxnSpPr>
        <xdr:cNvPr id="297" name="直線コネクタ 296"/>
        <xdr:cNvCxnSpPr/>
      </xdr:nvCxnSpPr>
      <xdr:spPr>
        <a:xfrm flipV="1">
          <a:off x="8750300" y="65500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50800</xdr:rowOff>
    </xdr:from>
    <xdr:to>
      <xdr:col>50</xdr:col>
      <xdr:colOff>165100</xdr:colOff>
      <xdr:row>36</xdr:row>
      <xdr:rowOff>152400</xdr:rowOff>
    </xdr:to>
    <xdr:sp macro="" textlink="">
      <xdr:nvSpPr>
        <xdr:cNvPr id="298" name="フローチャート: 判断 297"/>
        <xdr:cNvSpPr/>
      </xdr:nvSpPr>
      <xdr:spPr>
        <a:xfrm>
          <a:off x="9588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168927</xdr:rowOff>
    </xdr:from>
    <xdr:ext cx="378565" cy="259045"/>
    <xdr:sp macro="" textlink="">
      <xdr:nvSpPr>
        <xdr:cNvPr id="299" name="テキスト ボックス 298"/>
        <xdr:cNvSpPr txBox="1"/>
      </xdr:nvSpPr>
      <xdr:spPr>
        <a:xfrm>
          <a:off x="9450017" y="5998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38735</xdr:rowOff>
    </xdr:from>
    <xdr:to>
      <xdr:col>45</xdr:col>
      <xdr:colOff>177800</xdr:colOff>
      <xdr:row>38</xdr:row>
      <xdr:rowOff>40640</xdr:rowOff>
    </xdr:to>
    <xdr:cxnSp macro="">
      <xdr:nvCxnSpPr>
        <xdr:cNvPr id="300" name="直線コネクタ 299"/>
        <xdr:cNvCxnSpPr/>
      </xdr:nvCxnSpPr>
      <xdr:spPr>
        <a:xfrm flipV="1">
          <a:off x="7861300" y="6553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125095</xdr:rowOff>
    </xdr:from>
    <xdr:to>
      <xdr:col>46</xdr:col>
      <xdr:colOff>38100</xdr:colOff>
      <xdr:row>36</xdr:row>
      <xdr:rowOff>55245</xdr:rowOff>
    </xdr:to>
    <xdr:sp macro="" textlink="">
      <xdr:nvSpPr>
        <xdr:cNvPr id="301" name="フローチャート: 判断 300"/>
        <xdr:cNvSpPr/>
      </xdr:nvSpPr>
      <xdr:spPr>
        <a:xfrm>
          <a:off x="869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71772</xdr:rowOff>
    </xdr:from>
    <xdr:ext cx="378565" cy="259045"/>
    <xdr:sp macro="" textlink="">
      <xdr:nvSpPr>
        <xdr:cNvPr id="302" name="テキスト ボックス 301"/>
        <xdr:cNvSpPr txBox="1"/>
      </xdr:nvSpPr>
      <xdr:spPr>
        <a:xfrm>
          <a:off x="8561017" y="590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40640</xdr:rowOff>
    </xdr:from>
    <xdr:to>
      <xdr:col>41</xdr:col>
      <xdr:colOff>50800</xdr:colOff>
      <xdr:row>38</xdr:row>
      <xdr:rowOff>44450</xdr:rowOff>
    </xdr:to>
    <xdr:cxnSp macro="">
      <xdr:nvCxnSpPr>
        <xdr:cNvPr id="303" name="直線コネクタ 302"/>
        <xdr:cNvCxnSpPr/>
      </xdr:nvCxnSpPr>
      <xdr:spPr>
        <a:xfrm flipV="1">
          <a:off x="6972300" y="6555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79375</xdr:rowOff>
    </xdr:from>
    <xdr:to>
      <xdr:col>41</xdr:col>
      <xdr:colOff>101600</xdr:colOff>
      <xdr:row>37</xdr:row>
      <xdr:rowOff>9525</xdr:rowOff>
    </xdr:to>
    <xdr:sp macro="" textlink="">
      <xdr:nvSpPr>
        <xdr:cNvPr id="304" name="フローチャート: 判断 303"/>
        <xdr:cNvSpPr/>
      </xdr:nvSpPr>
      <xdr:spPr>
        <a:xfrm>
          <a:off x="7810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26052</xdr:rowOff>
    </xdr:from>
    <xdr:ext cx="378565" cy="259045"/>
    <xdr:sp macro="" textlink="">
      <xdr:nvSpPr>
        <xdr:cNvPr id="305" name="テキスト ボックス 304"/>
        <xdr:cNvSpPr txBox="1"/>
      </xdr:nvSpPr>
      <xdr:spPr>
        <a:xfrm>
          <a:off x="7672017" y="6026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27940</xdr:rowOff>
    </xdr:from>
    <xdr:to>
      <xdr:col>36</xdr:col>
      <xdr:colOff>165100</xdr:colOff>
      <xdr:row>34</xdr:row>
      <xdr:rowOff>129540</xdr:rowOff>
    </xdr:to>
    <xdr:sp macro="" textlink="">
      <xdr:nvSpPr>
        <xdr:cNvPr id="306" name="フローチャート: 判断 305"/>
        <xdr:cNvSpPr/>
      </xdr:nvSpPr>
      <xdr:spPr>
        <a:xfrm>
          <a:off x="6921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146067</xdr:rowOff>
    </xdr:from>
    <xdr:ext cx="378565" cy="259045"/>
    <xdr:sp macro="" textlink="">
      <xdr:nvSpPr>
        <xdr:cNvPr id="307" name="テキスト ボックス 306"/>
        <xdr:cNvSpPr txBox="1"/>
      </xdr:nvSpPr>
      <xdr:spPr>
        <a:xfrm>
          <a:off x="6783017" y="563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153670</xdr:rowOff>
    </xdr:from>
    <xdr:to>
      <xdr:col>55</xdr:col>
      <xdr:colOff>50800</xdr:colOff>
      <xdr:row>38</xdr:row>
      <xdr:rowOff>83820</xdr:rowOff>
    </xdr:to>
    <xdr:sp macro="" textlink="">
      <xdr:nvSpPr>
        <xdr:cNvPr id="313" name="楕円 312"/>
        <xdr:cNvSpPr/>
      </xdr:nvSpPr>
      <xdr:spPr>
        <a:xfrm>
          <a:off x="104267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132097</xdr:rowOff>
    </xdr:from>
    <xdr:ext cx="313932" cy="259045"/>
    <xdr:sp macro="" textlink="">
      <xdr:nvSpPr>
        <xdr:cNvPr id="314" name="労働費該当値テキスト"/>
        <xdr:cNvSpPr txBox="1"/>
      </xdr:nvSpPr>
      <xdr:spPr>
        <a:xfrm>
          <a:off x="10528300" y="6475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155575</xdr:rowOff>
    </xdr:from>
    <xdr:to>
      <xdr:col>50</xdr:col>
      <xdr:colOff>165100</xdr:colOff>
      <xdr:row>38</xdr:row>
      <xdr:rowOff>85725</xdr:rowOff>
    </xdr:to>
    <xdr:sp macro="" textlink="">
      <xdr:nvSpPr>
        <xdr:cNvPr id="315" name="楕円 314"/>
        <xdr:cNvSpPr/>
      </xdr:nvSpPr>
      <xdr:spPr>
        <a:xfrm>
          <a:off x="95885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76852</xdr:rowOff>
    </xdr:from>
    <xdr:ext cx="313932" cy="259045"/>
    <xdr:sp macro="" textlink="">
      <xdr:nvSpPr>
        <xdr:cNvPr id="316" name="テキスト ボックス 315"/>
        <xdr:cNvSpPr txBox="1"/>
      </xdr:nvSpPr>
      <xdr:spPr>
        <a:xfrm>
          <a:off x="9482333" y="6591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159385</xdr:rowOff>
    </xdr:from>
    <xdr:to>
      <xdr:col>46</xdr:col>
      <xdr:colOff>38100</xdr:colOff>
      <xdr:row>38</xdr:row>
      <xdr:rowOff>89535</xdr:rowOff>
    </xdr:to>
    <xdr:sp macro="" textlink="">
      <xdr:nvSpPr>
        <xdr:cNvPr id="317" name="楕円 316"/>
        <xdr:cNvSpPr/>
      </xdr:nvSpPr>
      <xdr:spPr>
        <a:xfrm>
          <a:off x="8699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80662</xdr:rowOff>
    </xdr:from>
    <xdr:ext cx="313932" cy="259045"/>
    <xdr:sp macro="" textlink="">
      <xdr:nvSpPr>
        <xdr:cNvPr id="318" name="テキスト ボックス 317"/>
        <xdr:cNvSpPr txBox="1"/>
      </xdr:nvSpPr>
      <xdr:spPr>
        <a:xfrm>
          <a:off x="8593333" y="6595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161290</xdr:rowOff>
    </xdr:from>
    <xdr:to>
      <xdr:col>41</xdr:col>
      <xdr:colOff>101600</xdr:colOff>
      <xdr:row>38</xdr:row>
      <xdr:rowOff>91440</xdr:rowOff>
    </xdr:to>
    <xdr:sp macro="" textlink="">
      <xdr:nvSpPr>
        <xdr:cNvPr id="319" name="楕円 318"/>
        <xdr:cNvSpPr/>
      </xdr:nvSpPr>
      <xdr:spPr>
        <a:xfrm>
          <a:off x="7810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82567</xdr:rowOff>
    </xdr:from>
    <xdr:ext cx="313932" cy="259045"/>
    <xdr:sp macro="" textlink="">
      <xdr:nvSpPr>
        <xdr:cNvPr id="320" name="テキスト ボックス 319"/>
        <xdr:cNvSpPr txBox="1"/>
      </xdr:nvSpPr>
      <xdr:spPr>
        <a:xfrm>
          <a:off x="7704333" y="6597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165100</xdr:rowOff>
    </xdr:from>
    <xdr:to>
      <xdr:col>36</xdr:col>
      <xdr:colOff>165100</xdr:colOff>
      <xdr:row>38</xdr:row>
      <xdr:rowOff>95250</xdr:rowOff>
    </xdr:to>
    <xdr:sp macro="" textlink="">
      <xdr:nvSpPr>
        <xdr:cNvPr id="321" name="楕円 320"/>
        <xdr:cNvSpPr/>
      </xdr:nvSpPr>
      <xdr:spPr>
        <a:xfrm>
          <a:off x="6921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86377</xdr:rowOff>
    </xdr:from>
    <xdr:ext cx="313932" cy="259045"/>
    <xdr:sp macro="" textlink="">
      <xdr:nvSpPr>
        <xdr:cNvPr id="322" name="テキスト ボックス 321"/>
        <xdr:cNvSpPr txBox="1"/>
      </xdr:nvSpPr>
      <xdr:spPr>
        <a:xfrm>
          <a:off x="6815333" y="6601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54940</xdr:rowOff>
    </xdr:from>
    <xdr:to>
      <xdr:col>54</xdr:col>
      <xdr:colOff>189865</xdr:colOff>
      <xdr:row>59</xdr:row>
      <xdr:rowOff>57582</xdr:rowOff>
    </xdr:to>
    <xdr:cxnSp macro="">
      <xdr:nvCxnSpPr>
        <xdr:cNvPr id="347" name="直線コネクタ 346"/>
        <xdr:cNvCxnSpPr/>
      </xdr:nvCxnSpPr>
      <xdr:spPr>
        <a:xfrm flipV="1">
          <a:off x="10475595" y="9313240"/>
          <a:ext cx="1270" cy="859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61409</xdr:rowOff>
    </xdr:from>
    <xdr:ext cx="534377" cy="259045"/>
    <xdr:sp macro="" textlink="">
      <xdr:nvSpPr>
        <xdr:cNvPr id="348" name="農林水産業費最小値テキスト"/>
        <xdr:cNvSpPr txBox="1"/>
      </xdr:nvSpPr>
      <xdr:spPr>
        <a:xfrm>
          <a:off x="10528300" y="101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57582</xdr:rowOff>
    </xdr:from>
    <xdr:to>
      <xdr:col>55</xdr:col>
      <xdr:colOff>88900</xdr:colOff>
      <xdr:row>59</xdr:row>
      <xdr:rowOff>57582</xdr:rowOff>
    </xdr:to>
    <xdr:cxnSp macro="">
      <xdr:nvCxnSpPr>
        <xdr:cNvPr id="349" name="直線コネクタ 348"/>
        <xdr:cNvCxnSpPr/>
      </xdr:nvCxnSpPr>
      <xdr:spPr>
        <a:xfrm>
          <a:off x="10388600" y="1017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1617</xdr:rowOff>
    </xdr:from>
    <xdr:ext cx="534377" cy="259045"/>
    <xdr:sp macro="" textlink="">
      <xdr:nvSpPr>
        <xdr:cNvPr id="350" name="農林水産業費最大値テキスト"/>
        <xdr:cNvSpPr txBox="1"/>
      </xdr:nvSpPr>
      <xdr:spPr>
        <a:xfrm>
          <a:off x="10528300" y="908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96,674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54940</xdr:rowOff>
    </xdr:from>
    <xdr:to>
      <xdr:col>55</xdr:col>
      <xdr:colOff>88900</xdr:colOff>
      <xdr:row>54</xdr:row>
      <xdr:rowOff>54940</xdr:rowOff>
    </xdr:to>
    <xdr:cxnSp macro="">
      <xdr:nvCxnSpPr>
        <xdr:cNvPr id="351" name="直線コネクタ 350"/>
        <xdr:cNvCxnSpPr/>
      </xdr:nvCxnSpPr>
      <xdr:spPr>
        <a:xfrm>
          <a:off x="10388600" y="931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54940</xdr:rowOff>
    </xdr:from>
    <xdr:to>
      <xdr:col>55</xdr:col>
      <xdr:colOff>0</xdr:colOff>
      <xdr:row>56</xdr:row>
      <xdr:rowOff>64465</xdr:rowOff>
    </xdr:to>
    <xdr:cxnSp macro="">
      <xdr:nvCxnSpPr>
        <xdr:cNvPr id="352" name="直線コネクタ 351"/>
        <xdr:cNvCxnSpPr/>
      </xdr:nvCxnSpPr>
      <xdr:spPr>
        <a:xfrm flipV="1">
          <a:off x="9639300" y="9313240"/>
          <a:ext cx="8382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148341</xdr:rowOff>
    </xdr:from>
    <xdr:ext cx="534377" cy="259045"/>
    <xdr:sp macro="" textlink="">
      <xdr:nvSpPr>
        <xdr:cNvPr id="353" name="農林水産業費平均値テキスト"/>
        <xdr:cNvSpPr txBox="1"/>
      </xdr:nvSpPr>
      <xdr:spPr>
        <a:xfrm>
          <a:off x="10528300" y="974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169914</xdr:rowOff>
    </xdr:from>
    <xdr:to>
      <xdr:col>55</xdr:col>
      <xdr:colOff>50800</xdr:colOff>
      <xdr:row>57</xdr:row>
      <xdr:rowOff>100064</xdr:rowOff>
    </xdr:to>
    <xdr:sp macro="" textlink="">
      <xdr:nvSpPr>
        <xdr:cNvPr id="354" name="フローチャート: 判断 353"/>
        <xdr:cNvSpPr/>
      </xdr:nvSpPr>
      <xdr:spPr>
        <a:xfrm>
          <a:off x="10426700" y="97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163043</xdr:rowOff>
    </xdr:from>
    <xdr:to>
      <xdr:col>50</xdr:col>
      <xdr:colOff>114300</xdr:colOff>
      <xdr:row>56</xdr:row>
      <xdr:rowOff>64465</xdr:rowOff>
    </xdr:to>
    <xdr:cxnSp macro="">
      <xdr:nvCxnSpPr>
        <xdr:cNvPr id="355" name="直線コネクタ 354"/>
        <xdr:cNvCxnSpPr/>
      </xdr:nvCxnSpPr>
      <xdr:spPr>
        <a:xfrm>
          <a:off x="8750300" y="9421343"/>
          <a:ext cx="889000" cy="24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98272</xdr:rowOff>
    </xdr:from>
    <xdr:to>
      <xdr:col>50</xdr:col>
      <xdr:colOff>165100</xdr:colOff>
      <xdr:row>58</xdr:row>
      <xdr:rowOff>28422</xdr:rowOff>
    </xdr:to>
    <xdr:sp macro="" textlink="">
      <xdr:nvSpPr>
        <xdr:cNvPr id="356" name="フローチャート: 判断 355"/>
        <xdr:cNvSpPr/>
      </xdr:nvSpPr>
      <xdr:spPr>
        <a:xfrm>
          <a:off x="9588500" y="98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19549</xdr:rowOff>
    </xdr:from>
    <xdr:ext cx="534377" cy="259045"/>
    <xdr:sp macro="" textlink="">
      <xdr:nvSpPr>
        <xdr:cNvPr id="357" name="テキスト ボックス 356"/>
        <xdr:cNvSpPr txBox="1"/>
      </xdr:nvSpPr>
      <xdr:spPr>
        <a:xfrm>
          <a:off x="9372111" y="99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138684</xdr:rowOff>
    </xdr:from>
    <xdr:to>
      <xdr:col>45</xdr:col>
      <xdr:colOff>177800</xdr:colOff>
      <xdr:row>54</xdr:row>
      <xdr:rowOff>163043</xdr:rowOff>
    </xdr:to>
    <xdr:cxnSp macro="">
      <xdr:nvCxnSpPr>
        <xdr:cNvPr id="358" name="直線コネクタ 357"/>
        <xdr:cNvCxnSpPr/>
      </xdr:nvCxnSpPr>
      <xdr:spPr>
        <a:xfrm>
          <a:off x="7861300" y="8882634"/>
          <a:ext cx="889000" cy="5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56045</xdr:rowOff>
    </xdr:from>
    <xdr:to>
      <xdr:col>46</xdr:col>
      <xdr:colOff>38100</xdr:colOff>
      <xdr:row>57</xdr:row>
      <xdr:rowOff>157645</xdr:rowOff>
    </xdr:to>
    <xdr:sp macro="" textlink="">
      <xdr:nvSpPr>
        <xdr:cNvPr id="359" name="フローチャート: 判断 358"/>
        <xdr:cNvSpPr/>
      </xdr:nvSpPr>
      <xdr:spPr>
        <a:xfrm>
          <a:off x="8699500" y="98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148772</xdr:rowOff>
    </xdr:from>
    <xdr:ext cx="534377" cy="259045"/>
    <xdr:sp macro="" textlink="">
      <xdr:nvSpPr>
        <xdr:cNvPr id="360" name="テキスト ボックス 359"/>
        <xdr:cNvSpPr txBox="1"/>
      </xdr:nvSpPr>
      <xdr:spPr>
        <a:xfrm>
          <a:off x="8483111" y="99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138684</xdr:rowOff>
    </xdr:from>
    <xdr:to>
      <xdr:col>41</xdr:col>
      <xdr:colOff>50800</xdr:colOff>
      <xdr:row>53</xdr:row>
      <xdr:rowOff>53734</xdr:rowOff>
    </xdr:to>
    <xdr:cxnSp macro="">
      <xdr:nvCxnSpPr>
        <xdr:cNvPr id="361" name="直線コネクタ 360"/>
        <xdr:cNvCxnSpPr/>
      </xdr:nvCxnSpPr>
      <xdr:spPr>
        <a:xfrm flipV="1">
          <a:off x="6972300" y="8882634"/>
          <a:ext cx="889000" cy="2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37694</xdr:rowOff>
    </xdr:from>
    <xdr:to>
      <xdr:col>41</xdr:col>
      <xdr:colOff>101600</xdr:colOff>
      <xdr:row>56</xdr:row>
      <xdr:rowOff>139294</xdr:rowOff>
    </xdr:to>
    <xdr:sp macro="" textlink="">
      <xdr:nvSpPr>
        <xdr:cNvPr id="362" name="フローチャート: 判断 361"/>
        <xdr:cNvSpPr/>
      </xdr:nvSpPr>
      <xdr:spPr>
        <a:xfrm>
          <a:off x="7810500" y="963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130421</xdr:rowOff>
    </xdr:from>
    <xdr:ext cx="534377" cy="259045"/>
    <xdr:sp macro="" textlink="">
      <xdr:nvSpPr>
        <xdr:cNvPr id="363" name="テキスト ボックス 362"/>
        <xdr:cNvSpPr txBox="1"/>
      </xdr:nvSpPr>
      <xdr:spPr>
        <a:xfrm>
          <a:off x="7594111" y="97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158661</xdr:rowOff>
    </xdr:from>
    <xdr:to>
      <xdr:col>36</xdr:col>
      <xdr:colOff>165100</xdr:colOff>
      <xdr:row>57</xdr:row>
      <xdr:rowOff>88811</xdr:rowOff>
    </xdr:to>
    <xdr:sp macro="" textlink="">
      <xdr:nvSpPr>
        <xdr:cNvPr id="364" name="フローチャート: 判断 363"/>
        <xdr:cNvSpPr/>
      </xdr:nvSpPr>
      <xdr:spPr>
        <a:xfrm>
          <a:off x="6921500" y="975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79938</xdr:rowOff>
    </xdr:from>
    <xdr:ext cx="534377" cy="259045"/>
    <xdr:sp macro="" textlink="">
      <xdr:nvSpPr>
        <xdr:cNvPr id="365" name="テキスト ボックス 364"/>
        <xdr:cNvSpPr txBox="1"/>
      </xdr:nvSpPr>
      <xdr:spPr>
        <a:xfrm>
          <a:off x="6705111" y="98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4140</xdr:rowOff>
    </xdr:from>
    <xdr:to>
      <xdr:col>55</xdr:col>
      <xdr:colOff>50800</xdr:colOff>
      <xdr:row>54</xdr:row>
      <xdr:rowOff>105740</xdr:rowOff>
    </xdr:to>
    <xdr:sp macro="" textlink="">
      <xdr:nvSpPr>
        <xdr:cNvPr id="371" name="楕円 370"/>
        <xdr:cNvSpPr/>
      </xdr:nvSpPr>
      <xdr:spPr>
        <a:xfrm>
          <a:off x="10426700" y="92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128617</xdr:rowOff>
    </xdr:from>
    <xdr:ext cx="534377" cy="259045"/>
    <xdr:sp macro="" textlink="">
      <xdr:nvSpPr>
        <xdr:cNvPr id="372" name="農林水産業費該当値テキスト"/>
        <xdr:cNvSpPr txBox="1"/>
      </xdr:nvSpPr>
      <xdr:spPr>
        <a:xfrm>
          <a:off x="10528300" y="921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13665</xdr:rowOff>
    </xdr:from>
    <xdr:to>
      <xdr:col>50</xdr:col>
      <xdr:colOff>165100</xdr:colOff>
      <xdr:row>56</xdr:row>
      <xdr:rowOff>115265</xdr:rowOff>
    </xdr:to>
    <xdr:sp macro="" textlink="">
      <xdr:nvSpPr>
        <xdr:cNvPr id="373" name="楕円 372"/>
        <xdr:cNvSpPr/>
      </xdr:nvSpPr>
      <xdr:spPr>
        <a:xfrm>
          <a:off x="9588500" y="96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131792</xdr:rowOff>
    </xdr:from>
    <xdr:ext cx="534377" cy="259045"/>
    <xdr:sp macro="" textlink="">
      <xdr:nvSpPr>
        <xdr:cNvPr id="374" name="テキスト ボックス 373"/>
        <xdr:cNvSpPr txBox="1"/>
      </xdr:nvSpPr>
      <xdr:spPr>
        <a:xfrm>
          <a:off x="9372111" y="93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112243</xdr:rowOff>
    </xdr:from>
    <xdr:to>
      <xdr:col>46</xdr:col>
      <xdr:colOff>38100</xdr:colOff>
      <xdr:row>55</xdr:row>
      <xdr:rowOff>42393</xdr:rowOff>
    </xdr:to>
    <xdr:sp macro="" textlink="">
      <xdr:nvSpPr>
        <xdr:cNvPr id="375" name="楕円 374"/>
        <xdr:cNvSpPr/>
      </xdr:nvSpPr>
      <xdr:spPr>
        <a:xfrm>
          <a:off x="8699500" y="93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58920</xdr:rowOff>
    </xdr:from>
    <xdr:ext cx="534377" cy="259045"/>
    <xdr:sp macro="" textlink="">
      <xdr:nvSpPr>
        <xdr:cNvPr id="376" name="テキスト ボックス 375"/>
        <xdr:cNvSpPr txBox="1"/>
      </xdr:nvSpPr>
      <xdr:spPr>
        <a:xfrm>
          <a:off x="8483111" y="91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87884</xdr:rowOff>
    </xdr:from>
    <xdr:to>
      <xdr:col>41</xdr:col>
      <xdr:colOff>101600</xdr:colOff>
      <xdr:row>52</xdr:row>
      <xdr:rowOff>18034</xdr:rowOff>
    </xdr:to>
    <xdr:sp macro="" textlink="">
      <xdr:nvSpPr>
        <xdr:cNvPr id="377" name="楕円 376"/>
        <xdr:cNvSpPr/>
      </xdr:nvSpPr>
      <xdr:spPr>
        <a:xfrm>
          <a:off x="7810500" y="88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34561</xdr:rowOff>
    </xdr:from>
    <xdr:ext cx="599010" cy="259045"/>
    <xdr:sp macro="" textlink="">
      <xdr:nvSpPr>
        <xdr:cNvPr id="378" name="テキスト ボックス 377"/>
        <xdr:cNvSpPr txBox="1"/>
      </xdr:nvSpPr>
      <xdr:spPr>
        <a:xfrm>
          <a:off x="7561795" y="860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2934</xdr:rowOff>
    </xdr:from>
    <xdr:to>
      <xdr:col>36</xdr:col>
      <xdr:colOff>165100</xdr:colOff>
      <xdr:row>53</xdr:row>
      <xdr:rowOff>104534</xdr:rowOff>
    </xdr:to>
    <xdr:sp macro="" textlink="">
      <xdr:nvSpPr>
        <xdr:cNvPr id="379" name="楕円 378"/>
        <xdr:cNvSpPr/>
      </xdr:nvSpPr>
      <xdr:spPr>
        <a:xfrm>
          <a:off x="6921500" y="90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121061</xdr:rowOff>
    </xdr:from>
    <xdr:ext cx="599010" cy="259045"/>
    <xdr:sp macro="" textlink="">
      <xdr:nvSpPr>
        <xdr:cNvPr id="380" name="テキスト ボックス 379"/>
        <xdr:cNvSpPr txBox="1"/>
      </xdr:nvSpPr>
      <xdr:spPr>
        <a:xfrm>
          <a:off x="6672795" y="886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102209</xdr:rowOff>
    </xdr:from>
    <xdr:to>
      <xdr:col>54</xdr:col>
      <xdr:colOff>189865</xdr:colOff>
      <xdr:row>78</xdr:row>
      <xdr:rowOff>37471</xdr:rowOff>
    </xdr:to>
    <xdr:cxnSp macro="">
      <xdr:nvCxnSpPr>
        <xdr:cNvPr id="402" name="直線コネクタ 401"/>
        <xdr:cNvCxnSpPr/>
      </xdr:nvCxnSpPr>
      <xdr:spPr>
        <a:xfrm flipV="1">
          <a:off x="10475595" y="12275159"/>
          <a:ext cx="1270" cy="1135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41298</xdr:rowOff>
    </xdr:from>
    <xdr:ext cx="469744" cy="259045"/>
    <xdr:sp macro="" textlink="">
      <xdr:nvSpPr>
        <xdr:cNvPr id="403" name="商工費最小値テキスト"/>
        <xdr:cNvSpPr txBox="1"/>
      </xdr:nvSpPr>
      <xdr:spPr>
        <a:xfrm>
          <a:off x="10528300" y="134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37471</xdr:rowOff>
    </xdr:from>
    <xdr:to>
      <xdr:col>55</xdr:col>
      <xdr:colOff>88900</xdr:colOff>
      <xdr:row>78</xdr:row>
      <xdr:rowOff>37471</xdr:rowOff>
    </xdr:to>
    <xdr:cxnSp macro="">
      <xdr:nvCxnSpPr>
        <xdr:cNvPr id="404" name="直線コネクタ 403"/>
        <xdr:cNvCxnSpPr/>
      </xdr:nvCxnSpPr>
      <xdr:spPr>
        <a:xfrm>
          <a:off x="10388600" y="1341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48886</xdr:rowOff>
    </xdr:from>
    <xdr:ext cx="534377" cy="259045"/>
    <xdr:sp macro="" textlink="">
      <xdr:nvSpPr>
        <xdr:cNvPr id="405" name="商工費最大値テキスト"/>
        <xdr:cNvSpPr txBox="1"/>
      </xdr:nvSpPr>
      <xdr:spPr>
        <a:xfrm>
          <a:off x="10528300" y="120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102209</xdr:rowOff>
    </xdr:from>
    <xdr:to>
      <xdr:col>55</xdr:col>
      <xdr:colOff>88900</xdr:colOff>
      <xdr:row>71</xdr:row>
      <xdr:rowOff>102209</xdr:rowOff>
    </xdr:to>
    <xdr:cxnSp macro="">
      <xdr:nvCxnSpPr>
        <xdr:cNvPr id="406" name="直線コネクタ 405"/>
        <xdr:cNvCxnSpPr/>
      </xdr:nvCxnSpPr>
      <xdr:spPr>
        <a:xfrm>
          <a:off x="10388600" y="12275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164526</xdr:rowOff>
    </xdr:from>
    <xdr:to>
      <xdr:col>55</xdr:col>
      <xdr:colOff>0</xdr:colOff>
      <xdr:row>76</xdr:row>
      <xdr:rowOff>114920</xdr:rowOff>
    </xdr:to>
    <xdr:cxnSp macro="">
      <xdr:nvCxnSpPr>
        <xdr:cNvPr id="407" name="直線コネクタ 406"/>
        <xdr:cNvCxnSpPr/>
      </xdr:nvCxnSpPr>
      <xdr:spPr>
        <a:xfrm>
          <a:off x="9639300" y="13023276"/>
          <a:ext cx="8382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80962</xdr:rowOff>
    </xdr:from>
    <xdr:ext cx="534377" cy="259045"/>
    <xdr:sp macro="" textlink="">
      <xdr:nvSpPr>
        <xdr:cNvPr id="408" name="商工費平均値テキスト"/>
        <xdr:cNvSpPr txBox="1"/>
      </xdr:nvSpPr>
      <xdr:spPr>
        <a:xfrm>
          <a:off x="10528300" y="125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58085</xdr:rowOff>
    </xdr:from>
    <xdr:to>
      <xdr:col>55</xdr:col>
      <xdr:colOff>50800</xdr:colOff>
      <xdr:row>74</xdr:row>
      <xdr:rowOff>159685</xdr:rowOff>
    </xdr:to>
    <xdr:sp macro="" textlink="">
      <xdr:nvSpPr>
        <xdr:cNvPr id="409" name="フローチャート: 判断 408"/>
        <xdr:cNvSpPr/>
      </xdr:nvSpPr>
      <xdr:spPr>
        <a:xfrm>
          <a:off x="10426700" y="127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147152</xdr:rowOff>
    </xdr:from>
    <xdr:to>
      <xdr:col>50</xdr:col>
      <xdr:colOff>114300</xdr:colOff>
      <xdr:row>75</xdr:row>
      <xdr:rowOff>164526</xdr:rowOff>
    </xdr:to>
    <xdr:cxnSp macro="">
      <xdr:nvCxnSpPr>
        <xdr:cNvPr id="410" name="直線コネクタ 409"/>
        <xdr:cNvCxnSpPr/>
      </xdr:nvCxnSpPr>
      <xdr:spPr>
        <a:xfrm>
          <a:off x="8750300" y="1300590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170007</xdr:rowOff>
    </xdr:from>
    <xdr:to>
      <xdr:col>50</xdr:col>
      <xdr:colOff>165100</xdr:colOff>
      <xdr:row>75</xdr:row>
      <xdr:rowOff>100157</xdr:rowOff>
    </xdr:to>
    <xdr:sp macro="" textlink="">
      <xdr:nvSpPr>
        <xdr:cNvPr id="411" name="フローチャート: 判断 410"/>
        <xdr:cNvSpPr/>
      </xdr:nvSpPr>
      <xdr:spPr>
        <a:xfrm>
          <a:off x="9588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116684</xdr:rowOff>
    </xdr:from>
    <xdr:ext cx="534377" cy="259045"/>
    <xdr:sp macro="" textlink="">
      <xdr:nvSpPr>
        <xdr:cNvPr id="412" name="テキスト ボックス 411"/>
        <xdr:cNvSpPr txBox="1"/>
      </xdr:nvSpPr>
      <xdr:spPr>
        <a:xfrm>
          <a:off x="9372111" y="12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147152</xdr:rowOff>
    </xdr:from>
    <xdr:to>
      <xdr:col>45</xdr:col>
      <xdr:colOff>177800</xdr:colOff>
      <xdr:row>77</xdr:row>
      <xdr:rowOff>30246</xdr:rowOff>
    </xdr:to>
    <xdr:cxnSp macro="">
      <xdr:nvCxnSpPr>
        <xdr:cNvPr id="413" name="直線コネクタ 412"/>
        <xdr:cNvCxnSpPr/>
      </xdr:nvCxnSpPr>
      <xdr:spPr>
        <a:xfrm flipV="1">
          <a:off x="7861300" y="13005902"/>
          <a:ext cx="889000" cy="22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46609</xdr:rowOff>
    </xdr:from>
    <xdr:to>
      <xdr:col>46</xdr:col>
      <xdr:colOff>38100</xdr:colOff>
      <xdr:row>74</xdr:row>
      <xdr:rowOff>148209</xdr:rowOff>
    </xdr:to>
    <xdr:sp macro="" textlink="">
      <xdr:nvSpPr>
        <xdr:cNvPr id="414" name="フローチャート: 判断 413"/>
        <xdr:cNvSpPr/>
      </xdr:nvSpPr>
      <xdr:spPr>
        <a:xfrm>
          <a:off x="8699500" y="1273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164736</xdr:rowOff>
    </xdr:from>
    <xdr:ext cx="534377" cy="259045"/>
    <xdr:sp macro="" textlink="">
      <xdr:nvSpPr>
        <xdr:cNvPr id="415" name="テキスト ボックス 414"/>
        <xdr:cNvSpPr txBox="1"/>
      </xdr:nvSpPr>
      <xdr:spPr>
        <a:xfrm>
          <a:off x="8483111" y="125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77155</xdr:rowOff>
    </xdr:from>
    <xdr:to>
      <xdr:col>41</xdr:col>
      <xdr:colOff>50800</xdr:colOff>
      <xdr:row>77</xdr:row>
      <xdr:rowOff>30246</xdr:rowOff>
    </xdr:to>
    <xdr:cxnSp macro="">
      <xdr:nvCxnSpPr>
        <xdr:cNvPr id="416" name="直線コネクタ 415"/>
        <xdr:cNvCxnSpPr/>
      </xdr:nvCxnSpPr>
      <xdr:spPr>
        <a:xfrm>
          <a:off x="6972300" y="12764455"/>
          <a:ext cx="889000" cy="46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35271</xdr:rowOff>
    </xdr:from>
    <xdr:to>
      <xdr:col>41</xdr:col>
      <xdr:colOff>101600</xdr:colOff>
      <xdr:row>76</xdr:row>
      <xdr:rowOff>136871</xdr:rowOff>
    </xdr:to>
    <xdr:sp macro="" textlink="">
      <xdr:nvSpPr>
        <xdr:cNvPr id="417" name="フローチャート: 判断 416"/>
        <xdr:cNvSpPr/>
      </xdr:nvSpPr>
      <xdr:spPr>
        <a:xfrm>
          <a:off x="7810500" y="1306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153398</xdr:rowOff>
    </xdr:from>
    <xdr:ext cx="469744" cy="259045"/>
    <xdr:sp macro="" textlink="">
      <xdr:nvSpPr>
        <xdr:cNvPr id="418" name="テキスト ボックス 417"/>
        <xdr:cNvSpPr txBox="1"/>
      </xdr:nvSpPr>
      <xdr:spPr>
        <a:xfrm>
          <a:off x="7626428" y="1284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131968</xdr:rowOff>
    </xdr:from>
    <xdr:to>
      <xdr:col>36</xdr:col>
      <xdr:colOff>165100</xdr:colOff>
      <xdr:row>76</xdr:row>
      <xdr:rowOff>62117</xdr:rowOff>
    </xdr:to>
    <xdr:sp macro="" textlink="">
      <xdr:nvSpPr>
        <xdr:cNvPr id="419" name="フローチャート: 判断 418"/>
        <xdr:cNvSpPr/>
      </xdr:nvSpPr>
      <xdr:spPr>
        <a:xfrm>
          <a:off x="6921500" y="129907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53246</xdr:rowOff>
    </xdr:from>
    <xdr:ext cx="534377" cy="259045"/>
    <xdr:sp macro="" textlink="">
      <xdr:nvSpPr>
        <xdr:cNvPr id="420" name="テキスト ボックス 419"/>
        <xdr:cNvSpPr txBox="1"/>
      </xdr:nvSpPr>
      <xdr:spPr>
        <a:xfrm>
          <a:off x="6705111" y="1308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64120</xdr:rowOff>
    </xdr:from>
    <xdr:to>
      <xdr:col>55</xdr:col>
      <xdr:colOff>50800</xdr:colOff>
      <xdr:row>76</xdr:row>
      <xdr:rowOff>165720</xdr:rowOff>
    </xdr:to>
    <xdr:sp macro="" textlink="">
      <xdr:nvSpPr>
        <xdr:cNvPr id="426" name="楕円 425"/>
        <xdr:cNvSpPr/>
      </xdr:nvSpPr>
      <xdr:spPr>
        <a:xfrm>
          <a:off x="10426700" y="130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42547</xdr:rowOff>
    </xdr:from>
    <xdr:ext cx="469744" cy="259045"/>
    <xdr:sp macro="" textlink="">
      <xdr:nvSpPr>
        <xdr:cNvPr id="427" name="商工費該当値テキスト"/>
        <xdr:cNvSpPr txBox="1"/>
      </xdr:nvSpPr>
      <xdr:spPr>
        <a:xfrm>
          <a:off x="10528300" y="1307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113726</xdr:rowOff>
    </xdr:from>
    <xdr:to>
      <xdr:col>50</xdr:col>
      <xdr:colOff>165100</xdr:colOff>
      <xdr:row>76</xdr:row>
      <xdr:rowOff>43876</xdr:rowOff>
    </xdr:to>
    <xdr:sp macro="" textlink="">
      <xdr:nvSpPr>
        <xdr:cNvPr id="428" name="楕円 427"/>
        <xdr:cNvSpPr/>
      </xdr:nvSpPr>
      <xdr:spPr>
        <a:xfrm>
          <a:off x="9588500" y="1297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35003</xdr:rowOff>
    </xdr:from>
    <xdr:ext cx="534377" cy="259045"/>
    <xdr:sp macro="" textlink="">
      <xdr:nvSpPr>
        <xdr:cNvPr id="429" name="テキスト ボックス 428"/>
        <xdr:cNvSpPr txBox="1"/>
      </xdr:nvSpPr>
      <xdr:spPr>
        <a:xfrm>
          <a:off x="9372111" y="1306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96352</xdr:rowOff>
    </xdr:from>
    <xdr:to>
      <xdr:col>46</xdr:col>
      <xdr:colOff>38100</xdr:colOff>
      <xdr:row>76</xdr:row>
      <xdr:rowOff>26502</xdr:rowOff>
    </xdr:to>
    <xdr:sp macro="" textlink="">
      <xdr:nvSpPr>
        <xdr:cNvPr id="430" name="楕円 429"/>
        <xdr:cNvSpPr/>
      </xdr:nvSpPr>
      <xdr:spPr>
        <a:xfrm>
          <a:off x="8699500" y="129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17629</xdr:rowOff>
    </xdr:from>
    <xdr:ext cx="534377" cy="259045"/>
    <xdr:sp macro="" textlink="">
      <xdr:nvSpPr>
        <xdr:cNvPr id="431" name="テキスト ボックス 430"/>
        <xdr:cNvSpPr txBox="1"/>
      </xdr:nvSpPr>
      <xdr:spPr>
        <a:xfrm>
          <a:off x="8483111" y="1304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150896</xdr:rowOff>
    </xdr:from>
    <xdr:to>
      <xdr:col>41</xdr:col>
      <xdr:colOff>101600</xdr:colOff>
      <xdr:row>77</xdr:row>
      <xdr:rowOff>81046</xdr:rowOff>
    </xdr:to>
    <xdr:sp macro="" textlink="">
      <xdr:nvSpPr>
        <xdr:cNvPr id="432" name="楕円 431"/>
        <xdr:cNvSpPr/>
      </xdr:nvSpPr>
      <xdr:spPr>
        <a:xfrm>
          <a:off x="7810500" y="131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72173</xdr:rowOff>
    </xdr:from>
    <xdr:ext cx="469744" cy="259045"/>
    <xdr:sp macro="" textlink="">
      <xdr:nvSpPr>
        <xdr:cNvPr id="433" name="テキスト ボックス 432"/>
        <xdr:cNvSpPr txBox="1"/>
      </xdr:nvSpPr>
      <xdr:spPr>
        <a:xfrm>
          <a:off x="7626428" y="132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26355</xdr:rowOff>
    </xdr:from>
    <xdr:to>
      <xdr:col>36</xdr:col>
      <xdr:colOff>165100</xdr:colOff>
      <xdr:row>74</xdr:row>
      <xdr:rowOff>127955</xdr:rowOff>
    </xdr:to>
    <xdr:sp macro="" textlink="">
      <xdr:nvSpPr>
        <xdr:cNvPr id="434" name="楕円 433"/>
        <xdr:cNvSpPr/>
      </xdr:nvSpPr>
      <xdr:spPr>
        <a:xfrm>
          <a:off x="6921500" y="127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144482</xdr:rowOff>
    </xdr:from>
    <xdr:ext cx="534377" cy="259045"/>
    <xdr:sp macro="" textlink="">
      <xdr:nvSpPr>
        <xdr:cNvPr id="435" name="テキスト ボックス 434"/>
        <xdr:cNvSpPr txBox="1"/>
      </xdr:nvSpPr>
      <xdr:spPr>
        <a:xfrm>
          <a:off x="6705111" y="1248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2539</xdr:rowOff>
    </xdr:from>
    <xdr:to>
      <xdr:col>54</xdr:col>
      <xdr:colOff>189865</xdr:colOff>
      <xdr:row>97</xdr:row>
      <xdr:rowOff>102118</xdr:rowOff>
    </xdr:to>
    <xdr:cxnSp macro="">
      <xdr:nvCxnSpPr>
        <xdr:cNvPr id="458" name="直線コネクタ 457"/>
        <xdr:cNvCxnSpPr/>
      </xdr:nvCxnSpPr>
      <xdr:spPr>
        <a:xfrm flipV="1">
          <a:off x="10475595" y="15433039"/>
          <a:ext cx="1270" cy="129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105945</xdr:rowOff>
    </xdr:from>
    <xdr:ext cx="534377" cy="259045"/>
    <xdr:sp macro="" textlink="">
      <xdr:nvSpPr>
        <xdr:cNvPr id="459" name="土木費最小値テキスト"/>
        <xdr:cNvSpPr txBox="1"/>
      </xdr:nvSpPr>
      <xdr:spPr>
        <a:xfrm>
          <a:off x="10528300" y="167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102118</xdr:rowOff>
    </xdr:from>
    <xdr:to>
      <xdr:col>55</xdr:col>
      <xdr:colOff>88900</xdr:colOff>
      <xdr:row>97</xdr:row>
      <xdr:rowOff>102118</xdr:rowOff>
    </xdr:to>
    <xdr:cxnSp macro="">
      <xdr:nvCxnSpPr>
        <xdr:cNvPr id="460" name="直線コネクタ 459"/>
        <xdr:cNvCxnSpPr/>
      </xdr:nvCxnSpPr>
      <xdr:spPr>
        <a:xfrm>
          <a:off x="10388600" y="16732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120666</xdr:rowOff>
    </xdr:from>
    <xdr:ext cx="534377" cy="259045"/>
    <xdr:sp macro="" textlink="">
      <xdr:nvSpPr>
        <xdr:cNvPr id="461" name="土木費最大値テキスト"/>
        <xdr:cNvSpPr txBox="1"/>
      </xdr:nvSpPr>
      <xdr:spPr>
        <a:xfrm>
          <a:off x="10528300" y="152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2539</xdr:rowOff>
    </xdr:from>
    <xdr:to>
      <xdr:col>55</xdr:col>
      <xdr:colOff>88900</xdr:colOff>
      <xdr:row>90</xdr:row>
      <xdr:rowOff>2539</xdr:rowOff>
    </xdr:to>
    <xdr:cxnSp macro="">
      <xdr:nvCxnSpPr>
        <xdr:cNvPr id="462" name="直線コネクタ 461"/>
        <xdr:cNvCxnSpPr/>
      </xdr:nvCxnSpPr>
      <xdr:spPr>
        <a:xfrm>
          <a:off x="10388600" y="1543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90070</xdr:rowOff>
    </xdr:from>
    <xdr:to>
      <xdr:col>55</xdr:col>
      <xdr:colOff>0</xdr:colOff>
      <xdr:row>94</xdr:row>
      <xdr:rowOff>149118</xdr:rowOff>
    </xdr:to>
    <xdr:cxnSp macro="">
      <xdr:nvCxnSpPr>
        <xdr:cNvPr id="463" name="直線コネクタ 462"/>
        <xdr:cNvCxnSpPr/>
      </xdr:nvCxnSpPr>
      <xdr:spPr>
        <a:xfrm flipV="1">
          <a:off x="9639300" y="16206370"/>
          <a:ext cx="838200" cy="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134134</xdr:rowOff>
    </xdr:from>
    <xdr:ext cx="534377" cy="259045"/>
    <xdr:sp macro="" textlink="">
      <xdr:nvSpPr>
        <xdr:cNvPr id="464" name="土木費平均値テキスト"/>
        <xdr:cNvSpPr txBox="1"/>
      </xdr:nvSpPr>
      <xdr:spPr>
        <a:xfrm>
          <a:off x="10528300" y="15907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111257</xdr:rowOff>
    </xdr:from>
    <xdr:to>
      <xdr:col>55</xdr:col>
      <xdr:colOff>50800</xdr:colOff>
      <xdr:row>94</xdr:row>
      <xdr:rowOff>41407</xdr:rowOff>
    </xdr:to>
    <xdr:sp macro="" textlink="">
      <xdr:nvSpPr>
        <xdr:cNvPr id="465" name="フローチャート: 判断 464"/>
        <xdr:cNvSpPr/>
      </xdr:nvSpPr>
      <xdr:spPr>
        <a:xfrm>
          <a:off x="10426700" y="160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122555</xdr:rowOff>
    </xdr:from>
    <xdr:to>
      <xdr:col>50</xdr:col>
      <xdr:colOff>114300</xdr:colOff>
      <xdr:row>94</xdr:row>
      <xdr:rowOff>149118</xdr:rowOff>
    </xdr:to>
    <xdr:cxnSp macro="">
      <xdr:nvCxnSpPr>
        <xdr:cNvPr id="466" name="直線コネクタ 465"/>
        <xdr:cNvCxnSpPr/>
      </xdr:nvCxnSpPr>
      <xdr:spPr>
        <a:xfrm>
          <a:off x="8750300" y="16238855"/>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47729</xdr:rowOff>
    </xdr:from>
    <xdr:to>
      <xdr:col>50</xdr:col>
      <xdr:colOff>165100</xdr:colOff>
      <xdr:row>93</xdr:row>
      <xdr:rowOff>149329</xdr:rowOff>
    </xdr:to>
    <xdr:sp macro="" textlink="">
      <xdr:nvSpPr>
        <xdr:cNvPr id="467" name="フローチャート: 判断 466"/>
        <xdr:cNvSpPr/>
      </xdr:nvSpPr>
      <xdr:spPr>
        <a:xfrm>
          <a:off x="9588500" y="1599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165856</xdr:rowOff>
    </xdr:from>
    <xdr:ext cx="534377" cy="259045"/>
    <xdr:sp macro="" textlink="">
      <xdr:nvSpPr>
        <xdr:cNvPr id="468" name="テキスト ボックス 467"/>
        <xdr:cNvSpPr txBox="1"/>
      </xdr:nvSpPr>
      <xdr:spPr>
        <a:xfrm>
          <a:off x="9372111" y="157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122555</xdr:rowOff>
    </xdr:from>
    <xdr:to>
      <xdr:col>45</xdr:col>
      <xdr:colOff>177800</xdr:colOff>
      <xdr:row>94</xdr:row>
      <xdr:rowOff>129412</xdr:rowOff>
    </xdr:to>
    <xdr:cxnSp macro="">
      <xdr:nvCxnSpPr>
        <xdr:cNvPr id="469" name="直線コネクタ 468"/>
        <xdr:cNvCxnSpPr/>
      </xdr:nvCxnSpPr>
      <xdr:spPr>
        <a:xfrm flipV="1">
          <a:off x="7861300" y="1623885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67526</xdr:rowOff>
    </xdr:from>
    <xdr:to>
      <xdr:col>46</xdr:col>
      <xdr:colOff>38100</xdr:colOff>
      <xdr:row>94</xdr:row>
      <xdr:rowOff>169126</xdr:rowOff>
    </xdr:to>
    <xdr:sp macro="" textlink="">
      <xdr:nvSpPr>
        <xdr:cNvPr id="470" name="フローチャート: 判断 469"/>
        <xdr:cNvSpPr/>
      </xdr:nvSpPr>
      <xdr:spPr>
        <a:xfrm>
          <a:off x="8699500" y="16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14203</xdr:rowOff>
    </xdr:from>
    <xdr:ext cx="534377" cy="259045"/>
    <xdr:sp macro="" textlink="">
      <xdr:nvSpPr>
        <xdr:cNvPr id="471" name="テキスト ボックス 470"/>
        <xdr:cNvSpPr txBox="1"/>
      </xdr:nvSpPr>
      <xdr:spPr>
        <a:xfrm>
          <a:off x="8483111" y="15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129412</xdr:rowOff>
    </xdr:from>
    <xdr:to>
      <xdr:col>41</xdr:col>
      <xdr:colOff>50800</xdr:colOff>
      <xdr:row>95</xdr:row>
      <xdr:rowOff>166150</xdr:rowOff>
    </xdr:to>
    <xdr:cxnSp macro="">
      <xdr:nvCxnSpPr>
        <xdr:cNvPr id="472" name="直線コネクタ 471"/>
        <xdr:cNvCxnSpPr/>
      </xdr:nvCxnSpPr>
      <xdr:spPr>
        <a:xfrm flipV="1">
          <a:off x="6972300" y="16245712"/>
          <a:ext cx="889000" cy="20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98569</xdr:rowOff>
    </xdr:from>
    <xdr:to>
      <xdr:col>41</xdr:col>
      <xdr:colOff>101600</xdr:colOff>
      <xdr:row>95</xdr:row>
      <xdr:rowOff>28719</xdr:rowOff>
    </xdr:to>
    <xdr:sp macro="" textlink="">
      <xdr:nvSpPr>
        <xdr:cNvPr id="473" name="フローチャート: 判断 472"/>
        <xdr:cNvSpPr/>
      </xdr:nvSpPr>
      <xdr:spPr>
        <a:xfrm>
          <a:off x="7810500" y="1621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19846</xdr:rowOff>
    </xdr:from>
    <xdr:ext cx="534377" cy="259045"/>
    <xdr:sp macro="" textlink="">
      <xdr:nvSpPr>
        <xdr:cNvPr id="474" name="テキスト ボックス 473"/>
        <xdr:cNvSpPr txBox="1"/>
      </xdr:nvSpPr>
      <xdr:spPr>
        <a:xfrm>
          <a:off x="7594111" y="163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146461</xdr:rowOff>
    </xdr:from>
    <xdr:to>
      <xdr:col>36</xdr:col>
      <xdr:colOff>165100</xdr:colOff>
      <xdr:row>95</xdr:row>
      <xdr:rowOff>76611</xdr:rowOff>
    </xdr:to>
    <xdr:sp macro="" textlink="">
      <xdr:nvSpPr>
        <xdr:cNvPr id="475" name="フローチャート: 判断 474"/>
        <xdr:cNvSpPr/>
      </xdr:nvSpPr>
      <xdr:spPr>
        <a:xfrm>
          <a:off x="69215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93138</xdr:rowOff>
    </xdr:from>
    <xdr:ext cx="534377" cy="259045"/>
    <xdr:sp macro="" textlink="">
      <xdr:nvSpPr>
        <xdr:cNvPr id="476" name="テキスト ボックス 475"/>
        <xdr:cNvSpPr txBox="1"/>
      </xdr:nvSpPr>
      <xdr:spPr>
        <a:xfrm>
          <a:off x="6705111" y="160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39270</xdr:rowOff>
    </xdr:from>
    <xdr:to>
      <xdr:col>55</xdr:col>
      <xdr:colOff>50800</xdr:colOff>
      <xdr:row>94</xdr:row>
      <xdr:rowOff>140870</xdr:rowOff>
    </xdr:to>
    <xdr:sp macro="" textlink="">
      <xdr:nvSpPr>
        <xdr:cNvPr id="482" name="楕円 481"/>
        <xdr:cNvSpPr/>
      </xdr:nvSpPr>
      <xdr:spPr>
        <a:xfrm>
          <a:off x="10426700" y="161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17697</xdr:rowOff>
    </xdr:from>
    <xdr:ext cx="534377" cy="259045"/>
    <xdr:sp macro="" textlink="">
      <xdr:nvSpPr>
        <xdr:cNvPr id="483" name="土木費該当値テキスト"/>
        <xdr:cNvSpPr txBox="1"/>
      </xdr:nvSpPr>
      <xdr:spPr>
        <a:xfrm>
          <a:off x="10528300" y="161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98318</xdr:rowOff>
    </xdr:from>
    <xdr:to>
      <xdr:col>50</xdr:col>
      <xdr:colOff>165100</xdr:colOff>
      <xdr:row>95</xdr:row>
      <xdr:rowOff>28468</xdr:rowOff>
    </xdr:to>
    <xdr:sp macro="" textlink="">
      <xdr:nvSpPr>
        <xdr:cNvPr id="484" name="楕円 483"/>
        <xdr:cNvSpPr/>
      </xdr:nvSpPr>
      <xdr:spPr>
        <a:xfrm>
          <a:off x="9588500" y="1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19595</xdr:rowOff>
    </xdr:from>
    <xdr:ext cx="534377" cy="259045"/>
    <xdr:sp macro="" textlink="">
      <xdr:nvSpPr>
        <xdr:cNvPr id="485" name="テキスト ボックス 484"/>
        <xdr:cNvSpPr txBox="1"/>
      </xdr:nvSpPr>
      <xdr:spPr>
        <a:xfrm>
          <a:off x="9372111" y="163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71755</xdr:rowOff>
    </xdr:from>
    <xdr:to>
      <xdr:col>46</xdr:col>
      <xdr:colOff>38100</xdr:colOff>
      <xdr:row>95</xdr:row>
      <xdr:rowOff>1905</xdr:rowOff>
    </xdr:to>
    <xdr:sp macro="" textlink="">
      <xdr:nvSpPr>
        <xdr:cNvPr id="486" name="楕円 485"/>
        <xdr:cNvSpPr/>
      </xdr:nvSpPr>
      <xdr:spPr>
        <a:xfrm>
          <a:off x="8699500" y="161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164482</xdr:rowOff>
    </xdr:from>
    <xdr:ext cx="534377" cy="259045"/>
    <xdr:sp macro="" textlink="">
      <xdr:nvSpPr>
        <xdr:cNvPr id="487" name="テキスト ボックス 486"/>
        <xdr:cNvSpPr txBox="1"/>
      </xdr:nvSpPr>
      <xdr:spPr>
        <a:xfrm>
          <a:off x="8483111" y="162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78612</xdr:rowOff>
    </xdr:from>
    <xdr:to>
      <xdr:col>41</xdr:col>
      <xdr:colOff>101600</xdr:colOff>
      <xdr:row>95</xdr:row>
      <xdr:rowOff>8762</xdr:rowOff>
    </xdr:to>
    <xdr:sp macro="" textlink="">
      <xdr:nvSpPr>
        <xdr:cNvPr id="488" name="楕円 487"/>
        <xdr:cNvSpPr/>
      </xdr:nvSpPr>
      <xdr:spPr>
        <a:xfrm>
          <a:off x="7810500" y="1619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25289</xdr:rowOff>
    </xdr:from>
    <xdr:ext cx="534377" cy="259045"/>
    <xdr:sp macro="" textlink="">
      <xdr:nvSpPr>
        <xdr:cNvPr id="489" name="テキスト ボックス 488"/>
        <xdr:cNvSpPr txBox="1"/>
      </xdr:nvSpPr>
      <xdr:spPr>
        <a:xfrm>
          <a:off x="7594111" y="159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115350</xdr:rowOff>
    </xdr:from>
    <xdr:to>
      <xdr:col>36</xdr:col>
      <xdr:colOff>165100</xdr:colOff>
      <xdr:row>96</xdr:row>
      <xdr:rowOff>45500</xdr:rowOff>
    </xdr:to>
    <xdr:sp macro="" textlink="">
      <xdr:nvSpPr>
        <xdr:cNvPr id="490" name="楕円 489"/>
        <xdr:cNvSpPr/>
      </xdr:nvSpPr>
      <xdr:spPr>
        <a:xfrm>
          <a:off x="6921500" y="164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36627</xdr:rowOff>
    </xdr:from>
    <xdr:ext cx="534377" cy="259045"/>
    <xdr:sp macro="" textlink="">
      <xdr:nvSpPr>
        <xdr:cNvPr id="491" name="テキスト ボックス 490"/>
        <xdr:cNvSpPr txBox="1"/>
      </xdr:nvSpPr>
      <xdr:spPr>
        <a:xfrm>
          <a:off x="6705111" y="164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137338</xdr:rowOff>
    </xdr:from>
    <xdr:to>
      <xdr:col>85</xdr:col>
      <xdr:colOff>126364</xdr:colOff>
      <xdr:row>37</xdr:row>
      <xdr:rowOff>157226</xdr:rowOff>
    </xdr:to>
    <xdr:cxnSp macro="">
      <xdr:nvCxnSpPr>
        <xdr:cNvPr id="516" name="直線コネクタ 515"/>
        <xdr:cNvCxnSpPr/>
      </xdr:nvCxnSpPr>
      <xdr:spPr>
        <a:xfrm flipV="1">
          <a:off x="16317595" y="5280838"/>
          <a:ext cx="1269" cy="122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161053</xdr:rowOff>
    </xdr:from>
    <xdr:ext cx="534377" cy="259045"/>
    <xdr:sp macro="" textlink="">
      <xdr:nvSpPr>
        <xdr:cNvPr id="517" name="消防費最小値テキスト"/>
        <xdr:cNvSpPr txBox="1"/>
      </xdr:nvSpPr>
      <xdr:spPr>
        <a:xfrm>
          <a:off x="16370300" y="65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157226</xdr:rowOff>
    </xdr:from>
    <xdr:to>
      <xdr:col>86</xdr:col>
      <xdr:colOff>25400</xdr:colOff>
      <xdr:row>37</xdr:row>
      <xdr:rowOff>157226</xdr:rowOff>
    </xdr:to>
    <xdr:cxnSp macro="">
      <xdr:nvCxnSpPr>
        <xdr:cNvPr id="518" name="直線コネクタ 517"/>
        <xdr:cNvCxnSpPr/>
      </xdr:nvCxnSpPr>
      <xdr:spPr>
        <a:xfrm>
          <a:off x="16230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84015</xdr:rowOff>
    </xdr:from>
    <xdr:ext cx="534377" cy="259045"/>
    <xdr:sp macro="" textlink="">
      <xdr:nvSpPr>
        <xdr:cNvPr id="519" name="消防費最大値テキスト"/>
        <xdr:cNvSpPr txBox="1"/>
      </xdr:nvSpPr>
      <xdr:spPr>
        <a:xfrm>
          <a:off x="16370300" y="50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137338</xdr:rowOff>
    </xdr:from>
    <xdr:to>
      <xdr:col>86</xdr:col>
      <xdr:colOff>25400</xdr:colOff>
      <xdr:row>30</xdr:row>
      <xdr:rowOff>137338</xdr:rowOff>
    </xdr:to>
    <xdr:cxnSp macro="">
      <xdr:nvCxnSpPr>
        <xdr:cNvPr id="520" name="直線コネクタ 519"/>
        <xdr:cNvCxnSpPr/>
      </xdr:nvCxnSpPr>
      <xdr:spPr>
        <a:xfrm>
          <a:off x="16230600" y="528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163094</xdr:rowOff>
    </xdr:from>
    <xdr:to>
      <xdr:col>85</xdr:col>
      <xdr:colOff>127000</xdr:colOff>
      <xdr:row>35</xdr:row>
      <xdr:rowOff>170256</xdr:rowOff>
    </xdr:to>
    <xdr:cxnSp macro="">
      <xdr:nvCxnSpPr>
        <xdr:cNvPr id="521" name="直線コネクタ 520"/>
        <xdr:cNvCxnSpPr/>
      </xdr:nvCxnSpPr>
      <xdr:spPr>
        <a:xfrm>
          <a:off x="15481300" y="6163844"/>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64914</xdr:rowOff>
    </xdr:from>
    <xdr:ext cx="534377" cy="259045"/>
    <xdr:sp macro="" textlink="">
      <xdr:nvSpPr>
        <xdr:cNvPr id="522" name="消防費平均値テキスト"/>
        <xdr:cNvSpPr txBox="1"/>
      </xdr:nvSpPr>
      <xdr:spPr>
        <a:xfrm>
          <a:off x="16370300" y="5722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42037</xdr:rowOff>
    </xdr:from>
    <xdr:to>
      <xdr:col>85</xdr:col>
      <xdr:colOff>177800</xdr:colOff>
      <xdr:row>34</xdr:row>
      <xdr:rowOff>143637</xdr:rowOff>
    </xdr:to>
    <xdr:sp macro="" textlink="">
      <xdr:nvSpPr>
        <xdr:cNvPr id="523" name="フローチャート: 判断 522"/>
        <xdr:cNvSpPr/>
      </xdr:nvSpPr>
      <xdr:spPr>
        <a:xfrm>
          <a:off x="16268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163094</xdr:rowOff>
    </xdr:from>
    <xdr:to>
      <xdr:col>81</xdr:col>
      <xdr:colOff>50800</xdr:colOff>
      <xdr:row>36</xdr:row>
      <xdr:rowOff>47498</xdr:rowOff>
    </xdr:to>
    <xdr:cxnSp macro="">
      <xdr:nvCxnSpPr>
        <xdr:cNvPr id="524" name="直線コネクタ 523"/>
        <xdr:cNvCxnSpPr/>
      </xdr:nvCxnSpPr>
      <xdr:spPr>
        <a:xfrm flipV="1">
          <a:off x="14592300" y="6163844"/>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115341</xdr:rowOff>
    </xdr:from>
    <xdr:to>
      <xdr:col>81</xdr:col>
      <xdr:colOff>101600</xdr:colOff>
      <xdr:row>33</xdr:row>
      <xdr:rowOff>45491</xdr:rowOff>
    </xdr:to>
    <xdr:sp macro="" textlink="">
      <xdr:nvSpPr>
        <xdr:cNvPr id="525" name="フローチャート: 判断 524"/>
        <xdr:cNvSpPr/>
      </xdr:nvSpPr>
      <xdr:spPr>
        <a:xfrm>
          <a:off x="15430500" y="560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62018</xdr:rowOff>
    </xdr:from>
    <xdr:ext cx="534377" cy="259045"/>
    <xdr:sp macro="" textlink="">
      <xdr:nvSpPr>
        <xdr:cNvPr id="526" name="テキスト ボックス 525"/>
        <xdr:cNvSpPr txBox="1"/>
      </xdr:nvSpPr>
      <xdr:spPr>
        <a:xfrm>
          <a:off x="15214111" y="53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41326</xdr:rowOff>
    </xdr:from>
    <xdr:to>
      <xdr:col>76</xdr:col>
      <xdr:colOff>114300</xdr:colOff>
      <xdr:row>36</xdr:row>
      <xdr:rowOff>47498</xdr:rowOff>
    </xdr:to>
    <xdr:cxnSp macro="">
      <xdr:nvCxnSpPr>
        <xdr:cNvPr id="527" name="直線コネクタ 526"/>
        <xdr:cNvCxnSpPr/>
      </xdr:nvCxnSpPr>
      <xdr:spPr>
        <a:xfrm>
          <a:off x="13703300" y="621352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116256</xdr:rowOff>
    </xdr:from>
    <xdr:to>
      <xdr:col>76</xdr:col>
      <xdr:colOff>165100</xdr:colOff>
      <xdr:row>31</xdr:row>
      <xdr:rowOff>46406</xdr:rowOff>
    </xdr:to>
    <xdr:sp macro="" textlink="">
      <xdr:nvSpPr>
        <xdr:cNvPr id="528" name="フローチャート: 判断 527"/>
        <xdr:cNvSpPr/>
      </xdr:nvSpPr>
      <xdr:spPr>
        <a:xfrm>
          <a:off x="14541500" y="525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62933</xdr:rowOff>
    </xdr:from>
    <xdr:ext cx="534377" cy="259045"/>
    <xdr:sp macro="" textlink="">
      <xdr:nvSpPr>
        <xdr:cNvPr id="529" name="テキスト ボックス 528"/>
        <xdr:cNvSpPr txBox="1"/>
      </xdr:nvSpPr>
      <xdr:spPr>
        <a:xfrm>
          <a:off x="14325111" y="503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1016</xdr:rowOff>
    </xdr:from>
    <xdr:to>
      <xdr:col>71</xdr:col>
      <xdr:colOff>177800</xdr:colOff>
      <xdr:row>36</xdr:row>
      <xdr:rowOff>41326</xdr:rowOff>
    </xdr:to>
    <xdr:cxnSp macro="">
      <xdr:nvCxnSpPr>
        <xdr:cNvPr id="530" name="直線コネクタ 529"/>
        <xdr:cNvCxnSpPr/>
      </xdr:nvCxnSpPr>
      <xdr:spPr>
        <a:xfrm>
          <a:off x="12814300" y="6173216"/>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37922</xdr:rowOff>
    </xdr:from>
    <xdr:to>
      <xdr:col>72</xdr:col>
      <xdr:colOff>38100</xdr:colOff>
      <xdr:row>34</xdr:row>
      <xdr:rowOff>139522</xdr:rowOff>
    </xdr:to>
    <xdr:sp macro="" textlink="">
      <xdr:nvSpPr>
        <xdr:cNvPr id="531" name="フローチャート: 判断 530"/>
        <xdr:cNvSpPr/>
      </xdr:nvSpPr>
      <xdr:spPr>
        <a:xfrm>
          <a:off x="13652500" y="586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156049</xdr:rowOff>
    </xdr:from>
    <xdr:ext cx="534377" cy="259045"/>
    <xdr:sp macro="" textlink="">
      <xdr:nvSpPr>
        <xdr:cNvPr id="532" name="テキスト ボックス 531"/>
        <xdr:cNvSpPr txBox="1"/>
      </xdr:nvSpPr>
      <xdr:spPr>
        <a:xfrm>
          <a:off x="13436111" y="56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148488</xdr:rowOff>
    </xdr:from>
    <xdr:to>
      <xdr:col>67</xdr:col>
      <xdr:colOff>101600</xdr:colOff>
      <xdr:row>35</xdr:row>
      <xdr:rowOff>78638</xdr:rowOff>
    </xdr:to>
    <xdr:sp macro="" textlink="">
      <xdr:nvSpPr>
        <xdr:cNvPr id="533" name="フローチャート: 判断 532"/>
        <xdr:cNvSpPr/>
      </xdr:nvSpPr>
      <xdr:spPr>
        <a:xfrm>
          <a:off x="12763500" y="597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95165</xdr:rowOff>
    </xdr:from>
    <xdr:ext cx="534377" cy="259045"/>
    <xdr:sp macro="" textlink="">
      <xdr:nvSpPr>
        <xdr:cNvPr id="534" name="テキスト ボックス 533"/>
        <xdr:cNvSpPr txBox="1"/>
      </xdr:nvSpPr>
      <xdr:spPr>
        <a:xfrm>
          <a:off x="12547111" y="57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119456</xdr:rowOff>
    </xdr:from>
    <xdr:to>
      <xdr:col>85</xdr:col>
      <xdr:colOff>177800</xdr:colOff>
      <xdr:row>36</xdr:row>
      <xdr:rowOff>49606</xdr:rowOff>
    </xdr:to>
    <xdr:sp macro="" textlink="">
      <xdr:nvSpPr>
        <xdr:cNvPr id="540" name="楕円 539"/>
        <xdr:cNvSpPr/>
      </xdr:nvSpPr>
      <xdr:spPr>
        <a:xfrm>
          <a:off x="16268700" y="61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97883</xdr:rowOff>
    </xdr:from>
    <xdr:ext cx="534377" cy="259045"/>
    <xdr:sp macro="" textlink="">
      <xdr:nvSpPr>
        <xdr:cNvPr id="541" name="消防費該当値テキスト"/>
        <xdr:cNvSpPr txBox="1"/>
      </xdr:nvSpPr>
      <xdr:spPr>
        <a:xfrm>
          <a:off x="16370300" y="60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112294</xdr:rowOff>
    </xdr:from>
    <xdr:to>
      <xdr:col>81</xdr:col>
      <xdr:colOff>101600</xdr:colOff>
      <xdr:row>36</xdr:row>
      <xdr:rowOff>42444</xdr:rowOff>
    </xdr:to>
    <xdr:sp macro="" textlink="">
      <xdr:nvSpPr>
        <xdr:cNvPr id="542" name="楕円 541"/>
        <xdr:cNvSpPr/>
      </xdr:nvSpPr>
      <xdr:spPr>
        <a:xfrm>
          <a:off x="15430500" y="6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33571</xdr:rowOff>
    </xdr:from>
    <xdr:ext cx="534377" cy="259045"/>
    <xdr:sp macro="" textlink="">
      <xdr:nvSpPr>
        <xdr:cNvPr id="543" name="テキスト ボックス 542"/>
        <xdr:cNvSpPr txBox="1"/>
      </xdr:nvSpPr>
      <xdr:spPr>
        <a:xfrm>
          <a:off x="15214111" y="62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168148</xdr:rowOff>
    </xdr:from>
    <xdr:to>
      <xdr:col>76</xdr:col>
      <xdr:colOff>165100</xdr:colOff>
      <xdr:row>36</xdr:row>
      <xdr:rowOff>98298</xdr:rowOff>
    </xdr:to>
    <xdr:sp macro="" textlink="">
      <xdr:nvSpPr>
        <xdr:cNvPr id="544" name="楕円 543"/>
        <xdr:cNvSpPr/>
      </xdr:nvSpPr>
      <xdr:spPr>
        <a:xfrm>
          <a:off x="14541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89425</xdr:rowOff>
    </xdr:from>
    <xdr:ext cx="534377" cy="259045"/>
    <xdr:sp macro="" textlink="">
      <xdr:nvSpPr>
        <xdr:cNvPr id="545" name="テキスト ボックス 544"/>
        <xdr:cNvSpPr txBox="1"/>
      </xdr:nvSpPr>
      <xdr:spPr>
        <a:xfrm>
          <a:off x="14325111" y="62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161976</xdr:rowOff>
    </xdr:from>
    <xdr:to>
      <xdr:col>72</xdr:col>
      <xdr:colOff>38100</xdr:colOff>
      <xdr:row>36</xdr:row>
      <xdr:rowOff>92126</xdr:rowOff>
    </xdr:to>
    <xdr:sp macro="" textlink="">
      <xdr:nvSpPr>
        <xdr:cNvPr id="546" name="楕円 545"/>
        <xdr:cNvSpPr/>
      </xdr:nvSpPr>
      <xdr:spPr>
        <a:xfrm>
          <a:off x="13652500" y="61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83253</xdr:rowOff>
    </xdr:from>
    <xdr:ext cx="534377" cy="259045"/>
    <xdr:sp macro="" textlink="">
      <xdr:nvSpPr>
        <xdr:cNvPr id="547" name="テキスト ボックス 546"/>
        <xdr:cNvSpPr txBox="1"/>
      </xdr:nvSpPr>
      <xdr:spPr>
        <a:xfrm>
          <a:off x="13436111" y="62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121666</xdr:rowOff>
    </xdr:from>
    <xdr:to>
      <xdr:col>67</xdr:col>
      <xdr:colOff>101600</xdr:colOff>
      <xdr:row>36</xdr:row>
      <xdr:rowOff>51816</xdr:rowOff>
    </xdr:to>
    <xdr:sp macro="" textlink="">
      <xdr:nvSpPr>
        <xdr:cNvPr id="548" name="楕円 547"/>
        <xdr:cNvSpPr/>
      </xdr:nvSpPr>
      <xdr:spPr>
        <a:xfrm>
          <a:off x="12763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42943</xdr:rowOff>
    </xdr:from>
    <xdr:ext cx="534377" cy="259045"/>
    <xdr:sp macro="" textlink="">
      <xdr:nvSpPr>
        <xdr:cNvPr id="549" name="テキスト ボックス 548"/>
        <xdr:cNvSpPr txBox="1"/>
      </xdr:nvSpPr>
      <xdr:spPr>
        <a:xfrm>
          <a:off x="12547111" y="62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147492</xdr:rowOff>
    </xdr:from>
    <xdr:to>
      <xdr:col>85</xdr:col>
      <xdr:colOff>126364</xdr:colOff>
      <xdr:row>59</xdr:row>
      <xdr:rowOff>79426</xdr:rowOff>
    </xdr:to>
    <xdr:cxnSp macro="">
      <xdr:nvCxnSpPr>
        <xdr:cNvPr id="574" name="直線コネクタ 573"/>
        <xdr:cNvCxnSpPr/>
      </xdr:nvCxnSpPr>
      <xdr:spPr>
        <a:xfrm flipV="1">
          <a:off x="16317595" y="8719992"/>
          <a:ext cx="1269" cy="147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83253</xdr:rowOff>
    </xdr:from>
    <xdr:ext cx="534377" cy="259045"/>
    <xdr:sp macro="" textlink="">
      <xdr:nvSpPr>
        <xdr:cNvPr id="575" name="教育費最小値テキスト"/>
        <xdr:cNvSpPr txBox="1"/>
      </xdr:nvSpPr>
      <xdr:spPr>
        <a:xfrm>
          <a:off x="16370300" y="101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79426</xdr:rowOff>
    </xdr:from>
    <xdr:to>
      <xdr:col>86</xdr:col>
      <xdr:colOff>25400</xdr:colOff>
      <xdr:row>59</xdr:row>
      <xdr:rowOff>79426</xdr:rowOff>
    </xdr:to>
    <xdr:cxnSp macro="">
      <xdr:nvCxnSpPr>
        <xdr:cNvPr id="576" name="直線コネクタ 575"/>
        <xdr:cNvCxnSpPr/>
      </xdr:nvCxnSpPr>
      <xdr:spPr>
        <a:xfrm>
          <a:off x="16230600" y="1019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94169</xdr:rowOff>
    </xdr:from>
    <xdr:ext cx="599010" cy="259045"/>
    <xdr:sp macro="" textlink="">
      <xdr:nvSpPr>
        <xdr:cNvPr id="577" name="教育費最大値テキスト"/>
        <xdr:cNvSpPr txBox="1"/>
      </xdr:nvSpPr>
      <xdr:spPr>
        <a:xfrm>
          <a:off x="16370300" y="849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147492</xdr:rowOff>
    </xdr:from>
    <xdr:to>
      <xdr:col>86</xdr:col>
      <xdr:colOff>25400</xdr:colOff>
      <xdr:row>50</xdr:row>
      <xdr:rowOff>147492</xdr:rowOff>
    </xdr:to>
    <xdr:cxnSp macro="">
      <xdr:nvCxnSpPr>
        <xdr:cNvPr id="578" name="直線コネクタ 577"/>
        <xdr:cNvCxnSpPr/>
      </xdr:nvCxnSpPr>
      <xdr:spPr>
        <a:xfrm>
          <a:off x="16230600" y="871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147492</xdr:rowOff>
    </xdr:from>
    <xdr:to>
      <xdr:col>85</xdr:col>
      <xdr:colOff>127000</xdr:colOff>
      <xdr:row>56</xdr:row>
      <xdr:rowOff>33020</xdr:rowOff>
    </xdr:to>
    <xdr:cxnSp macro="">
      <xdr:nvCxnSpPr>
        <xdr:cNvPr id="579" name="直線コネクタ 578"/>
        <xdr:cNvCxnSpPr/>
      </xdr:nvCxnSpPr>
      <xdr:spPr>
        <a:xfrm flipV="1">
          <a:off x="15481300" y="8719992"/>
          <a:ext cx="838200" cy="9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17225</xdr:rowOff>
    </xdr:from>
    <xdr:ext cx="534377" cy="259045"/>
    <xdr:sp macro="" textlink="">
      <xdr:nvSpPr>
        <xdr:cNvPr id="580" name="教育費平均値テキスト"/>
        <xdr:cNvSpPr txBox="1"/>
      </xdr:nvSpPr>
      <xdr:spPr>
        <a:xfrm>
          <a:off x="16370300" y="9618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38798</xdr:rowOff>
    </xdr:from>
    <xdr:to>
      <xdr:col>85</xdr:col>
      <xdr:colOff>177800</xdr:colOff>
      <xdr:row>56</xdr:row>
      <xdr:rowOff>140398</xdr:rowOff>
    </xdr:to>
    <xdr:sp macro="" textlink="">
      <xdr:nvSpPr>
        <xdr:cNvPr id="581" name="フローチャート: 判断 580"/>
        <xdr:cNvSpPr/>
      </xdr:nvSpPr>
      <xdr:spPr>
        <a:xfrm>
          <a:off x="16268700" y="96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33020</xdr:rowOff>
    </xdr:from>
    <xdr:to>
      <xdr:col>81</xdr:col>
      <xdr:colOff>50800</xdr:colOff>
      <xdr:row>56</xdr:row>
      <xdr:rowOff>107544</xdr:rowOff>
    </xdr:to>
    <xdr:cxnSp macro="">
      <xdr:nvCxnSpPr>
        <xdr:cNvPr id="582" name="直線コネクタ 581"/>
        <xdr:cNvCxnSpPr/>
      </xdr:nvCxnSpPr>
      <xdr:spPr>
        <a:xfrm flipV="1">
          <a:off x="14592300" y="9634220"/>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128162</xdr:rowOff>
    </xdr:from>
    <xdr:to>
      <xdr:col>81</xdr:col>
      <xdr:colOff>101600</xdr:colOff>
      <xdr:row>58</xdr:row>
      <xdr:rowOff>58312</xdr:rowOff>
    </xdr:to>
    <xdr:sp macro="" textlink="">
      <xdr:nvSpPr>
        <xdr:cNvPr id="583" name="フローチャート: 判断 582"/>
        <xdr:cNvSpPr/>
      </xdr:nvSpPr>
      <xdr:spPr>
        <a:xfrm>
          <a:off x="15430500" y="990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49439</xdr:rowOff>
    </xdr:from>
    <xdr:ext cx="534377" cy="259045"/>
    <xdr:sp macro="" textlink="">
      <xdr:nvSpPr>
        <xdr:cNvPr id="584" name="テキスト ボックス 583"/>
        <xdr:cNvSpPr txBox="1"/>
      </xdr:nvSpPr>
      <xdr:spPr>
        <a:xfrm>
          <a:off x="15214111" y="99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107544</xdr:rowOff>
    </xdr:from>
    <xdr:to>
      <xdr:col>76</xdr:col>
      <xdr:colOff>114300</xdr:colOff>
      <xdr:row>56</xdr:row>
      <xdr:rowOff>164560</xdr:rowOff>
    </xdr:to>
    <xdr:cxnSp macro="">
      <xdr:nvCxnSpPr>
        <xdr:cNvPr id="585" name="直線コネクタ 584"/>
        <xdr:cNvCxnSpPr/>
      </xdr:nvCxnSpPr>
      <xdr:spPr>
        <a:xfrm flipV="1">
          <a:off x="13703300" y="9708744"/>
          <a:ext cx="889000" cy="5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144050</xdr:rowOff>
    </xdr:from>
    <xdr:to>
      <xdr:col>76</xdr:col>
      <xdr:colOff>165100</xdr:colOff>
      <xdr:row>57</xdr:row>
      <xdr:rowOff>74200</xdr:rowOff>
    </xdr:to>
    <xdr:sp macro="" textlink="">
      <xdr:nvSpPr>
        <xdr:cNvPr id="586" name="フローチャート: 判断 585"/>
        <xdr:cNvSpPr/>
      </xdr:nvSpPr>
      <xdr:spPr>
        <a:xfrm>
          <a:off x="14541500" y="97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65327</xdr:rowOff>
    </xdr:from>
    <xdr:ext cx="534377" cy="259045"/>
    <xdr:sp macro="" textlink="">
      <xdr:nvSpPr>
        <xdr:cNvPr id="587" name="テキスト ボックス 586"/>
        <xdr:cNvSpPr txBox="1"/>
      </xdr:nvSpPr>
      <xdr:spPr>
        <a:xfrm>
          <a:off x="14325111" y="98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164560</xdr:rowOff>
    </xdr:from>
    <xdr:to>
      <xdr:col>71</xdr:col>
      <xdr:colOff>177800</xdr:colOff>
      <xdr:row>58</xdr:row>
      <xdr:rowOff>44107</xdr:rowOff>
    </xdr:to>
    <xdr:cxnSp macro="">
      <xdr:nvCxnSpPr>
        <xdr:cNvPr id="588" name="直線コネクタ 587"/>
        <xdr:cNvCxnSpPr/>
      </xdr:nvCxnSpPr>
      <xdr:spPr>
        <a:xfrm flipV="1">
          <a:off x="12814300" y="9765760"/>
          <a:ext cx="889000" cy="22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133668</xdr:rowOff>
    </xdr:from>
    <xdr:to>
      <xdr:col>72</xdr:col>
      <xdr:colOff>38100</xdr:colOff>
      <xdr:row>57</xdr:row>
      <xdr:rowOff>63818</xdr:rowOff>
    </xdr:to>
    <xdr:sp macro="" textlink="">
      <xdr:nvSpPr>
        <xdr:cNvPr id="589" name="フローチャート: 判断 588"/>
        <xdr:cNvSpPr/>
      </xdr:nvSpPr>
      <xdr:spPr>
        <a:xfrm>
          <a:off x="13652500" y="973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54945</xdr:rowOff>
    </xdr:from>
    <xdr:ext cx="534377" cy="259045"/>
    <xdr:sp macro="" textlink="">
      <xdr:nvSpPr>
        <xdr:cNvPr id="590" name="テキスト ボックス 589"/>
        <xdr:cNvSpPr txBox="1"/>
      </xdr:nvSpPr>
      <xdr:spPr>
        <a:xfrm>
          <a:off x="13436111" y="98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107912</xdr:rowOff>
    </xdr:from>
    <xdr:to>
      <xdr:col>67</xdr:col>
      <xdr:colOff>101600</xdr:colOff>
      <xdr:row>58</xdr:row>
      <xdr:rowOff>38062</xdr:rowOff>
    </xdr:to>
    <xdr:sp macro="" textlink="">
      <xdr:nvSpPr>
        <xdr:cNvPr id="591" name="フローチャート: 判断 590"/>
        <xdr:cNvSpPr/>
      </xdr:nvSpPr>
      <xdr:spPr>
        <a:xfrm>
          <a:off x="12763500" y="9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54589</xdr:rowOff>
    </xdr:from>
    <xdr:ext cx="534377" cy="259045"/>
    <xdr:sp macro="" textlink="">
      <xdr:nvSpPr>
        <xdr:cNvPr id="592" name="テキスト ボックス 591"/>
        <xdr:cNvSpPr txBox="1"/>
      </xdr:nvSpPr>
      <xdr:spPr>
        <a:xfrm>
          <a:off x="12547111" y="96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96692</xdr:rowOff>
    </xdr:from>
    <xdr:to>
      <xdr:col>85</xdr:col>
      <xdr:colOff>177800</xdr:colOff>
      <xdr:row>51</xdr:row>
      <xdr:rowOff>26842</xdr:rowOff>
    </xdr:to>
    <xdr:sp macro="" textlink="">
      <xdr:nvSpPr>
        <xdr:cNvPr id="598" name="楕円 597"/>
        <xdr:cNvSpPr/>
      </xdr:nvSpPr>
      <xdr:spPr>
        <a:xfrm>
          <a:off x="16268700" y="86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49719</xdr:rowOff>
    </xdr:from>
    <xdr:ext cx="599010" cy="259045"/>
    <xdr:sp macro="" textlink="">
      <xdr:nvSpPr>
        <xdr:cNvPr id="599" name="教育費該当値テキスト"/>
        <xdr:cNvSpPr txBox="1"/>
      </xdr:nvSpPr>
      <xdr:spPr>
        <a:xfrm>
          <a:off x="16370300" y="86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153670</xdr:rowOff>
    </xdr:from>
    <xdr:to>
      <xdr:col>81</xdr:col>
      <xdr:colOff>101600</xdr:colOff>
      <xdr:row>56</xdr:row>
      <xdr:rowOff>83820</xdr:rowOff>
    </xdr:to>
    <xdr:sp macro="" textlink="">
      <xdr:nvSpPr>
        <xdr:cNvPr id="600" name="楕円 599"/>
        <xdr:cNvSpPr/>
      </xdr:nvSpPr>
      <xdr:spPr>
        <a:xfrm>
          <a:off x="15430500" y="95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100347</xdr:rowOff>
    </xdr:from>
    <xdr:ext cx="534377" cy="259045"/>
    <xdr:sp macro="" textlink="">
      <xdr:nvSpPr>
        <xdr:cNvPr id="601" name="テキスト ボックス 600"/>
        <xdr:cNvSpPr txBox="1"/>
      </xdr:nvSpPr>
      <xdr:spPr>
        <a:xfrm>
          <a:off x="15214111" y="935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56744</xdr:rowOff>
    </xdr:from>
    <xdr:to>
      <xdr:col>76</xdr:col>
      <xdr:colOff>165100</xdr:colOff>
      <xdr:row>56</xdr:row>
      <xdr:rowOff>158344</xdr:rowOff>
    </xdr:to>
    <xdr:sp macro="" textlink="">
      <xdr:nvSpPr>
        <xdr:cNvPr id="602" name="楕円 601"/>
        <xdr:cNvSpPr/>
      </xdr:nvSpPr>
      <xdr:spPr>
        <a:xfrm>
          <a:off x="14541500" y="96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3421</xdr:rowOff>
    </xdr:from>
    <xdr:ext cx="534377" cy="259045"/>
    <xdr:sp macro="" textlink="">
      <xdr:nvSpPr>
        <xdr:cNvPr id="603" name="テキスト ボックス 602"/>
        <xdr:cNvSpPr txBox="1"/>
      </xdr:nvSpPr>
      <xdr:spPr>
        <a:xfrm>
          <a:off x="14325111" y="943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113760</xdr:rowOff>
    </xdr:from>
    <xdr:to>
      <xdr:col>72</xdr:col>
      <xdr:colOff>38100</xdr:colOff>
      <xdr:row>57</xdr:row>
      <xdr:rowOff>43910</xdr:rowOff>
    </xdr:to>
    <xdr:sp macro="" textlink="">
      <xdr:nvSpPr>
        <xdr:cNvPr id="604" name="楕円 603"/>
        <xdr:cNvSpPr/>
      </xdr:nvSpPr>
      <xdr:spPr>
        <a:xfrm>
          <a:off x="13652500" y="97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60437</xdr:rowOff>
    </xdr:from>
    <xdr:ext cx="534377" cy="259045"/>
    <xdr:sp macro="" textlink="">
      <xdr:nvSpPr>
        <xdr:cNvPr id="605" name="テキスト ボックス 604"/>
        <xdr:cNvSpPr txBox="1"/>
      </xdr:nvSpPr>
      <xdr:spPr>
        <a:xfrm>
          <a:off x="13436111" y="94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164757</xdr:rowOff>
    </xdr:from>
    <xdr:to>
      <xdr:col>67</xdr:col>
      <xdr:colOff>101600</xdr:colOff>
      <xdr:row>58</xdr:row>
      <xdr:rowOff>94907</xdr:rowOff>
    </xdr:to>
    <xdr:sp macro="" textlink="">
      <xdr:nvSpPr>
        <xdr:cNvPr id="606" name="楕円 605"/>
        <xdr:cNvSpPr/>
      </xdr:nvSpPr>
      <xdr:spPr>
        <a:xfrm>
          <a:off x="12763500" y="99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86034</xdr:rowOff>
    </xdr:from>
    <xdr:ext cx="534377" cy="259045"/>
    <xdr:sp macro="" textlink="">
      <xdr:nvSpPr>
        <xdr:cNvPr id="607" name="テキスト ボックス 606"/>
        <xdr:cNvSpPr txBox="1"/>
      </xdr:nvSpPr>
      <xdr:spPr>
        <a:xfrm>
          <a:off x="12547111" y="10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4216</xdr:rowOff>
    </xdr:from>
    <xdr:to>
      <xdr:col>85</xdr:col>
      <xdr:colOff>126364</xdr:colOff>
      <xdr:row>79</xdr:row>
      <xdr:rowOff>44450</xdr:rowOff>
    </xdr:to>
    <xdr:cxnSp macro="">
      <xdr:nvCxnSpPr>
        <xdr:cNvPr id="631" name="直線コネクタ 630"/>
        <xdr:cNvCxnSpPr/>
      </xdr:nvCxnSpPr>
      <xdr:spPr>
        <a:xfrm flipV="1">
          <a:off x="16317595" y="12177166"/>
          <a:ext cx="1269"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122343</xdr:rowOff>
    </xdr:from>
    <xdr:ext cx="534377" cy="259045"/>
    <xdr:sp macro="" textlink="">
      <xdr:nvSpPr>
        <xdr:cNvPr id="634" name="災害復旧費最大値テキスト"/>
        <xdr:cNvSpPr txBox="1"/>
      </xdr:nvSpPr>
      <xdr:spPr>
        <a:xfrm>
          <a:off x="16370300" y="119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4216</xdr:rowOff>
    </xdr:from>
    <xdr:to>
      <xdr:col>86</xdr:col>
      <xdr:colOff>25400</xdr:colOff>
      <xdr:row>71</xdr:row>
      <xdr:rowOff>4216</xdr:rowOff>
    </xdr:to>
    <xdr:cxnSp macro="">
      <xdr:nvCxnSpPr>
        <xdr:cNvPr id="635" name="直線コネクタ 634"/>
        <xdr:cNvCxnSpPr/>
      </xdr:nvCxnSpPr>
      <xdr:spPr>
        <a:xfrm>
          <a:off x="16230600" y="1217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170408</xdr:rowOff>
    </xdr:from>
    <xdr:to>
      <xdr:col>85</xdr:col>
      <xdr:colOff>127000</xdr:colOff>
      <xdr:row>79</xdr:row>
      <xdr:rowOff>5665</xdr:rowOff>
    </xdr:to>
    <xdr:cxnSp macro="">
      <xdr:nvCxnSpPr>
        <xdr:cNvPr id="636" name="直線コネクタ 635"/>
        <xdr:cNvCxnSpPr/>
      </xdr:nvCxnSpPr>
      <xdr:spPr>
        <a:xfrm>
          <a:off x="15481300" y="13543508"/>
          <a:ext cx="8382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154601</xdr:rowOff>
    </xdr:from>
    <xdr:ext cx="469744" cy="259045"/>
    <xdr:sp macro="" textlink="">
      <xdr:nvSpPr>
        <xdr:cNvPr id="637" name="災害復旧費平均値テキスト"/>
        <xdr:cNvSpPr txBox="1"/>
      </xdr:nvSpPr>
      <xdr:spPr>
        <a:xfrm>
          <a:off x="16370300" y="13013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131724</xdr:rowOff>
    </xdr:from>
    <xdr:to>
      <xdr:col>85</xdr:col>
      <xdr:colOff>177800</xdr:colOff>
      <xdr:row>77</xdr:row>
      <xdr:rowOff>61874</xdr:rowOff>
    </xdr:to>
    <xdr:sp macro="" textlink="">
      <xdr:nvSpPr>
        <xdr:cNvPr id="638" name="フローチャート: 判断 637"/>
        <xdr:cNvSpPr/>
      </xdr:nvSpPr>
      <xdr:spPr>
        <a:xfrm>
          <a:off x="16268700" y="1316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71653</xdr:rowOff>
    </xdr:from>
    <xdr:to>
      <xdr:col>81</xdr:col>
      <xdr:colOff>50800</xdr:colOff>
      <xdr:row>78</xdr:row>
      <xdr:rowOff>170408</xdr:rowOff>
    </xdr:to>
    <xdr:cxnSp macro="">
      <xdr:nvCxnSpPr>
        <xdr:cNvPr id="639" name="直線コネクタ 638"/>
        <xdr:cNvCxnSpPr/>
      </xdr:nvCxnSpPr>
      <xdr:spPr>
        <a:xfrm>
          <a:off x="14592300" y="13101853"/>
          <a:ext cx="889000" cy="4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91109</xdr:rowOff>
    </xdr:from>
    <xdr:to>
      <xdr:col>81</xdr:col>
      <xdr:colOff>101600</xdr:colOff>
      <xdr:row>78</xdr:row>
      <xdr:rowOff>21259</xdr:rowOff>
    </xdr:to>
    <xdr:sp macro="" textlink="">
      <xdr:nvSpPr>
        <xdr:cNvPr id="640" name="フローチャート: 判断 639"/>
        <xdr:cNvSpPr/>
      </xdr:nvSpPr>
      <xdr:spPr>
        <a:xfrm>
          <a:off x="15430500" y="1329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37786</xdr:rowOff>
    </xdr:from>
    <xdr:ext cx="469744" cy="259045"/>
    <xdr:sp macro="" textlink="">
      <xdr:nvSpPr>
        <xdr:cNvPr id="641" name="テキスト ボックス 640"/>
        <xdr:cNvSpPr txBox="1"/>
      </xdr:nvSpPr>
      <xdr:spPr>
        <a:xfrm>
          <a:off x="15246428" y="1306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71653</xdr:rowOff>
    </xdr:from>
    <xdr:to>
      <xdr:col>76</xdr:col>
      <xdr:colOff>114300</xdr:colOff>
      <xdr:row>78</xdr:row>
      <xdr:rowOff>32868</xdr:rowOff>
    </xdr:to>
    <xdr:cxnSp macro="">
      <xdr:nvCxnSpPr>
        <xdr:cNvPr id="642" name="直線コネクタ 641"/>
        <xdr:cNvCxnSpPr/>
      </xdr:nvCxnSpPr>
      <xdr:spPr>
        <a:xfrm flipV="1">
          <a:off x="13703300" y="13101853"/>
          <a:ext cx="889000" cy="30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120523</xdr:rowOff>
    </xdr:from>
    <xdr:to>
      <xdr:col>76</xdr:col>
      <xdr:colOff>165100</xdr:colOff>
      <xdr:row>78</xdr:row>
      <xdr:rowOff>50673</xdr:rowOff>
    </xdr:to>
    <xdr:sp macro="" textlink="">
      <xdr:nvSpPr>
        <xdr:cNvPr id="643" name="フローチャート: 判断 642"/>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41800</xdr:rowOff>
    </xdr:from>
    <xdr:ext cx="469744" cy="259045"/>
    <xdr:sp macro="" textlink="">
      <xdr:nvSpPr>
        <xdr:cNvPr id="644" name="テキスト ボックス 643"/>
        <xdr:cNvSpPr txBox="1"/>
      </xdr:nvSpPr>
      <xdr:spPr>
        <a:xfrm>
          <a:off x="14357428" y="134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32868</xdr:rowOff>
    </xdr:from>
    <xdr:to>
      <xdr:col>71</xdr:col>
      <xdr:colOff>177800</xdr:colOff>
      <xdr:row>79</xdr:row>
      <xdr:rowOff>25781</xdr:rowOff>
    </xdr:to>
    <xdr:cxnSp macro="">
      <xdr:nvCxnSpPr>
        <xdr:cNvPr id="645" name="直線コネクタ 644"/>
        <xdr:cNvCxnSpPr/>
      </xdr:nvCxnSpPr>
      <xdr:spPr>
        <a:xfrm flipV="1">
          <a:off x="12814300" y="13405968"/>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87681</xdr:rowOff>
    </xdr:from>
    <xdr:to>
      <xdr:col>72</xdr:col>
      <xdr:colOff>38100</xdr:colOff>
      <xdr:row>77</xdr:row>
      <xdr:rowOff>17831</xdr:rowOff>
    </xdr:to>
    <xdr:sp macro="" textlink="">
      <xdr:nvSpPr>
        <xdr:cNvPr id="646" name="フローチャート: 判断 645"/>
        <xdr:cNvSpPr/>
      </xdr:nvSpPr>
      <xdr:spPr>
        <a:xfrm>
          <a:off x="13652500" y="1311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34358</xdr:rowOff>
    </xdr:from>
    <xdr:ext cx="469744" cy="259045"/>
    <xdr:sp macro="" textlink="">
      <xdr:nvSpPr>
        <xdr:cNvPr id="647" name="テキスト ボックス 646"/>
        <xdr:cNvSpPr txBox="1"/>
      </xdr:nvSpPr>
      <xdr:spPr>
        <a:xfrm>
          <a:off x="13468428" y="128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49124</xdr:rowOff>
    </xdr:from>
    <xdr:to>
      <xdr:col>67</xdr:col>
      <xdr:colOff>101600</xdr:colOff>
      <xdr:row>76</xdr:row>
      <xdr:rowOff>150724</xdr:rowOff>
    </xdr:to>
    <xdr:sp macro="" textlink="">
      <xdr:nvSpPr>
        <xdr:cNvPr id="648" name="フローチャート: 判断 647"/>
        <xdr:cNvSpPr/>
      </xdr:nvSpPr>
      <xdr:spPr>
        <a:xfrm>
          <a:off x="12763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167250</xdr:rowOff>
    </xdr:from>
    <xdr:ext cx="469744" cy="259045"/>
    <xdr:sp macro="" textlink="">
      <xdr:nvSpPr>
        <xdr:cNvPr id="649" name="テキスト ボックス 648"/>
        <xdr:cNvSpPr txBox="1"/>
      </xdr:nvSpPr>
      <xdr:spPr>
        <a:xfrm>
          <a:off x="12579428" y="128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126315</xdr:rowOff>
    </xdr:from>
    <xdr:to>
      <xdr:col>85</xdr:col>
      <xdr:colOff>177800</xdr:colOff>
      <xdr:row>79</xdr:row>
      <xdr:rowOff>56465</xdr:rowOff>
    </xdr:to>
    <xdr:sp macro="" textlink="">
      <xdr:nvSpPr>
        <xdr:cNvPr id="655" name="楕円 654"/>
        <xdr:cNvSpPr/>
      </xdr:nvSpPr>
      <xdr:spPr>
        <a:xfrm>
          <a:off x="16268700" y="134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41242</xdr:rowOff>
    </xdr:from>
    <xdr:ext cx="378565" cy="259045"/>
    <xdr:sp macro="" textlink="">
      <xdr:nvSpPr>
        <xdr:cNvPr id="656" name="災害復旧費該当値テキスト"/>
        <xdr:cNvSpPr txBox="1"/>
      </xdr:nvSpPr>
      <xdr:spPr>
        <a:xfrm>
          <a:off x="16370300" y="1341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119608</xdr:rowOff>
    </xdr:from>
    <xdr:to>
      <xdr:col>81</xdr:col>
      <xdr:colOff>101600</xdr:colOff>
      <xdr:row>79</xdr:row>
      <xdr:rowOff>49758</xdr:rowOff>
    </xdr:to>
    <xdr:sp macro="" textlink="">
      <xdr:nvSpPr>
        <xdr:cNvPr id="657" name="楕円 656"/>
        <xdr:cNvSpPr/>
      </xdr:nvSpPr>
      <xdr:spPr>
        <a:xfrm>
          <a:off x="15430500" y="134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40885</xdr:rowOff>
    </xdr:from>
    <xdr:ext cx="378565" cy="259045"/>
    <xdr:sp macro="" textlink="">
      <xdr:nvSpPr>
        <xdr:cNvPr id="658" name="テキスト ボックス 657"/>
        <xdr:cNvSpPr txBox="1"/>
      </xdr:nvSpPr>
      <xdr:spPr>
        <a:xfrm>
          <a:off x="15292017" y="1358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20853</xdr:rowOff>
    </xdr:from>
    <xdr:to>
      <xdr:col>76</xdr:col>
      <xdr:colOff>165100</xdr:colOff>
      <xdr:row>76</xdr:row>
      <xdr:rowOff>122453</xdr:rowOff>
    </xdr:to>
    <xdr:sp macro="" textlink="">
      <xdr:nvSpPr>
        <xdr:cNvPr id="659" name="楕円 658"/>
        <xdr:cNvSpPr/>
      </xdr:nvSpPr>
      <xdr:spPr>
        <a:xfrm>
          <a:off x="14541500" y="130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138981</xdr:rowOff>
    </xdr:from>
    <xdr:ext cx="469744" cy="259045"/>
    <xdr:sp macro="" textlink="">
      <xdr:nvSpPr>
        <xdr:cNvPr id="660" name="テキスト ボックス 659"/>
        <xdr:cNvSpPr txBox="1"/>
      </xdr:nvSpPr>
      <xdr:spPr>
        <a:xfrm>
          <a:off x="14357428" y="1282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153518</xdr:rowOff>
    </xdr:from>
    <xdr:to>
      <xdr:col>72</xdr:col>
      <xdr:colOff>38100</xdr:colOff>
      <xdr:row>78</xdr:row>
      <xdr:rowOff>83668</xdr:rowOff>
    </xdr:to>
    <xdr:sp macro="" textlink="">
      <xdr:nvSpPr>
        <xdr:cNvPr id="661" name="楕円 660"/>
        <xdr:cNvSpPr/>
      </xdr:nvSpPr>
      <xdr:spPr>
        <a:xfrm>
          <a:off x="13652500" y="133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74795</xdr:rowOff>
    </xdr:from>
    <xdr:ext cx="469744" cy="259045"/>
    <xdr:sp macro="" textlink="">
      <xdr:nvSpPr>
        <xdr:cNvPr id="662" name="テキスト ボックス 661"/>
        <xdr:cNvSpPr txBox="1"/>
      </xdr:nvSpPr>
      <xdr:spPr>
        <a:xfrm>
          <a:off x="13468428" y="1344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146431</xdr:rowOff>
    </xdr:from>
    <xdr:to>
      <xdr:col>67</xdr:col>
      <xdr:colOff>101600</xdr:colOff>
      <xdr:row>79</xdr:row>
      <xdr:rowOff>76581</xdr:rowOff>
    </xdr:to>
    <xdr:sp macro="" textlink="">
      <xdr:nvSpPr>
        <xdr:cNvPr id="663" name="楕円 662"/>
        <xdr:cNvSpPr/>
      </xdr:nvSpPr>
      <xdr:spPr>
        <a:xfrm>
          <a:off x="12763500" y="135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67708</xdr:rowOff>
    </xdr:from>
    <xdr:ext cx="378565" cy="259045"/>
    <xdr:sp macro="" textlink="">
      <xdr:nvSpPr>
        <xdr:cNvPr id="664" name="テキスト ボックス 663"/>
        <xdr:cNvSpPr txBox="1"/>
      </xdr:nvSpPr>
      <xdr:spPr>
        <a:xfrm>
          <a:off x="12625017" y="1361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36340</xdr:rowOff>
    </xdr:from>
    <xdr:to>
      <xdr:col>85</xdr:col>
      <xdr:colOff>126364</xdr:colOff>
      <xdr:row>98</xdr:row>
      <xdr:rowOff>118016</xdr:rowOff>
    </xdr:to>
    <xdr:cxnSp macro="">
      <xdr:nvCxnSpPr>
        <xdr:cNvPr id="691" name="直線コネクタ 690"/>
        <xdr:cNvCxnSpPr/>
      </xdr:nvCxnSpPr>
      <xdr:spPr>
        <a:xfrm flipV="1">
          <a:off x="16317595" y="15638290"/>
          <a:ext cx="1269" cy="128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121843</xdr:rowOff>
    </xdr:from>
    <xdr:ext cx="534377" cy="259045"/>
    <xdr:sp macro="" textlink="">
      <xdr:nvSpPr>
        <xdr:cNvPr id="692" name="公債費最小値テキスト"/>
        <xdr:cNvSpPr txBox="1"/>
      </xdr:nvSpPr>
      <xdr:spPr>
        <a:xfrm>
          <a:off x="16370300" y="169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118016</xdr:rowOff>
    </xdr:from>
    <xdr:to>
      <xdr:col>86</xdr:col>
      <xdr:colOff>25400</xdr:colOff>
      <xdr:row>98</xdr:row>
      <xdr:rowOff>118016</xdr:rowOff>
    </xdr:to>
    <xdr:cxnSp macro="">
      <xdr:nvCxnSpPr>
        <xdr:cNvPr id="693" name="直線コネクタ 692"/>
        <xdr:cNvCxnSpPr/>
      </xdr:nvCxnSpPr>
      <xdr:spPr>
        <a:xfrm>
          <a:off x="16230600" y="169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154467</xdr:rowOff>
    </xdr:from>
    <xdr:ext cx="599010" cy="259045"/>
    <xdr:sp macro="" textlink="">
      <xdr:nvSpPr>
        <xdr:cNvPr id="694" name="公債費最大値テキスト"/>
        <xdr:cNvSpPr txBox="1"/>
      </xdr:nvSpPr>
      <xdr:spPr>
        <a:xfrm>
          <a:off x="16370300" y="1541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36340</xdr:rowOff>
    </xdr:from>
    <xdr:to>
      <xdr:col>86</xdr:col>
      <xdr:colOff>25400</xdr:colOff>
      <xdr:row>91</xdr:row>
      <xdr:rowOff>36340</xdr:rowOff>
    </xdr:to>
    <xdr:cxnSp macro="">
      <xdr:nvCxnSpPr>
        <xdr:cNvPr id="695" name="直線コネクタ 694"/>
        <xdr:cNvCxnSpPr/>
      </xdr:nvCxnSpPr>
      <xdr:spPr>
        <a:xfrm>
          <a:off x="16230600" y="1563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146231</xdr:rowOff>
    </xdr:from>
    <xdr:to>
      <xdr:col>85</xdr:col>
      <xdr:colOff>127000</xdr:colOff>
      <xdr:row>94</xdr:row>
      <xdr:rowOff>52505</xdr:rowOff>
    </xdr:to>
    <xdr:cxnSp macro="">
      <xdr:nvCxnSpPr>
        <xdr:cNvPr id="696" name="直線コネクタ 695"/>
        <xdr:cNvCxnSpPr/>
      </xdr:nvCxnSpPr>
      <xdr:spPr>
        <a:xfrm flipV="1">
          <a:off x="15481300" y="1609108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97372</xdr:rowOff>
    </xdr:from>
    <xdr:ext cx="534377" cy="259045"/>
    <xdr:sp macro="" textlink="">
      <xdr:nvSpPr>
        <xdr:cNvPr id="697" name="公債費平均値テキスト"/>
        <xdr:cNvSpPr txBox="1"/>
      </xdr:nvSpPr>
      <xdr:spPr>
        <a:xfrm>
          <a:off x="16370300" y="1604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118945</xdr:rowOff>
    </xdr:from>
    <xdr:to>
      <xdr:col>85</xdr:col>
      <xdr:colOff>177800</xdr:colOff>
      <xdr:row>94</xdr:row>
      <xdr:rowOff>49095</xdr:rowOff>
    </xdr:to>
    <xdr:sp macro="" textlink="">
      <xdr:nvSpPr>
        <xdr:cNvPr id="698" name="フローチャート: 判断 697"/>
        <xdr:cNvSpPr/>
      </xdr:nvSpPr>
      <xdr:spPr>
        <a:xfrm>
          <a:off x="16268700" y="160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52505</xdr:rowOff>
    </xdr:from>
    <xdr:to>
      <xdr:col>81</xdr:col>
      <xdr:colOff>50800</xdr:colOff>
      <xdr:row>94</xdr:row>
      <xdr:rowOff>71774</xdr:rowOff>
    </xdr:to>
    <xdr:cxnSp macro="">
      <xdr:nvCxnSpPr>
        <xdr:cNvPr id="699" name="直線コネクタ 698"/>
        <xdr:cNvCxnSpPr/>
      </xdr:nvCxnSpPr>
      <xdr:spPr>
        <a:xfrm flipV="1">
          <a:off x="14592300" y="16168805"/>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170886</xdr:rowOff>
    </xdr:from>
    <xdr:to>
      <xdr:col>81</xdr:col>
      <xdr:colOff>101600</xdr:colOff>
      <xdr:row>94</xdr:row>
      <xdr:rowOff>101036</xdr:rowOff>
    </xdr:to>
    <xdr:sp macro="" textlink="">
      <xdr:nvSpPr>
        <xdr:cNvPr id="700" name="フローチャート: 判断 699"/>
        <xdr:cNvSpPr/>
      </xdr:nvSpPr>
      <xdr:spPr>
        <a:xfrm>
          <a:off x="15430500" y="161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117563</xdr:rowOff>
    </xdr:from>
    <xdr:ext cx="534377" cy="259045"/>
    <xdr:sp macro="" textlink="">
      <xdr:nvSpPr>
        <xdr:cNvPr id="701" name="テキスト ボックス 700"/>
        <xdr:cNvSpPr txBox="1"/>
      </xdr:nvSpPr>
      <xdr:spPr>
        <a:xfrm>
          <a:off x="15214111" y="158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71774</xdr:rowOff>
    </xdr:from>
    <xdr:to>
      <xdr:col>76</xdr:col>
      <xdr:colOff>114300</xdr:colOff>
      <xdr:row>94</xdr:row>
      <xdr:rowOff>162331</xdr:rowOff>
    </xdr:to>
    <xdr:cxnSp macro="">
      <xdr:nvCxnSpPr>
        <xdr:cNvPr id="702" name="直線コネクタ 701"/>
        <xdr:cNvCxnSpPr/>
      </xdr:nvCxnSpPr>
      <xdr:spPr>
        <a:xfrm flipV="1">
          <a:off x="13703300" y="16188074"/>
          <a:ext cx="889000" cy="9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34592</xdr:rowOff>
    </xdr:from>
    <xdr:to>
      <xdr:col>76</xdr:col>
      <xdr:colOff>165100</xdr:colOff>
      <xdr:row>94</xdr:row>
      <xdr:rowOff>136192</xdr:rowOff>
    </xdr:to>
    <xdr:sp macro="" textlink="">
      <xdr:nvSpPr>
        <xdr:cNvPr id="703" name="フローチャート: 判断 702"/>
        <xdr:cNvSpPr/>
      </xdr:nvSpPr>
      <xdr:spPr>
        <a:xfrm>
          <a:off x="14541500" y="1615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127319</xdr:rowOff>
    </xdr:from>
    <xdr:ext cx="534377" cy="259045"/>
    <xdr:sp macro="" textlink="">
      <xdr:nvSpPr>
        <xdr:cNvPr id="704" name="テキスト ボックス 703"/>
        <xdr:cNvSpPr txBox="1"/>
      </xdr:nvSpPr>
      <xdr:spPr>
        <a:xfrm>
          <a:off x="14325111" y="162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162331</xdr:rowOff>
    </xdr:from>
    <xdr:to>
      <xdr:col>71</xdr:col>
      <xdr:colOff>177800</xdr:colOff>
      <xdr:row>95</xdr:row>
      <xdr:rowOff>27115</xdr:rowOff>
    </xdr:to>
    <xdr:cxnSp macro="">
      <xdr:nvCxnSpPr>
        <xdr:cNvPr id="705" name="直線コネクタ 704"/>
        <xdr:cNvCxnSpPr/>
      </xdr:nvCxnSpPr>
      <xdr:spPr>
        <a:xfrm flipV="1">
          <a:off x="12814300" y="16278631"/>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44307</xdr:rowOff>
    </xdr:from>
    <xdr:to>
      <xdr:col>72</xdr:col>
      <xdr:colOff>38100</xdr:colOff>
      <xdr:row>93</xdr:row>
      <xdr:rowOff>145907</xdr:rowOff>
    </xdr:to>
    <xdr:sp macro="" textlink="">
      <xdr:nvSpPr>
        <xdr:cNvPr id="706" name="フローチャート: 判断 705"/>
        <xdr:cNvSpPr/>
      </xdr:nvSpPr>
      <xdr:spPr>
        <a:xfrm>
          <a:off x="136525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162434</xdr:rowOff>
    </xdr:from>
    <xdr:ext cx="534377" cy="259045"/>
    <xdr:sp macro="" textlink="">
      <xdr:nvSpPr>
        <xdr:cNvPr id="707" name="テキスト ボックス 706"/>
        <xdr:cNvSpPr txBox="1"/>
      </xdr:nvSpPr>
      <xdr:spPr>
        <a:xfrm>
          <a:off x="13436111" y="157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28598</xdr:rowOff>
    </xdr:from>
    <xdr:to>
      <xdr:col>67</xdr:col>
      <xdr:colOff>101600</xdr:colOff>
      <xdr:row>93</xdr:row>
      <xdr:rowOff>130198</xdr:rowOff>
    </xdr:to>
    <xdr:sp macro="" textlink="">
      <xdr:nvSpPr>
        <xdr:cNvPr id="708" name="フローチャート: 判断 707"/>
        <xdr:cNvSpPr/>
      </xdr:nvSpPr>
      <xdr:spPr>
        <a:xfrm>
          <a:off x="12763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146725</xdr:rowOff>
    </xdr:from>
    <xdr:ext cx="534377" cy="259045"/>
    <xdr:sp macro="" textlink="">
      <xdr:nvSpPr>
        <xdr:cNvPr id="709" name="テキスト ボックス 708"/>
        <xdr:cNvSpPr txBox="1"/>
      </xdr:nvSpPr>
      <xdr:spPr>
        <a:xfrm>
          <a:off x="12547111" y="157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95431</xdr:rowOff>
    </xdr:from>
    <xdr:to>
      <xdr:col>85</xdr:col>
      <xdr:colOff>177800</xdr:colOff>
      <xdr:row>94</xdr:row>
      <xdr:rowOff>25581</xdr:rowOff>
    </xdr:to>
    <xdr:sp macro="" textlink="">
      <xdr:nvSpPr>
        <xdr:cNvPr id="715" name="楕円 714"/>
        <xdr:cNvSpPr/>
      </xdr:nvSpPr>
      <xdr:spPr>
        <a:xfrm>
          <a:off x="16268700" y="1604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118308</xdr:rowOff>
    </xdr:from>
    <xdr:ext cx="534377" cy="259045"/>
    <xdr:sp macro="" textlink="">
      <xdr:nvSpPr>
        <xdr:cNvPr id="716" name="公債費該当値テキスト"/>
        <xdr:cNvSpPr txBox="1"/>
      </xdr:nvSpPr>
      <xdr:spPr>
        <a:xfrm>
          <a:off x="16370300" y="1589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1705</xdr:rowOff>
    </xdr:from>
    <xdr:to>
      <xdr:col>81</xdr:col>
      <xdr:colOff>101600</xdr:colOff>
      <xdr:row>94</xdr:row>
      <xdr:rowOff>103305</xdr:rowOff>
    </xdr:to>
    <xdr:sp macro="" textlink="">
      <xdr:nvSpPr>
        <xdr:cNvPr id="717" name="楕円 716"/>
        <xdr:cNvSpPr/>
      </xdr:nvSpPr>
      <xdr:spPr>
        <a:xfrm>
          <a:off x="15430500" y="161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94432</xdr:rowOff>
    </xdr:from>
    <xdr:ext cx="534377" cy="259045"/>
    <xdr:sp macro="" textlink="">
      <xdr:nvSpPr>
        <xdr:cNvPr id="718" name="テキスト ボックス 717"/>
        <xdr:cNvSpPr txBox="1"/>
      </xdr:nvSpPr>
      <xdr:spPr>
        <a:xfrm>
          <a:off x="15214111" y="1621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20974</xdr:rowOff>
    </xdr:from>
    <xdr:to>
      <xdr:col>76</xdr:col>
      <xdr:colOff>165100</xdr:colOff>
      <xdr:row>94</xdr:row>
      <xdr:rowOff>122574</xdr:rowOff>
    </xdr:to>
    <xdr:sp macro="" textlink="">
      <xdr:nvSpPr>
        <xdr:cNvPr id="719" name="楕円 718"/>
        <xdr:cNvSpPr/>
      </xdr:nvSpPr>
      <xdr:spPr>
        <a:xfrm>
          <a:off x="14541500" y="161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139101</xdr:rowOff>
    </xdr:from>
    <xdr:ext cx="534377" cy="259045"/>
    <xdr:sp macro="" textlink="">
      <xdr:nvSpPr>
        <xdr:cNvPr id="720" name="テキスト ボックス 719"/>
        <xdr:cNvSpPr txBox="1"/>
      </xdr:nvSpPr>
      <xdr:spPr>
        <a:xfrm>
          <a:off x="14325111" y="159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111531</xdr:rowOff>
    </xdr:from>
    <xdr:to>
      <xdr:col>72</xdr:col>
      <xdr:colOff>38100</xdr:colOff>
      <xdr:row>95</xdr:row>
      <xdr:rowOff>41681</xdr:rowOff>
    </xdr:to>
    <xdr:sp macro="" textlink="">
      <xdr:nvSpPr>
        <xdr:cNvPr id="721" name="楕円 720"/>
        <xdr:cNvSpPr/>
      </xdr:nvSpPr>
      <xdr:spPr>
        <a:xfrm>
          <a:off x="13652500" y="162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32808</xdr:rowOff>
    </xdr:from>
    <xdr:ext cx="534377" cy="259045"/>
    <xdr:sp macro="" textlink="">
      <xdr:nvSpPr>
        <xdr:cNvPr id="722" name="テキスト ボックス 721"/>
        <xdr:cNvSpPr txBox="1"/>
      </xdr:nvSpPr>
      <xdr:spPr>
        <a:xfrm>
          <a:off x="13436111" y="163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147765</xdr:rowOff>
    </xdr:from>
    <xdr:to>
      <xdr:col>67</xdr:col>
      <xdr:colOff>101600</xdr:colOff>
      <xdr:row>95</xdr:row>
      <xdr:rowOff>77915</xdr:rowOff>
    </xdr:to>
    <xdr:sp macro="" textlink="">
      <xdr:nvSpPr>
        <xdr:cNvPr id="723" name="楕円 722"/>
        <xdr:cNvSpPr/>
      </xdr:nvSpPr>
      <xdr:spPr>
        <a:xfrm>
          <a:off x="12763500" y="162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69042</xdr:rowOff>
    </xdr:from>
    <xdr:ext cx="534377" cy="259045"/>
    <xdr:sp macro="" textlink="">
      <xdr:nvSpPr>
        <xdr:cNvPr id="724" name="テキスト ボックス 723"/>
        <xdr:cNvSpPr txBox="1"/>
      </xdr:nvSpPr>
      <xdr:spPr>
        <a:xfrm>
          <a:off x="12547111" y="163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8" name="直線コネクタ 747"/>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9"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51"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4"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フローチャート: 判断 754"/>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7" name="フローチャート: 判断 756"/>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60" name="フローチャート: 判断 759"/>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38608</xdr:rowOff>
    </xdr:from>
    <xdr:to>
      <xdr:col>102</xdr:col>
      <xdr:colOff>165100</xdr:colOff>
      <xdr:row>38</xdr:row>
      <xdr:rowOff>140208</xdr:rowOff>
    </xdr:to>
    <xdr:sp macro="" textlink="">
      <xdr:nvSpPr>
        <xdr:cNvPr id="763" name="フローチャート: 判断 762"/>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156735</xdr:rowOff>
    </xdr:from>
    <xdr:ext cx="378565" cy="259045"/>
    <xdr:sp macro="" textlink="">
      <xdr:nvSpPr>
        <xdr:cNvPr id="764" name="テキスト ボックス 763"/>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12700</xdr:rowOff>
    </xdr:from>
    <xdr:to>
      <xdr:col>98</xdr:col>
      <xdr:colOff>38100</xdr:colOff>
      <xdr:row>31</xdr:row>
      <xdr:rowOff>114300</xdr:rowOff>
    </xdr:to>
    <xdr:sp macro="" textlink="">
      <xdr:nvSpPr>
        <xdr:cNvPr id="765" name="フローチャート: 判断 764"/>
        <xdr:cNvSpPr/>
      </xdr:nvSpPr>
      <xdr:spPr>
        <a:xfrm>
          <a:off x="18605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130827</xdr:rowOff>
    </xdr:from>
    <xdr:ext cx="469744" cy="259045"/>
    <xdr:sp macro="" textlink="">
      <xdr:nvSpPr>
        <xdr:cNvPr id="766" name="テキスト ボックス 765"/>
        <xdr:cNvSpPr txBox="1"/>
      </xdr:nvSpPr>
      <xdr:spPr>
        <a:xfrm>
          <a:off x="18421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3"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5" name="テキスト ボックス 774"/>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77" name="テキスト ボックス 776"/>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歳出決算総額に対する、住民一人当たりコストは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770,693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41,966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となった。要因としては前年度より歳出決算額が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人減少したためである。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159,523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となった。積立金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ふるさと寄附金の増加に伴う経費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の増、新型コロナウイルス感染症対応事業として実施した商品券発行事業費が増となったことが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主な原因である。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自立支援給付費の増、電力・ガス・食料品等価格高騰緊急支援給付金等の皆増があったものの、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子育て世帯への臨時特別給付金等が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61,314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杵藤広域圏葬斎公園費負担金の増、水道料金特別減免補助金の皆増があったものの、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し尿処理施設の整備に係る負担金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が大幅に減少したことが主な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96,674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となった。共同乾燥調製施設再編に係る補助金の増加が主な要因である。令和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年度においても全国平均及び県内平均を大きく上回り、また類似団体内でも最も高く、第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次産業が主体の農村地帯である当町の特徴となっている。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％減となった。新型コロナウイルス感染症対応として実施した支援事業の減少が主な要因である。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115,591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増と大幅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運動場整備工事費等は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皆減したものの、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学校統合再編に伴う中学校の施設整備費、新給食センターの建設事業費が大幅増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となったことが要因である。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基金残高は増と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は減となったため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した。実質単年度収支も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黒字を維持している。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今後、人口減少に伴う税収、普通交付税の減による財源不足、一部事務組合の負担金や扶助費の増加が予想されるなか、小中学校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再編に伴う大規模な建設事業が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続いていくことから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、引き続き自主財源の確保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とともに、経常経費の抑制に努力する必要がある。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年度以降赤字が続いていたが、平成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年度からその運営が県広域化となったため、平成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年度に一般会計からの繰入れを行い赤字を解消している。しかし、保険給付費は今後も増加傾向にあることから、健診や健康づくりの推進に努める。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下水道事業会計については、令和元年度から法適用となり公営企業会計となった。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流動</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資産</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により連結実質黒字額は増加となった。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年度で管路整備が終了したことから、今後は企業債残高の減少が見込まれる。経営の効率化、経費削減等を行いながら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健全な事業運営に努める。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年度より佐賀西部広域水道企業団と統合した。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17439054</v>
      </c>
      <c r="BO4" s="449"/>
      <c r="BP4" s="449"/>
      <c r="BQ4" s="449"/>
      <c r="BR4" s="449"/>
      <c r="BS4" s="449"/>
      <c r="BT4" s="449"/>
      <c r="BU4" s="450"/>
      <c r="BV4" s="448">
        <v>16786857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7.5</v>
      </c>
      <c r="CU4" s="589"/>
      <c r="CV4" s="589"/>
      <c r="CW4" s="589"/>
      <c r="CX4" s="589"/>
      <c r="CY4" s="589"/>
      <c r="CZ4" s="589"/>
      <c r="DA4" s="590"/>
      <c r="DB4" s="588">
        <v>7.1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16755644</v>
      </c>
      <c r="BO5" s="420"/>
      <c r="BP5" s="420"/>
      <c r="BQ5" s="420"/>
      <c r="BR5" s="420"/>
      <c r="BS5" s="420"/>
      <c r="BT5" s="420"/>
      <c r="BU5" s="421"/>
      <c r="BV5" s="419">
        <v>16126062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89.9</v>
      </c>
      <c r="CU5" s="417"/>
      <c r="CV5" s="417"/>
      <c r="CW5" s="417"/>
      <c r="CX5" s="417"/>
      <c r="CY5" s="417"/>
      <c r="CZ5" s="417"/>
      <c r="DA5" s="418"/>
      <c r="DB5" s="416">
        <v>84.3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683410</v>
      </c>
      <c r="BO6" s="420"/>
      <c r="BP6" s="420"/>
      <c r="BQ6" s="420"/>
      <c r="BR6" s="420"/>
      <c r="BS6" s="420"/>
      <c r="BT6" s="420"/>
      <c r="BU6" s="421"/>
      <c r="BV6" s="419">
        <v>660795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90.8</v>
      </c>
      <c r="CU6" s="563"/>
      <c r="CV6" s="563"/>
      <c r="CW6" s="563"/>
      <c r="CX6" s="563"/>
      <c r="CY6" s="563"/>
      <c r="CZ6" s="563"/>
      <c r="DA6" s="564"/>
      <c r="DB6" s="562">
        <v>87.7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98616</v>
      </c>
      <c r="BO7" s="420"/>
      <c r="BP7" s="420"/>
      <c r="BQ7" s="420"/>
      <c r="BR7" s="420"/>
      <c r="BS7" s="420"/>
      <c r="BT7" s="420"/>
      <c r="BU7" s="421"/>
      <c r="BV7" s="419">
        <v>100155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7796019</v>
      </c>
      <c r="CU7" s="420"/>
      <c r="CV7" s="420"/>
      <c r="CW7" s="420"/>
      <c r="CX7" s="420"/>
      <c r="CY7" s="420"/>
      <c r="CZ7" s="420"/>
      <c r="DA7" s="421"/>
      <c r="DB7" s="419">
        <v>7933976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584794</v>
      </c>
      <c r="BO8" s="420"/>
      <c r="BP8" s="420"/>
      <c r="BQ8" s="420"/>
      <c r="BR8" s="420"/>
      <c r="BS8" s="420"/>
      <c r="BT8" s="420"/>
      <c r="BU8" s="421"/>
      <c r="BV8" s="419">
        <v>560640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0.33</v>
      </c>
      <c r="CU8" s="523"/>
      <c r="CV8" s="523"/>
      <c r="CW8" s="523"/>
      <c r="CX8" s="523"/>
      <c r="CY8" s="523"/>
      <c r="CZ8" s="523"/>
      <c r="DA8" s="524"/>
      <c r="DB8" s="522">
        <v>0.34</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22051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24154</v>
      </c>
      <c r="BO9" s="420"/>
      <c r="BP9" s="420"/>
      <c r="BQ9" s="420"/>
      <c r="BR9" s="420"/>
      <c r="BS9" s="420"/>
      <c r="BT9" s="420"/>
      <c r="BU9" s="421"/>
      <c r="BV9" s="419">
        <v>124218</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v>
      </c>
      <c r="CU9" s="417"/>
      <c r="CV9" s="417"/>
      <c r="CW9" s="417"/>
      <c r="CX9" s="417"/>
      <c r="CY9" s="417"/>
      <c r="CZ9" s="417"/>
      <c r="DA9" s="418"/>
      <c r="DB9" s="416">
        <v>16.899999999999999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23941</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383959</v>
      </c>
      <c r="BO10" s="420"/>
      <c r="BP10" s="420"/>
      <c r="BQ10" s="420"/>
      <c r="BR10" s="420"/>
      <c r="BS10" s="420"/>
      <c r="BT10" s="420"/>
      <c r="BU10" s="421"/>
      <c r="BV10" s="419">
        <v>219742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21741</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195615</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21533</v>
      </c>
      <c r="S13" s="507"/>
      <c r="T13" s="507"/>
      <c r="U13" s="507"/>
      <c r="V13" s="508"/>
      <c r="W13" s="509" t="s">
        <v>141</v>
      </c>
      <c r="X13" s="405"/>
      <c r="Y13" s="405"/>
      <c r="Z13" s="405"/>
      <c r="AA13" s="405"/>
      <c r="AB13" s="406"/>
      <c r="AC13" s="372">
        <v>2936</v>
      </c>
      <c r="AD13" s="373"/>
      <c r="AE13" s="373"/>
      <c r="AF13" s="373"/>
      <c r="AG13" s="374"/>
      <c r="AH13" s="372">
        <v>3606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408113</v>
      </c>
      <c r="BO13" s="420"/>
      <c r="BP13" s="420"/>
      <c r="BQ13" s="420"/>
      <c r="BR13" s="420"/>
      <c r="BS13" s="420"/>
      <c r="BT13" s="420"/>
      <c r="BU13" s="421"/>
      <c r="BV13" s="419">
        <v>148345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10.1</v>
      </c>
      <c r="CU13" s="417"/>
      <c r="CV13" s="417"/>
      <c r="CW13" s="417"/>
      <c r="CX13" s="417"/>
      <c r="CY13" s="417"/>
      <c r="CZ13" s="417"/>
      <c r="DA13" s="418"/>
      <c r="DB13" s="416">
        <v>10</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22130</v>
      </c>
      <c r="S14" s="507"/>
      <c r="T14" s="507"/>
      <c r="U14" s="507"/>
      <c r="V14" s="508"/>
      <c r="W14" s="510"/>
      <c r="X14" s="408"/>
      <c r="Y14" s="408"/>
      <c r="Z14" s="408"/>
      <c r="AA14" s="408"/>
      <c r="AB14" s="409"/>
      <c r="AC14" s="499">
        <v>24.9</v>
      </c>
      <c r="AD14" s="500"/>
      <c r="AE14" s="500"/>
      <c r="AF14" s="500"/>
      <c r="AG14" s="501"/>
      <c r="AH14" s="499">
        <v>28.3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21941</v>
      </c>
      <c r="S15" s="507"/>
      <c r="T15" s="507"/>
      <c r="U15" s="507"/>
      <c r="V15" s="508"/>
      <c r="W15" s="509" t="s">
        <v>150</v>
      </c>
      <c r="X15" s="405"/>
      <c r="Y15" s="405"/>
      <c r="Z15" s="405"/>
      <c r="AA15" s="405"/>
      <c r="AB15" s="406"/>
      <c r="AC15" s="372">
        <v>2334</v>
      </c>
      <c r="AD15" s="373"/>
      <c r="AE15" s="373"/>
      <c r="AF15" s="373"/>
      <c r="AG15" s="374"/>
      <c r="AH15" s="372">
        <v>2411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2361911</v>
      </c>
      <c r="BO15" s="449"/>
      <c r="BP15" s="449"/>
      <c r="BQ15" s="449"/>
      <c r="BR15" s="449"/>
      <c r="BS15" s="449"/>
      <c r="BT15" s="449"/>
      <c r="BU15" s="450"/>
      <c r="BV15" s="448">
        <v>2278275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19.8</v>
      </c>
      <c r="AD16" s="500"/>
      <c r="AE16" s="500"/>
      <c r="AF16" s="500"/>
      <c r="AG16" s="501"/>
      <c r="AH16" s="499">
        <v>18.899999999999999</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7111289</v>
      </c>
      <c r="BO16" s="420"/>
      <c r="BP16" s="420"/>
      <c r="BQ16" s="420"/>
      <c r="BR16" s="420"/>
      <c r="BS16" s="420"/>
      <c r="BT16" s="420"/>
      <c r="BU16" s="421"/>
      <c r="BV16" s="419">
        <v>7071575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6543</v>
      </c>
      <c r="AD17" s="373"/>
      <c r="AE17" s="373"/>
      <c r="AF17" s="373"/>
      <c r="AG17" s="374"/>
      <c r="AH17" s="372">
        <v>6735</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2959774</v>
      </c>
      <c r="BO17" s="420"/>
      <c r="BP17" s="420"/>
      <c r="BQ17" s="420"/>
      <c r="BR17" s="420"/>
      <c r="BS17" s="420"/>
      <c r="BT17" s="420"/>
      <c r="BU17" s="421"/>
      <c r="BV17" s="419">
        <v>2823874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99.56</v>
      </c>
      <c r="M18" s="472"/>
      <c r="N18" s="472"/>
      <c r="O18" s="472"/>
      <c r="P18" s="472"/>
      <c r="Q18" s="472"/>
      <c r="R18" s="473"/>
      <c r="S18" s="473"/>
      <c r="T18" s="473"/>
      <c r="U18" s="473"/>
      <c r="V18" s="474"/>
      <c r="W18" s="490"/>
      <c r="X18" s="491"/>
      <c r="Y18" s="491"/>
      <c r="Z18" s="491"/>
      <c r="AA18" s="491"/>
      <c r="AB18" s="515"/>
      <c r="AC18" s="389">
        <v>55.4</v>
      </c>
      <c r="AD18" s="390"/>
      <c r="AE18" s="390"/>
      <c r="AF18" s="390"/>
      <c r="AG18" s="475"/>
      <c r="AH18" s="389">
        <v>52.8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7028423</v>
      </c>
      <c r="BO18" s="420"/>
      <c r="BP18" s="420"/>
      <c r="BQ18" s="420"/>
      <c r="BR18" s="420"/>
      <c r="BS18" s="420"/>
      <c r="BT18" s="420"/>
      <c r="BU18" s="421"/>
      <c r="BV18" s="419">
        <v>6844524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221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9606324</v>
      </c>
      <c r="BO19" s="420"/>
      <c r="BP19" s="420"/>
      <c r="BQ19" s="420"/>
      <c r="BR19" s="420"/>
      <c r="BS19" s="420"/>
      <c r="BT19" s="420"/>
      <c r="BU19" s="421"/>
      <c r="BV19" s="419">
        <v>9790568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7247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14019949</v>
      </c>
      <c r="BO22" s="449"/>
      <c r="BP22" s="449"/>
      <c r="BQ22" s="449"/>
      <c r="BR22" s="449"/>
      <c r="BS22" s="449"/>
      <c r="BT22" s="449"/>
      <c r="BU22" s="450"/>
      <c r="BV22" s="448">
        <v>14044996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11574171</v>
      </c>
      <c r="BO23" s="420"/>
      <c r="BP23" s="420"/>
      <c r="BQ23" s="420"/>
      <c r="BR23" s="420"/>
      <c r="BS23" s="420"/>
      <c r="BT23" s="420"/>
      <c r="BU23" s="421"/>
      <c r="BV23" s="419">
        <v>12006354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7760</v>
      </c>
      <c r="R24" s="373"/>
      <c r="S24" s="373"/>
      <c r="T24" s="373"/>
      <c r="U24" s="373"/>
      <c r="V24" s="374"/>
      <c r="W24" s="462"/>
      <c r="X24" s="399"/>
      <c r="Y24" s="400"/>
      <c r="Z24" s="375" t="s">
        <v>175</v>
      </c>
      <c r="AA24" s="376"/>
      <c r="AB24" s="376"/>
      <c r="AC24" s="376"/>
      <c r="AD24" s="376"/>
      <c r="AE24" s="376"/>
      <c r="AF24" s="376"/>
      <c r="AG24" s="377"/>
      <c r="AH24" s="372">
        <v>232</v>
      </c>
      <c r="AI24" s="373"/>
      <c r="AJ24" s="373"/>
      <c r="AK24" s="373"/>
      <c r="AL24" s="374"/>
      <c r="AM24" s="372">
        <v>743560</v>
      </c>
      <c r="AN24" s="373"/>
      <c r="AO24" s="373"/>
      <c r="AP24" s="373"/>
      <c r="AQ24" s="373"/>
      <c r="AR24" s="374"/>
      <c r="AS24" s="372">
        <v>3205</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9908689</v>
      </c>
      <c r="BO24" s="420"/>
      <c r="BP24" s="420"/>
      <c r="BQ24" s="420"/>
      <c r="BR24" s="420"/>
      <c r="BS24" s="420"/>
      <c r="BT24" s="420"/>
      <c r="BU24" s="421"/>
      <c r="BV24" s="419">
        <v>9506750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6300</v>
      </c>
      <c r="R25" s="373"/>
      <c r="S25" s="373"/>
      <c r="T25" s="373"/>
      <c r="U25" s="373"/>
      <c r="V25" s="374"/>
      <c r="W25" s="462"/>
      <c r="X25" s="399"/>
      <c r="Y25" s="400"/>
      <c r="Z25" s="375" t="s">
        <v>178</v>
      </c>
      <c r="AA25" s="376"/>
      <c r="AB25" s="376"/>
      <c r="AC25" s="376"/>
      <c r="AD25" s="376"/>
      <c r="AE25" s="376"/>
      <c r="AF25" s="376"/>
      <c r="AG25" s="377"/>
      <c r="AH25" s="372" t="s">
        <v>138</v>
      </c>
      <c r="AI25" s="373"/>
      <c r="AJ25" s="373"/>
      <c r="AK25" s="373"/>
      <c r="AL25" s="374"/>
      <c r="AM25" s="372" t="s">
        <v>138</v>
      </c>
      <c r="AN25" s="373"/>
      <c r="AO25" s="373"/>
      <c r="AP25" s="373"/>
      <c r="AQ25" s="373"/>
      <c r="AR25" s="374"/>
      <c r="AS25" s="372" t="s">
        <v>139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1152652</v>
      </c>
      <c r="BO25" s="449"/>
      <c r="BP25" s="449"/>
      <c r="BQ25" s="449"/>
      <c r="BR25" s="449"/>
      <c r="BS25" s="449"/>
      <c r="BT25" s="449"/>
      <c r="BU25" s="450"/>
      <c r="BV25" s="448">
        <v>1182521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5380</v>
      </c>
      <c r="R26" s="373"/>
      <c r="S26" s="373"/>
      <c r="T26" s="373"/>
      <c r="U26" s="373"/>
      <c r="V26" s="374"/>
      <c r="W26" s="462"/>
      <c r="X26" s="399"/>
      <c r="Y26" s="400"/>
      <c r="Z26" s="375" t="s">
        <v>181</v>
      </c>
      <c r="AA26" s="430"/>
      <c r="AB26" s="430"/>
      <c r="AC26" s="430"/>
      <c r="AD26" s="430"/>
      <c r="AE26" s="430"/>
      <c r="AF26" s="430"/>
      <c r="AG26" s="431"/>
      <c r="AH26" s="372">
        <v>8</v>
      </c>
      <c r="AI26" s="373"/>
      <c r="AJ26" s="373"/>
      <c r="AK26" s="373"/>
      <c r="AL26" s="374"/>
      <c r="AM26" s="372">
        <v>22872</v>
      </c>
      <c r="AN26" s="373"/>
      <c r="AO26" s="373"/>
      <c r="AP26" s="373"/>
      <c r="AQ26" s="373"/>
      <c r="AR26" s="374"/>
      <c r="AS26" s="372">
        <v>2859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3280</v>
      </c>
      <c r="R27" s="373"/>
      <c r="S27" s="373"/>
      <c r="T27" s="373"/>
      <c r="U27" s="373"/>
      <c r="V27" s="374"/>
      <c r="W27" s="462"/>
      <c r="X27" s="399"/>
      <c r="Y27" s="400"/>
      <c r="Z27" s="375" t="s">
        <v>184</v>
      </c>
      <c r="AA27" s="376"/>
      <c r="AB27" s="376"/>
      <c r="AC27" s="376"/>
      <c r="AD27" s="376"/>
      <c r="AE27" s="376"/>
      <c r="AF27" s="376"/>
      <c r="AG27" s="377"/>
      <c r="AH27" s="372">
        <v>2</v>
      </c>
      <c r="AI27" s="373"/>
      <c r="AJ27" s="373"/>
      <c r="AK27" s="373"/>
      <c r="AL27" s="374"/>
      <c r="AM27" s="372" t="s">
        <v>185</v>
      </c>
      <c r="AN27" s="373"/>
      <c r="AO27" s="373"/>
      <c r="AP27" s="373"/>
      <c r="AQ27" s="373"/>
      <c r="AR27" s="374"/>
      <c r="AS27" s="372" t="s">
        <v>186</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385000</v>
      </c>
      <c r="BO27" s="454"/>
      <c r="BP27" s="454"/>
      <c r="BQ27" s="454"/>
      <c r="BR27" s="454"/>
      <c r="BS27" s="454"/>
      <c r="BT27" s="454"/>
      <c r="BU27" s="455"/>
      <c r="BV27" s="453">
        <v>385000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2740</v>
      </c>
      <c r="R28" s="373"/>
      <c r="S28" s="373"/>
      <c r="T28" s="373"/>
      <c r="U28" s="373"/>
      <c r="V28" s="374"/>
      <c r="W28" s="462"/>
      <c r="X28" s="399"/>
      <c r="Y28" s="400"/>
      <c r="Z28" s="375" t="s">
        <v>189</v>
      </c>
      <c r="AA28" s="376"/>
      <c r="AB28" s="376"/>
      <c r="AC28" s="376"/>
      <c r="AD28" s="376"/>
      <c r="AE28" s="376"/>
      <c r="AF28" s="376"/>
      <c r="AG28" s="377"/>
      <c r="AH28" s="372" t="s">
        <v>139</v>
      </c>
      <c r="AI28" s="373"/>
      <c r="AJ28" s="373"/>
      <c r="AK28" s="373"/>
      <c r="AL28" s="374"/>
      <c r="AM28" s="372" t="s">
        <v>139</v>
      </c>
      <c r="AN28" s="373"/>
      <c r="AO28" s="373"/>
      <c r="AP28" s="373"/>
      <c r="AQ28" s="373"/>
      <c r="AR28" s="374"/>
      <c r="AS28" s="372" t="s">
        <v>138</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2834452</v>
      </c>
      <c r="BO28" s="449"/>
      <c r="BP28" s="449"/>
      <c r="BQ28" s="449"/>
      <c r="BR28" s="449"/>
      <c r="BS28" s="449"/>
      <c r="BT28" s="449"/>
      <c r="BU28" s="450"/>
      <c r="BV28" s="448">
        <v>2450493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14</v>
      </c>
      <c r="M29" s="373"/>
      <c r="N29" s="373"/>
      <c r="O29" s="373"/>
      <c r="P29" s="374"/>
      <c r="Q29" s="372">
        <v>2550</v>
      </c>
      <c r="R29" s="373"/>
      <c r="S29" s="373"/>
      <c r="T29" s="373"/>
      <c r="U29" s="373"/>
      <c r="V29" s="374"/>
      <c r="W29" s="463"/>
      <c r="X29" s="464"/>
      <c r="Y29" s="465"/>
      <c r="Z29" s="375" t="s">
        <v>192</v>
      </c>
      <c r="AA29" s="376"/>
      <c r="AB29" s="376"/>
      <c r="AC29" s="376"/>
      <c r="AD29" s="376"/>
      <c r="AE29" s="376"/>
      <c r="AF29" s="376"/>
      <c r="AG29" s="377"/>
      <c r="AH29" s="372">
        <v>234</v>
      </c>
      <c r="AI29" s="373"/>
      <c r="AJ29" s="373"/>
      <c r="AK29" s="373"/>
      <c r="AL29" s="374"/>
      <c r="AM29" s="372">
        <v>752058</v>
      </c>
      <c r="AN29" s="373"/>
      <c r="AO29" s="373"/>
      <c r="AP29" s="373"/>
      <c r="AQ29" s="373"/>
      <c r="AR29" s="374"/>
      <c r="AS29" s="372">
        <v>3214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2013022</v>
      </c>
      <c r="BO29" s="420"/>
      <c r="BP29" s="420"/>
      <c r="BQ29" s="420"/>
      <c r="BR29" s="420"/>
      <c r="BS29" s="420"/>
      <c r="BT29" s="420"/>
      <c r="BU29" s="421"/>
      <c r="BV29" s="419">
        <v>1912135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4577857</v>
      </c>
      <c r="BO30" s="454"/>
      <c r="BP30" s="454"/>
      <c r="BQ30" s="454"/>
      <c r="BR30" s="454"/>
      <c r="BS30" s="454"/>
      <c r="BT30" s="454"/>
      <c r="BU30" s="455"/>
      <c r="BV30" s="453">
        <v>4620634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白石町国民健康保険特別会計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白石町下水道事業会計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杵藤地区広域市町村圏組合（一般会計）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財団法人文化振興財団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白石町後期高齢者医療特別会計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杵藤地区広域市町村圏組合（特別会計）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株式会社只江川スポーツパーク</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佐賀県市町総合事務組合（一般会計）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佐賀県市町総合事務組合（特別会計）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佐賀県西部広域環境組合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10</v>
      </c>
      <c r="BX39" s="367"/>
      <c r="BY39" s="368" t="str">
        <f>IF('各会計、関係団体の財政状況及び健全化判断比率'!B73="","",'各会計、関係団体の財政状況及び健全化判断比率'!B73)</f>
        <v>杵島地区衛生処理組合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11</v>
      </c>
      <c r="BX40" s="367"/>
      <c r="BY40" s="368" t="str">
        <f>IF('各会計、関係団体の財政状況及び健全化判断比率'!B74="","",'各会計、関係団体の財政状況及び健全化判断比率'!B74)</f>
        <v>佐賀県後期高齢者医療広域連合（一般会計）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12</v>
      </c>
      <c r="BX41" s="367"/>
      <c r="BY41" s="368" t="str">
        <f>IF('各会計、関係団体の財政状況及び健全化判断比率'!B75="","",'各会計、関係団体の財政状況及び健全化判断比率'!B75)</f>
        <v>佐賀県後期高齢者医療広域連合（特別会計）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13</v>
      </c>
      <c r="BX42" s="367"/>
      <c r="BY42" s="368" t="str">
        <f>IF('各会計、関係団体の財政状況及び健全化判断比率'!B76="","",'各会計、関係団体の財政状況及び健全化判断比率'!B76)</f>
        <v>佐賀西部広域水道企業団（水道事業会計）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14</v>
      </c>
      <c r="BX43" s="367"/>
      <c r="BY43" s="368" t="str">
        <f>IF('各会計、関係団体の財政状況及び健全化判断比率'!B77="","",'各会計、関係団体の財政状況及び健全化判断比率'!B77)</f>
        <v>佐賀西部広域水道企業団（用水供給事業会計）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LHB0XhiusLqoESS51rOSM6rGxBWBVA3/dphbl2V/wB+e+3B8qwhgzG7GWaIozhb1vELpzehY2tNurrcydEGNw==" saltValue="S7ns75XShv41dVV+l6d3X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1" t="s">
        <v>557</v>
      </c>
      <c r="D34" s="1151"/>
      <c r="E34" s="1152"/>
      <c r="F34" s="32">
        <v>4.82</v>
      </c>
      <c r="G34" s="33">
        <v>4.63</v>
      </c>
      <c r="H34" s="33">
        <v>5.83</v>
      </c>
      <c r="I34" s="33">
        <v>7.06</v>
      </c>
      <c r="J34" s="34">
        <v>7.5</v>
      </c>
      <c r="K34" s="22"/>
      <c r="L34" s="22"/>
      <c r="M34" s="22"/>
      <c r="N34" s="22"/>
      <c r="O34" s="22"/>
      <c r="P34" s="22"/>
    </row>
    <row r="35" spans="1:16" ht="39" customHeight="1" x14ac:dyDescent="0.15">
      <c r="A35" s="22"/>
      <c r="B35" s="35"/>
      <c r="C35" s="1145" t="s">
        <v>558</v>
      </c>
      <c r="D35" s="1146"/>
      <c r="E35" s="1147"/>
      <c r="F35" s="36" t="s">
        <v>509</v>
      </c>
      <c r="G35" s="37">
        <v>6.8</v>
      </c>
      <c r="H35" s="37">
        <v>7.1</v>
      </c>
      <c r="I35" s="37">
        <v>7.07</v>
      </c>
      <c r="J35" s="38">
        <v>7.32</v>
      </c>
      <c r="K35" s="22"/>
      <c r="L35" s="22"/>
      <c r="M35" s="22"/>
      <c r="N35" s="22"/>
      <c r="O35" s="22"/>
      <c r="P35" s="22"/>
    </row>
    <row r="36" spans="1:16" ht="39" customHeight="1" x14ac:dyDescent="0.15">
      <c r="A36" s="22"/>
      <c r="B36" s="35"/>
      <c r="C36" s="1145" t="s">
        <v>559</v>
      </c>
      <c r="D36" s="1146"/>
      <c r="E36" s="1147"/>
      <c r="F36" s="36">
        <v>1.3</v>
      </c>
      <c r="G36" s="37">
        <v>1.47</v>
      </c>
      <c r="H36" s="37">
        <v>1.98</v>
      </c>
      <c r="I36" s="37">
        <v>3.24</v>
      </c>
      <c r="J36" s="38">
        <v>3.78</v>
      </c>
      <c r="K36" s="22"/>
      <c r="L36" s="22"/>
      <c r="M36" s="22"/>
      <c r="N36" s="22"/>
      <c r="O36" s="22"/>
      <c r="P36" s="22"/>
    </row>
    <row r="37" spans="1:16" ht="39" customHeight="1" x14ac:dyDescent="0.15">
      <c r="A37" s="22"/>
      <c r="B37" s="35"/>
      <c r="C37" s="1145" t="s">
        <v>560</v>
      </c>
      <c r="D37" s="1146"/>
      <c r="E37" s="1147"/>
      <c r="F37" s="36">
        <v>0.01</v>
      </c>
      <c r="G37" s="37">
        <v>0.01</v>
      </c>
      <c r="H37" s="37">
        <v>0.01</v>
      </c>
      <c r="I37" s="37">
        <v>0.01</v>
      </c>
      <c r="J37" s="38">
        <v>0.01</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561</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562</v>
      </c>
      <c r="D43" s="1149"/>
      <c r="E43" s="1150"/>
      <c r="F43" s="41">
        <v>17.239999999999998</v>
      </c>
      <c r="G43" s="42">
        <v>16.11</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TVBRFMH+HF/1HAESdabgo+pUyqJjtwykyBiussZNbHIWSpbvOY/IIVHT6gpH4ids+ndRJCF6C19n7l3cw4Tyg==" saltValue="zbI5TZ3LE9ho+Wjqieve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1543</v>
      </c>
      <c r="L45" s="60">
        <v>1563</v>
      </c>
      <c r="M45" s="60">
        <v>1666</v>
      </c>
      <c r="N45" s="60">
        <v>1667</v>
      </c>
      <c r="O45" s="61">
        <v>1741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15">
      <c r="A48" s="48"/>
      <c r="B48" s="1178"/>
      <c r="C48" s="1179"/>
      <c r="D48" s="62"/>
      <c r="E48" s="1155" t="s">
        <v>15</v>
      </c>
      <c r="F48" s="1155"/>
      <c r="G48" s="1155"/>
      <c r="H48" s="1155"/>
      <c r="I48" s="1155"/>
      <c r="J48" s="1156"/>
      <c r="K48" s="63">
        <v>388</v>
      </c>
      <c r="L48" s="64">
        <v>348</v>
      </c>
      <c r="M48" s="64">
        <v>304</v>
      </c>
      <c r="N48" s="64">
        <v>289</v>
      </c>
      <c r="O48" s="65">
        <v>289</v>
      </c>
      <c r="P48" s="48"/>
      <c r="Q48" s="48"/>
      <c r="R48" s="48"/>
      <c r="S48" s="48"/>
      <c r="T48" s="48"/>
      <c r="U48" s="48"/>
    </row>
    <row r="49" spans="1:21" ht="30.75" customHeight="1" x14ac:dyDescent="0.15">
      <c r="A49" s="48"/>
      <c r="B49" s="1178"/>
      <c r="C49" s="1179"/>
      <c r="D49" s="62"/>
      <c r="E49" s="1155" t="s">
        <v>16</v>
      </c>
      <c r="F49" s="1155"/>
      <c r="G49" s="1155"/>
      <c r="H49" s="1155"/>
      <c r="I49" s="1155"/>
      <c r="J49" s="1156"/>
      <c r="K49" s="63">
        <v>67</v>
      </c>
      <c r="L49" s="64">
        <v>85</v>
      </c>
      <c r="M49" s="64">
        <v>96</v>
      </c>
      <c r="N49" s="64">
        <v>97</v>
      </c>
      <c r="O49" s="65">
        <v>98</v>
      </c>
      <c r="P49" s="48"/>
      <c r="Q49" s="48"/>
      <c r="R49" s="48"/>
      <c r="S49" s="48"/>
      <c r="T49" s="48"/>
      <c r="U49" s="48"/>
    </row>
    <row r="50" spans="1:21" ht="30.75" customHeight="1" x14ac:dyDescent="0.15">
      <c r="A50" s="48"/>
      <c r="B50" s="1178"/>
      <c r="C50" s="1179"/>
      <c r="D50" s="62"/>
      <c r="E50" s="1155" t="s">
        <v>17</v>
      </c>
      <c r="F50" s="1155"/>
      <c r="G50" s="1155"/>
      <c r="H50" s="1155"/>
      <c r="I50" s="1155"/>
      <c r="J50" s="1156"/>
      <c r="K50" s="63">
        <v>3</v>
      </c>
      <c r="L50" s="64">
        <v>2</v>
      </c>
      <c r="M50" s="64">
        <v>13</v>
      </c>
      <c r="N50" s="64">
        <v>18</v>
      </c>
      <c r="O50" s="65">
        <v>2</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1424</v>
      </c>
      <c r="L52" s="64">
        <v>1403</v>
      </c>
      <c r="M52" s="64">
        <v>1400</v>
      </c>
      <c r="N52" s="64">
        <v>1464</v>
      </c>
      <c r="O52" s="65">
        <v>1510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577</v>
      </c>
      <c r="L53" s="69">
        <v>595</v>
      </c>
      <c r="M53" s="69">
        <v>679</v>
      </c>
      <c r="N53" s="69">
        <v>607</v>
      </c>
      <c r="O53" s="70">
        <v>620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2">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ZV6VcY8/J63Rrfr4PC62hsyuyl+w6r07oEuYLlBoFV8//onm2CBp2h2+mW/jp3fSpsBSab3oMQDOs4lCNE5fA==" saltValue="iAhgrNkvjispIHQNSanJh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550</v>
      </c>
      <c r="J40" s="103" t="s">
        <v>551</v>
      </c>
      <c r="K40" s="103" t="s">
        <v>552</v>
      </c>
      <c r="L40" s="103" t="s">
        <v>553</v>
      </c>
      <c r="M40" s="104" t="s">
        <v>554</v>
      </c>
    </row>
    <row r="41" spans="2:13" ht="27.75" customHeight="1" x14ac:dyDescent="0.15">
      <c r="B41" s="1196" t="s">
        <v>32</v>
      </c>
      <c r="C41" s="1197"/>
      <c r="D41" s="105"/>
      <c r="E41" s="1198" t="s">
        <v>33</v>
      </c>
      <c r="F41" s="1198"/>
      <c r="G41" s="1198"/>
      <c r="H41" s="1199"/>
      <c r="I41" s="355">
        <v>13517</v>
      </c>
      <c r="J41" s="356">
        <v>13915</v>
      </c>
      <c r="K41" s="356">
        <v>13775</v>
      </c>
      <c r="L41" s="356">
        <v>14045</v>
      </c>
      <c r="M41" s="357">
        <v>14020</v>
      </c>
    </row>
    <row r="42" spans="2:13" ht="27.75" customHeight="1" x14ac:dyDescent="0.15">
      <c r="B42" s="1186"/>
      <c r="C42" s="1187"/>
      <c r="D42" s="106"/>
      <c r="E42" s="1190" t="s">
        <v>34</v>
      </c>
      <c r="F42" s="1190"/>
      <c r="G42" s="1190"/>
      <c r="H42" s="1191"/>
      <c r="I42" s="358">
        <v>2</v>
      </c>
      <c r="J42" s="359">
        <v>1</v>
      </c>
      <c r="K42" s="359" t="s">
        <v>509</v>
      </c>
      <c r="L42" s="359" t="s">
        <v>509</v>
      </c>
      <c r="M42" s="360" t="s">
        <v>509</v>
      </c>
    </row>
    <row r="43" spans="2:13" ht="27.75" customHeight="1" x14ac:dyDescent="0.15">
      <c r="B43" s="1186"/>
      <c r="C43" s="1187"/>
      <c r="D43" s="106"/>
      <c r="E43" s="1190" t="s">
        <v>35</v>
      </c>
      <c r="F43" s="1190"/>
      <c r="G43" s="1190"/>
      <c r="H43" s="1191"/>
      <c r="I43" s="358">
        <v>6597</v>
      </c>
      <c r="J43" s="359">
        <v>6040</v>
      </c>
      <c r="K43" s="359">
        <v>5200</v>
      </c>
      <c r="L43" s="359">
        <v>4517</v>
      </c>
      <c r="M43" s="360">
        <v>4016</v>
      </c>
    </row>
    <row r="44" spans="2:13" ht="27.75" customHeight="1" x14ac:dyDescent="0.15">
      <c r="B44" s="1186"/>
      <c r="C44" s="1187"/>
      <c r="D44" s="106"/>
      <c r="E44" s="1190" t="s">
        <v>36</v>
      </c>
      <c r="F44" s="1190"/>
      <c r="G44" s="1190"/>
      <c r="H44" s="1191"/>
      <c r="I44" s="358">
        <v>1227</v>
      </c>
      <c r="J44" s="359">
        <v>1117</v>
      </c>
      <c r="K44" s="359">
        <v>1162</v>
      </c>
      <c r="L44" s="359">
        <v>1128</v>
      </c>
      <c r="M44" s="360">
        <v>1116</v>
      </c>
    </row>
    <row r="45" spans="2:13" ht="27.75" customHeight="1" x14ac:dyDescent="0.15">
      <c r="B45" s="1186"/>
      <c r="C45" s="1187"/>
      <c r="D45" s="106"/>
      <c r="E45" s="1190" t="s">
        <v>37</v>
      </c>
      <c r="F45" s="1190"/>
      <c r="G45" s="1190"/>
      <c r="H45" s="1191"/>
      <c r="I45" s="358">
        <v>1603</v>
      </c>
      <c r="J45" s="359">
        <v>1421</v>
      </c>
      <c r="K45" s="359">
        <v>1478</v>
      </c>
      <c r="L45" s="359">
        <v>1358</v>
      </c>
      <c r="M45" s="360">
        <v>1376</v>
      </c>
    </row>
    <row r="46" spans="2:13" ht="27.75" customHeight="1" x14ac:dyDescent="0.15">
      <c r="B46" s="1186"/>
      <c r="C46" s="1187"/>
      <c r="D46" s="107"/>
      <c r="E46" s="1190" t="s">
        <v>38</v>
      </c>
      <c r="F46" s="1190"/>
      <c r="G46" s="1190"/>
      <c r="H46" s="1191"/>
      <c r="I46" s="358" t="s">
        <v>509</v>
      </c>
      <c r="J46" s="359" t="s">
        <v>509</v>
      </c>
      <c r="K46" s="359" t="s">
        <v>509</v>
      </c>
      <c r="L46" s="359" t="s">
        <v>509</v>
      </c>
      <c r="M46" s="360" t="s">
        <v>509</v>
      </c>
    </row>
    <row r="47" spans="2:13" ht="27.75" customHeight="1" x14ac:dyDescent="0.15">
      <c r="B47" s="1186"/>
      <c r="C47" s="1187"/>
      <c r="D47" s="108"/>
      <c r="E47" s="1200" t="s">
        <v>39</v>
      </c>
      <c r="F47" s="1201"/>
      <c r="G47" s="1201"/>
      <c r="H47" s="1202"/>
      <c r="I47" s="358" t="s">
        <v>509</v>
      </c>
      <c r="J47" s="359" t="s">
        <v>509</v>
      </c>
      <c r="K47" s="359" t="s">
        <v>509</v>
      </c>
      <c r="L47" s="359" t="s">
        <v>509</v>
      </c>
      <c r="M47" s="360" t="s">
        <v>509</v>
      </c>
    </row>
    <row r="48" spans="2:13" ht="27.75" customHeight="1" x14ac:dyDescent="0.15">
      <c r="B48" s="1186"/>
      <c r="C48" s="1187"/>
      <c r="D48" s="106"/>
      <c r="E48" s="1190" t="s">
        <v>40</v>
      </c>
      <c r="F48" s="1190"/>
      <c r="G48" s="1190"/>
      <c r="H48" s="1191"/>
      <c r="I48" s="358" t="s">
        <v>509</v>
      </c>
      <c r="J48" s="359" t="s">
        <v>509</v>
      </c>
      <c r="K48" s="359" t="s">
        <v>509</v>
      </c>
      <c r="L48" s="359" t="s">
        <v>509</v>
      </c>
      <c r="M48" s="360" t="s">
        <v>509</v>
      </c>
    </row>
    <row r="49" spans="2:13" ht="27.75" customHeight="1" x14ac:dyDescent="0.15">
      <c r="B49" s="1188"/>
      <c r="C49" s="1189"/>
      <c r="D49" s="106"/>
      <c r="E49" s="1190" t="s">
        <v>41</v>
      </c>
      <c r="F49" s="1190"/>
      <c r="G49" s="1190"/>
      <c r="H49" s="1191"/>
      <c r="I49" s="358" t="s">
        <v>509</v>
      </c>
      <c r="J49" s="359" t="s">
        <v>509</v>
      </c>
      <c r="K49" s="359" t="s">
        <v>509</v>
      </c>
      <c r="L49" s="359" t="s">
        <v>509</v>
      </c>
      <c r="M49" s="360" t="s">
        <v>509</v>
      </c>
    </row>
    <row r="50" spans="2:13" ht="27.75" customHeight="1" x14ac:dyDescent="0.15">
      <c r="B50" s="1184" t="s">
        <v>42</v>
      </c>
      <c r="C50" s="1185"/>
      <c r="D50" s="109"/>
      <c r="E50" s="1190" t="s">
        <v>43</v>
      </c>
      <c r="F50" s="1190"/>
      <c r="G50" s="1190"/>
      <c r="H50" s="1191"/>
      <c r="I50" s="358">
        <v>7887</v>
      </c>
      <c r="J50" s="359">
        <v>7336</v>
      </c>
      <c r="K50" s="359">
        <v>7301</v>
      </c>
      <c r="L50" s="359">
        <v>7924</v>
      </c>
      <c r="M50" s="360">
        <v>8385</v>
      </c>
    </row>
    <row r="51" spans="2:13" ht="27.75" customHeight="1" x14ac:dyDescent="0.15">
      <c r="B51" s="1186"/>
      <c r="C51" s="1187"/>
      <c r="D51" s="106"/>
      <c r="E51" s="1190" t="s">
        <v>44</v>
      </c>
      <c r="F51" s="1190"/>
      <c r="G51" s="1190"/>
      <c r="H51" s="1191"/>
      <c r="I51" s="358">
        <v>85</v>
      </c>
      <c r="J51" s="359">
        <v>72</v>
      </c>
      <c r="K51" s="359">
        <v>61</v>
      </c>
      <c r="L51" s="359">
        <v>51</v>
      </c>
      <c r="M51" s="360">
        <v>41</v>
      </c>
    </row>
    <row r="52" spans="2:13" ht="27.75" customHeight="1" x14ac:dyDescent="0.15">
      <c r="B52" s="1188"/>
      <c r="C52" s="1189"/>
      <c r="D52" s="106"/>
      <c r="E52" s="1190" t="s">
        <v>45</v>
      </c>
      <c r="F52" s="1190"/>
      <c r="G52" s="1190"/>
      <c r="H52" s="1191"/>
      <c r="I52" s="358">
        <v>13902</v>
      </c>
      <c r="J52" s="359">
        <v>14124</v>
      </c>
      <c r="K52" s="359">
        <v>13986</v>
      </c>
      <c r="L52" s="359">
        <v>14129</v>
      </c>
      <c r="M52" s="360">
        <v>13878</v>
      </c>
    </row>
    <row r="53" spans="2:13" ht="27.75" customHeight="1" thickBot="1" x14ac:dyDescent="0.2">
      <c r="B53" s="1192" t="s">
        <v>46</v>
      </c>
      <c r="C53" s="1193"/>
      <c r="D53" s="110"/>
      <c r="E53" s="1194" t="s">
        <v>47</v>
      </c>
      <c r="F53" s="1194"/>
      <c r="G53" s="1194"/>
      <c r="H53" s="1195"/>
      <c r="I53" s="361">
        <v>1072</v>
      </c>
      <c r="J53" s="362">
        <v>962</v>
      </c>
      <c r="K53" s="362">
        <v>267</v>
      </c>
      <c r="L53" s="362">
        <v>-1055</v>
      </c>
      <c r="M53" s="363">
        <v>-1777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hwagWBS6b2k8voTahBsIIWsKMaUzx7Hh6N6xGqB1Jo/7qf7iPzQnPOQP3Ix/bNDwjJKOWa62i2K/bIia+xaQg==" saltValue="VdjGplKPyGy8BaOEUmHg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1" t="s">
        <v>50</v>
      </c>
      <c r="D55" s="1211"/>
      <c r="E55" s="1212"/>
      <c r="F55" s="122">
        <v>2426</v>
      </c>
      <c r="G55" s="122">
        <v>2450</v>
      </c>
      <c r="H55" s="123">
        <v>2834</v>
      </c>
    </row>
    <row r="56" spans="2:8" ht="52.5" customHeight="1" x14ac:dyDescent="0.15">
      <c r="B56" s="124"/>
      <c r="C56" s="1213" t="s">
        <v>51</v>
      </c>
      <c r="D56" s="1213"/>
      <c r="E56" s="1214"/>
      <c r="F56" s="125">
        <v>1631</v>
      </c>
      <c r="G56" s="125">
        <v>1912</v>
      </c>
      <c r="H56" s="126">
        <v>2013</v>
      </c>
    </row>
    <row r="57" spans="2:8" ht="53.25" customHeight="1" x14ac:dyDescent="0.15">
      <c r="B57" s="124"/>
      <c r="C57" s="1215" t="s">
        <v>52</v>
      </c>
      <c r="D57" s="1215"/>
      <c r="E57" s="1216"/>
      <c r="F57" s="127">
        <v>4302</v>
      </c>
      <c r="G57" s="127">
        <v>4621</v>
      </c>
      <c r="H57" s="128">
        <v>4578</v>
      </c>
    </row>
    <row r="58" spans="2:8" ht="45.75" customHeight="1" x14ac:dyDescent="0.15">
      <c r="B58" s="129"/>
      <c r="C58" s="1203" t="s">
        <v>582</v>
      </c>
      <c r="D58" s="1204"/>
      <c r="E58" s="1205"/>
      <c r="F58" s="130">
        <v>1492</v>
      </c>
      <c r="G58" s="130">
        <v>1492</v>
      </c>
      <c r="H58" s="131">
        <v>1472</v>
      </c>
    </row>
    <row r="59" spans="2:8" ht="45.75" customHeight="1" x14ac:dyDescent="0.15">
      <c r="B59" s="129"/>
      <c r="C59" s="1203" t="s">
        <v>583</v>
      </c>
      <c r="D59" s="1204"/>
      <c r="E59" s="1205"/>
      <c r="F59" s="130">
        <v>1168</v>
      </c>
      <c r="G59" s="130">
        <v>1192</v>
      </c>
      <c r="H59" s="131">
        <v>1155</v>
      </c>
    </row>
    <row r="60" spans="2:8" ht="45.75" customHeight="1" x14ac:dyDescent="0.15">
      <c r="B60" s="129"/>
      <c r="C60" s="1203" t="s">
        <v>584</v>
      </c>
      <c r="D60" s="1204"/>
      <c r="E60" s="1205"/>
      <c r="F60" s="130">
        <v>845</v>
      </c>
      <c r="G60" s="130">
        <v>1080</v>
      </c>
      <c r="H60" s="131">
        <v>1104</v>
      </c>
    </row>
    <row r="61" spans="2:8" ht="45.75" customHeight="1" x14ac:dyDescent="0.15">
      <c r="B61" s="129"/>
      <c r="C61" s="1203" t="s">
        <v>585</v>
      </c>
      <c r="D61" s="1204"/>
      <c r="E61" s="1205"/>
      <c r="F61" s="130">
        <v>390</v>
      </c>
      <c r="G61" s="130">
        <v>387</v>
      </c>
      <c r="H61" s="131">
        <v>378</v>
      </c>
    </row>
    <row r="62" spans="2:8" ht="45.75" customHeight="1" thickBot="1" x14ac:dyDescent="0.2">
      <c r="B62" s="132"/>
      <c r="C62" s="1206" t="s">
        <v>586</v>
      </c>
      <c r="D62" s="1207"/>
      <c r="E62" s="1208"/>
      <c r="F62" s="133">
        <v>294</v>
      </c>
      <c r="G62" s="133">
        <v>359</v>
      </c>
      <c r="H62" s="134">
        <v>357</v>
      </c>
    </row>
    <row r="63" spans="2:8" ht="52.5" customHeight="1" thickBot="1" x14ac:dyDescent="0.2">
      <c r="B63" s="135"/>
      <c r="C63" s="1209" t="s">
        <v>53</v>
      </c>
      <c r="D63" s="1209"/>
      <c r="E63" s="1210"/>
      <c r="F63" s="136">
        <v>8359</v>
      </c>
      <c r="G63" s="136">
        <v>8983</v>
      </c>
      <c r="H63" s="137">
        <v>9425</v>
      </c>
    </row>
    <row r="64" spans="2:8" x14ac:dyDescent="0.15"/>
  </sheetData>
  <sheetProtection algorithmName="SHA-512" hashValue="THh0gKp6b0ucUsevg7KEPh3eEjNgjNimqljnmBcabVRL57XtJIZsK+dpiD0SpU5NHV3lyWe0bv7DMi3dd7nyIw==" saltValue="qYAMY0vlYiCycaf0Di7J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547</v>
      </c>
      <c r="G2" s="151"/>
      <c r="H2" s="152"/>
    </row>
    <row r="3" spans="1:8" x14ac:dyDescent="0.15">
      <c r="A3" s="148" t="s">
        <v>540</v>
      </c>
      <c r="B3" s="153"/>
      <c r="C3" s="154"/>
      <c r="D3" s="155">
        <v>113182</v>
      </c>
      <c r="E3" s="156"/>
      <c r="F3" s="157">
        <v>66364</v>
      </c>
      <c r="G3" s="158"/>
      <c r="H3" s="159"/>
    </row>
    <row r="4" spans="1:8" x14ac:dyDescent="0.15">
      <c r="A4" s="160"/>
      <c r="B4" s="161"/>
      <c r="C4" s="162"/>
      <c r="D4" s="163">
        <v>20267</v>
      </c>
      <c r="E4" s="164"/>
      <c r="F4" s="165">
        <v>24935</v>
      </c>
      <c r="G4" s="166"/>
      <c r="H4" s="167"/>
    </row>
    <row r="5" spans="1:8" x14ac:dyDescent="0.15">
      <c r="A5" s="148" t="s">
        <v>542</v>
      </c>
      <c r="B5" s="153"/>
      <c r="C5" s="154"/>
      <c r="D5" s="155">
        <v>89175</v>
      </c>
      <c r="E5" s="156"/>
      <c r="F5" s="157">
        <v>68548</v>
      </c>
      <c r="G5" s="158"/>
      <c r="H5" s="159"/>
    </row>
    <row r="6" spans="1:8" x14ac:dyDescent="0.15">
      <c r="A6" s="160"/>
      <c r="B6" s="161"/>
      <c r="C6" s="162"/>
      <c r="D6" s="163">
        <v>30030</v>
      </c>
      <c r="E6" s="164"/>
      <c r="F6" s="165">
        <v>31673</v>
      </c>
      <c r="G6" s="166"/>
      <c r="H6" s="167"/>
    </row>
    <row r="7" spans="1:8" x14ac:dyDescent="0.15">
      <c r="A7" s="148" t="s">
        <v>543</v>
      </c>
      <c r="B7" s="153"/>
      <c r="C7" s="154"/>
      <c r="D7" s="155">
        <v>98453</v>
      </c>
      <c r="E7" s="156"/>
      <c r="F7" s="157">
        <v>78575</v>
      </c>
      <c r="G7" s="158"/>
      <c r="H7" s="159"/>
    </row>
    <row r="8" spans="1:8" x14ac:dyDescent="0.15">
      <c r="A8" s="160"/>
      <c r="B8" s="161"/>
      <c r="C8" s="162"/>
      <c r="D8" s="163">
        <v>26347</v>
      </c>
      <c r="E8" s="164"/>
      <c r="F8" s="165">
        <v>41766</v>
      </c>
      <c r="G8" s="166"/>
      <c r="H8" s="167"/>
    </row>
    <row r="9" spans="1:8" x14ac:dyDescent="0.15">
      <c r="A9" s="148" t="s">
        <v>544</v>
      </c>
      <c r="B9" s="153"/>
      <c r="C9" s="154"/>
      <c r="D9" s="155">
        <v>69807</v>
      </c>
      <c r="E9" s="156"/>
      <c r="F9" s="157">
        <v>61630</v>
      </c>
      <c r="G9" s="158"/>
      <c r="H9" s="159"/>
    </row>
    <row r="10" spans="1:8" x14ac:dyDescent="0.15">
      <c r="A10" s="160"/>
      <c r="B10" s="161"/>
      <c r="C10" s="162"/>
      <c r="D10" s="163">
        <v>30353</v>
      </c>
      <c r="E10" s="164"/>
      <c r="F10" s="165">
        <v>28910</v>
      </c>
      <c r="G10" s="166"/>
      <c r="H10" s="167"/>
    </row>
    <row r="11" spans="1:8" x14ac:dyDescent="0.15">
      <c r="A11" s="148" t="s">
        <v>545</v>
      </c>
      <c r="B11" s="153"/>
      <c r="C11" s="154"/>
      <c r="D11" s="155">
        <v>135824</v>
      </c>
      <c r="E11" s="156"/>
      <c r="F11" s="157">
        <v>76485</v>
      </c>
      <c r="G11" s="158"/>
      <c r="H11" s="159"/>
    </row>
    <row r="12" spans="1:8" x14ac:dyDescent="0.15">
      <c r="A12" s="160"/>
      <c r="B12" s="161"/>
      <c r="C12" s="168"/>
      <c r="D12" s="163">
        <v>54366</v>
      </c>
      <c r="E12" s="164"/>
      <c r="F12" s="165">
        <v>29566</v>
      </c>
      <c r="G12" s="166"/>
      <c r="H12" s="167"/>
    </row>
    <row r="13" spans="1:8" x14ac:dyDescent="0.15">
      <c r="A13" s="148"/>
      <c r="B13" s="153"/>
      <c r="C13" s="169"/>
      <c r="D13" s="170">
        <v>101288</v>
      </c>
      <c r="E13" s="171"/>
      <c r="F13" s="172">
        <v>70320</v>
      </c>
      <c r="G13" s="173"/>
      <c r="H13" s="159"/>
    </row>
    <row r="14" spans="1:8" x14ac:dyDescent="0.15">
      <c r="A14" s="160"/>
      <c r="B14" s="161"/>
      <c r="C14" s="162"/>
      <c r="D14" s="163">
        <v>32273</v>
      </c>
      <c r="E14" s="164"/>
      <c r="F14" s="165">
        <v>31370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4.82</v>
      </c>
      <c r="C19" s="174">
        <f>ROUND(VALUE(SUBSTITUTE(実質収支比率等に係る経年分析!G$48,"▲","-")),2)</f>
        <v>4.6399999999999997</v>
      </c>
      <c r="D19" s="174">
        <f>ROUND(VALUE(SUBSTITUTE(実質収支比率等に係る経年分析!H$48,"▲","-")),2)</f>
        <v>5.33</v>
      </c>
      <c r="E19" s="174">
        <f>ROUND(VALUE(SUBSTITUTE(実質収支比率等に係る経年分析!I$48,"▲","-")),2)</f>
        <v>7.07</v>
      </c>
      <c r="F19" s="174">
        <f>ROUND(VALUE(SUBSTITUTE(実質収支比率等に係る経年分析!J$48,"▲","-")),2)</f>
        <v>7.5</v>
      </c>
    </row>
    <row r="20" spans="1:11" x14ac:dyDescent="0.15">
      <c r="A20" s="174" t="s">
        <v>57</v>
      </c>
      <c r="B20" s="174">
        <f>ROUND(VALUE(SUBSTITUTE(実質収支比率等に係る経年分析!F$47,"▲","-")),2)</f>
        <v>31.08</v>
      </c>
      <c r="C20" s="174">
        <f>ROUND(VALUE(SUBSTITUTE(実質収支比率等に係る経年分析!G$47,"▲","-")),2)</f>
        <v>29.38</v>
      </c>
      <c r="D20" s="174">
        <f>ROUND(VALUE(SUBSTITUTE(実質収支比率等に係る経年分析!H$47,"▲","-")),2)</f>
        <v>32.450000000000003</v>
      </c>
      <c r="E20" s="174">
        <f>ROUND(VALUE(SUBSTITUTE(実質収支比率等に係る経年分析!I$47,"▲","-")),2)</f>
        <v>30.89</v>
      </c>
      <c r="F20" s="174">
        <f>ROUND(VALUE(SUBSTITUTE(実質収支比率等に係る経年分析!J$47,"▲","-")),2)</f>
        <v>36.36</v>
      </c>
    </row>
    <row r="21" spans="1:11" x14ac:dyDescent="0.15">
      <c r="A21" s="174" t="s">
        <v>58</v>
      </c>
      <c r="B21" s="174">
        <f>IF(ISNUMBER(VALUE(SUBSTITUTE(実質収支比率等に係る経年分析!F$49,"▲","-"))),ROUND(VALUE(SUBSTITUTE(実質収支比率等に係る経年分析!F$49,"▲","-")),2),NA())</f>
        <v>-1.84</v>
      </c>
      <c r="C21" s="174">
        <f>IF(ISNUMBER(VALUE(SUBSTITUTE(実質収支比率等に係る経年分析!G$49,"▲","-"))),ROUND(VALUE(SUBSTITUTE(実質収支比率等に係る経年分析!G$49,"▲","-")),2),NA())</f>
        <v>-2.87</v>
      </c>
      <c r="D21" s="174">
        <f>IF(ISNUMBER(VALUE(SUBSTITUTE(実質収支比率等に係る経年分析!H$49,"▲","-"))),ROUND(VALUE(SUBSTITUTE(実質収支比率等に係る経年分析!H$49,"▲","-")),2),NA())</f>
        <v>3.87</v>
      </c>
      <c r="E21" s="174">
        <f>IF(ISNUMBER(VALUE(SUBSTITUTE(実質収支比率等に係る経年分析!I$49,"▲","-"))),ROUND(VALUE(SUBSTITUTE(実質収支比率等に係る経年分析!I$49,"▲","-")),2),NA())</f>
        <v>1.87</v>
      </c>
      <c r="F21" s="174">
        <f>IF(ISNUMBER(VALUE(SUBSTITUTE(実質収支比率等に係る経年分析!J$49,"▲","-"))),ROUND(VALUE(SUBSTITUTE(実質収支比率等に係る経年分析!J$49,"▲","-")),2),NA())</f>
        <v>5.23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17.239999999999998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16.11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白石町後期高齢者医療特別会計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x14ac:dyDescent="0.15">
      <c r="A34" s="175" t="str">
        <f>IF(連結実質赤字比率に係る赤字・黒字の構成分析!C$36="",NA(),連結実質赤字比率に係る赤字・黒字の構成分析!C$36)</f>
        <v>白石町国民健康保険特別会計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3.78</v>
      </c>
    </row>
    <row r="35" spans="1:16" x14ac:dyDescent="0.15">
      <c r="A35" s="175" t="str">
        <f>IF(連結実質赤字比率に係る赤字・黒字の構成分析!C$35="",NA(),連結実質赤字比率に係る赤字・黒字の構成分析!C$35)</f>
        <v>白石町下水道事業会計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4.63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1424</v>
      </c>
      <c r="E42" s="176"/>
      <c r="F42" s="176"/>
      <c r="G42" s="176">
        <f>'実質公債費比率（分子）の構造'!L$52</f>
        <v>1403</v>
      </c>
      <c r="H42" s="176"/>
      <c r="I42" s="176"/>
      <c r="J42" s="176">
        <f>'実質公債費比率（分子）の構造'!M$52</f>
        <v>1400</v>
      </c>
      <c r="K42" s="176"/>
      <c r="L42" s="176"/>
      <c r="M42" s="176">
        <f>'実質公債費比率（分子）の構造'!N$52</f>
        <v>1464</v>
      </c>
      <c r="N42" s="176"/>
      <c r="O42" s="176"/>
      <c r="P42" s="176">
        <f>'実質公債費比率（分子）の構造'!O$52</f>
        <v>1510</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3</v>
      </c>
      <c r="C44" s="176"/>
      <c r="D44" s="176"/>
      <c r="E44" s="176">
        <f>'実質公債費比率（分子）の構造'!L$50</f>
        <v>2</v>
      </c>
      <c r="F44" s="176"/>
      <c r="G44" s="176"/>
      <c r="H44" s="176">
        <f>'実質公債費比率（分子）の構造'!M$50</f>
        <v>13</v>
      </c>
      <c r="I44" s="176"/>
      <c r="J44" s="176"/>
      <c r="K44" s="176">
        <f>'実質公債費比率（分子）の構造'!N$50</f>
        <v>18</v>
      </c>
      <c r="L44" s="176"/>
      <c r="M44" s="176"/>
      <c r="N44" s="176">
        <f>'実質公債費比率（分子）の構造'!O$50</f>
        <v>2</v>
      </c>
      <c r="O44" s="176"/>
      <c r="P44" s="176"/>
    </row>
    <row r="45" spans="1:16" x14ac:dyDescent="0.15">
      <c r="A45" s="176" t="s">
        <v>68</v>
      </c>
      <c r="B45" s="176">
        <f>'実質公債費比率（分子）の構造'!K$49</f>
        <v>67</v>
      </c>
      <c r="C45" s="176"/>
      <c r="D45" s="176"/>
      <c r="E45" s="176">
        <f>'実質公債費比率（分子）の構造'!L$49</f>
        <v>85</v>
      </c>
      <c r="F45" s="176"/>
      <c r="G45" s="176"/>
      <c r="H45" s="176">
        <f>'実質公債費比率（分子）の構造'!M$49</f>
        <v>96</v>
      </c>
      <c r="I45" s="176"/>
      <c r="J45" s="176"/>
      <c r="K45" s="176">
        <f>'実質公債費比率（分子）の構造'!N$49</f>
        <v>97</v>
      </c>
      <c r="L45" s="176"/>
      <c r="M45" s="176"/>
      <c r="N45" s="176">
        <f>'実質公債費比率（分子）の構造'!O$49</f>
        <v>98</v>
      </c>
      <c r="O45" s="176"/>
      <c r="P45" s="176"/>
    </row>
    <row r="46" spans="1:16" x14ac:dyDescent="0.15">
      <c r="A46" s="176" t="s">
        <v>69</v>
      </c>
      <c r="B46" s="176">
        <f>'実質公債費比率（分子）の構造'!K$48</f>
        <v>388</v>
      </c>
      <c r="C46" s="176"/>
      <c r="D46" s="176"/>
      <c r="E46" s="176">
        <f>'実質公債費比率（分子）の構造'!L$48</f>
        <v>348</v>
      </c>
      <c r="F46" s="176"/>
      <c r="G46" s="176"/>
      <c r="H46" s="176">
        <f>'実質公債費比率（分子）の構造'!M$48</f>
        <v>304</v>
      </c>
      <c r="I46" s="176"/>
      <c r="J46" s="176"/>
      <c r="K46" s="176">
        <f>'実質公債費比率（分子）の構造'!N$48</f>
        <v>289</v>
      </c>
      <c r="L46" s="176"/>
      <c r="M46" s="176"/>
      <c r="N46" s="176">
        <f>'実質公債費比率（分子）の構造'!O$48</f>
        <v>289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1543</v>
      </c>
      <c r="C49" s="176"/>
      <c r="D49" s="176"/>
      <c r="E49" s="176">
        <f>'実質公債費比率（分子）の構造'!L$45</f>
        <v>1563</v>
      </c>
      <c r="F49" s="176"/>
      <c r="G49" s="176"/>
      <c r="H49" s="176">
        <f>'実質公債費比率（分子）の構造'!M$45</f>
        <v>1666</v>
      </c>
      <c r="I49" s="176"/>
      <c r="J49" s="176"/>
      <c r="K49" s="176">
        <f>'実質公債費比率（分子）の構造'!N$45</f>
        <v>1667</v>
      </c>
      <c r="L49" s="176"/>
      <c r="M49" s="176"/>
      <c r="N49" s="176">
        <f>'実質公債費比率（分子）の構造'!O$45</f>
        <v>1741</v>
      </c>
      <c r="O49" s="176"/>
      <c r="P49" s="176"/>
    </row>
    <row r="50" spans="1:16" x14ac:dyDescent="0.15">
      <c r="A50" s="176" t="s">
        <v>73</v>
      </c>
      <c r="B50" s="176" t="e">
        <f>NA()</f>
        <v>#N/A</v>
      </c>
      <c r="C50" s="176">
        <f>IF(ISNUMBER('実質公債費比率（分子）の構造'!K$53),'実質公債費比率（分子）の構造'!K$53,NA())</f>
        <v>577</v>
      </c>
      <c r="D50" s="176" t="e">
        <f>NA()</f>
        <v>#N/A</v>
      </c>
      <c r="E50" s="176" t="e">
        <f>NA()</f>
        <v>#N/A</v>
      </c>
      <c r="F50" s="176">
        <f>IF(ISNUMBER('実質公債費比率（分子）の構造'!L$53),'実質公債費比率（分子）の構造'!L$53,NA())</f>
        <v>595</v>
      </c>
      <c r="G50" s="176" t="e">
        <f>NA()</f>
        <v>#N/A</v>
      </c>
      <c r="H50" s="176" t="e">
        <f>NA()</f>
        <v>#N/A</v>
      </c>
      <c r="I50" s="176">
        <f>IF(ISNUMBER('実質公債費比率（分子）の構造'!M$53),'実質公債費比率（分子）の構造'!M$53,NA())</f>
        <v>679</v>
      </c>
      <c r="J50" s="176" t="e">
        <f>NA()</f>
        <v>#N/A</v>
      </c>
      <c r="K50" s="176" t="e">
        <f>NA()</f>
        <v>#N/A</v>
      </c>
      <c r="L50" s="176">
        <f>IF(ISNUMBER('実質公債費比率（分子）の構造'!N$53),'実質公債費比率（分子）の構造'!N$53,NA())</f>
        <v>607</v>
      </c>
      <c r="M50" s="176" t="e">
        <f>NA()</f>
        <v>#N/A</v>
      </c>
      <c r="N50" s="176" t="e">
        <f>NA()</f>
        <v>#N/A</v>
      </c>
      <c r="O50" s="176">
        <f>IF(ISNUMBER('実質公債費比率（分子）の構造'!O$53),'実質公債費比率（分子）の構造'!O$53,NA())</f>
        <v>620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13902</v>
      </c>
      <c r="E56" s="175"/>
      <c r="F56" s="175"/>
      <c r="G56" s="175">
        <f>'将来負担比率（分子）の構造'!J$52</f>
        <v>14124</v>
      </c>
      <c r="H56" s="175"/>
      <c r="I56" s="175"/>
      <c r="J56" s="175">
        <f>'将来負担比率（分子）の構造'!K$52</f>
        <v>13986</v>
      </c>
      <c r="K56" s="175"/>
      <c r="L56" s="175"/>
      <c r="M56" s="175">
        <f>'将来負担比率（分子）の構造'!L$52</f>
        <v>14129</v>
      </c>
      <c r="N56" s="175"/>
      <c r="O56" s="175"/>
      <c r="P56" s="175">
        <f>'将来負担比率（分子）の構造'!M$52</f>
        <v>13878</v>
      </c>
    </row>
    <row r="57" spans="1:16" x14ac:dyDescent="0.15">
      <c r="A57" s="175" t="s">
        <v>44</v>
      </c>
      <c r="B57" s="175"/>
      <c r="C57" s="175"/>
      <c r="D57" s="175">
        <f>'将来負担比率（分子）の構造'!I$51</f>
        <v>85</v>
      </c>
      <c r="E57" s="175"/>
      <c r="F57" s="175"/>
      <c r="G57" s="175">
        <f>'将来負担比率（分子）の構造'!J$51</f>
        <v>72</v>
      </c>
      <c r="H57" s="175"/>
      <c r="I57" s="175"/>
      <c r="J57" s="175">
        <f>'将来負担比率（分子）の構造'!K$51</f>
        <v>61</v>
      </c>
      <c r="K57" s="175"/>
      <c r="L57" s="175"/>
      <c r="M57" s="175">
        <f>'将来負担比率（分子）の構造'!L$51</f>
        <v>51</v>
      </c>
      <c r="N57" s="175"/>
      <c r="O57" s="175"/>
      <c r="P57" s="175">
        <f>'将来負担比率（分子）の構造'!M$51</f>
        <v>41</v>
      </c>
    </row>
    <row r="58" spans="1:16" x14ac:dyDescent="0.15">
      <c r="A58" s="175" t="s">
        <v>43</v>
      </c>
      <c r="B58" s="175"/>
      <c r="C58" s="175"/>
      <c r="D58" s="175">
        <f>'将来負担比率（分子）の構造'!I$50</f>
        <v>7887</v>
      </c>
      <c r="E58" s="175"/>
      <c r="F58" s="175"/>
      <c r="G58" s="175">
        <f>'将来負担比率（分子）の構造'!J$50</f>
        <v>7336</v>
      </c>
      <c r="H58" s="175"/>
      <c r="I58" s="175"/>
      <c r="J58" s="175">
        <f>'将来負担比率（分子）の構造'!K$50</f>
        <v>7301</v>
      </c>
      <c r="K58" s="175"/>
      <c r="L58" s="175"/>
      <c r="M58" s="175">
        <f>'将来負担比率（分子）の構造'!L$50</f>
        <v>7924</v>
      </c>
      <c r="N58" s="175"/>
      <c r="O58" s="175"/>
      <c r="P58" s="175">
        <f>'将来負担比率（分子）の構造'!M$50</f>
        <v>8385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1603</v>
      </c>
      <c r="C62" s="175"/>
      <c r="D62" s="175"/>
      <c r="E62" s="175">
        <f>'将来負担比率（分子）の構造'!J$45</f>
        <v>1421</v>
      </c>
      <c r="F62" s="175"/>
      <c r="G62" s="175"/>
      <c r="H62" s="175">
        <f>'将来負担比率（分子）の構造'!K$45</f>
        <v>1478</v>
      </c>
      <c r="I62" s="175"/>
      <c r="J62" s="175"/>
      <c r="K62" s="175">
        <f>'将来負担比率（分子）の構造'!L$45</f>
        <v>1358</v>
      </c>
      <c r="L62" s="175"/>
      <c r="M62" s="175"/>
      <c r="N62" s="175">
        <f>'将来負担比率（分子）の構造'!M$45</f>
        <v>1376</v>
      </c>
      <c r="O62" s="175"/>
      <c r="P62" s="175"/>
    </row>
    <row r="63" spans="1:16" x14ac:dyDescent="0.15">
      <c r="A63" s="175" t="s">
        <v>36</v>
      </c>
      <c r="B63" s="175">
        <f>'将来負担比率（分子）の構造'!I$44</f>
        <v>1227</v>
      </c>
      <c r="C63" s="175"/>
      <c r="D63" s="175"/>
      <c r="E63" s="175">
        <f>'将来負担比率（分子）の構造'!J$44</f>
        <v>1117</v>
      </c>
      <c r="F63" s="175"/>
      <c r="G63" s="175"/>
      <c r="H63" s="175">
        <f>'将来負担比率（分子）の構造'!K$44</f>
        <v>1162</v>
      </c>
      <c r="I63" s="175"/>
      <c r="J63" s="175"/>
      <c r="K63" s="175">
        <f>'将来負担比率（分子）の構造'!L$44</f>
        <v>1128</v>
      </c>
      <c r="L63" s="175"/>
      <c r="M63" s="175"/>
      <c r="N63" s="175">
        <f>'将来負担比率（分子）の構造'!M$44</f>
        <v>1116</v>
      </c>
      <c r="O63" s="175"/>
      <c r="P63" s="175"/>
    </row>
    <row r="64" spans="1:16" x14ac:dyDescent="0.15">
      <c r="A64" s="175" t="s">
        <v>35</v>
      </c>
      <c r="B64" s="175">
        <f>'将来負担比率（分子）の構造'!I$43</f>
        <v>6597</v>
      </c>
      <c r="C64" s="175"/>
      <c r="D64" s="175"/>
      <c r="E64" s="175">
        <f>'将来負担比率（分子）の構造'!J$43</f>
        <v>6040</v>
      </c>
      <c r="F64" s="175"/>
      <c r="G64" s="175"/>
      <c r="H64" s="175">
        <f>'将来負担比率（分子）の構造'!K$43</f>
        <v>5200</v>
      </c>
      <c r="I64" s="175"/>
      <c r="J64" s="175"/>
      <c r="K64" s="175">
        <f>'将来負担比率（分子）の構造'!L$43</f>
        <v>4517</v>
      </c>
      <c r="L64" s="175"/>
      <c r="M64" s="175"/>
      <c r="N64" s="175">
        <f>'将来負担比率（分子）の構造'!M$43</f>
        <v>4016</v>
      </c>
      <c r="O64" s="175"/>
      <c r="P64" s="175"/>
    </row>
    <row r="65" spans="1:16" x14ac:dyDescent="0.15">
      <c r="A65" s="175" t="s">
        <v>34</v>
      </c>
      <c r="B65" s="175">
        <f>'将来負担比率（分子）の構造'!I$42</f>
        <v>2</v>
      </c>
      <c r="C65" s="175"/>
      <c r="D65" s="175"/>
      <c r="E65" s="175">
        <f>'将来負担比率（分子）の構造'!J$42</f>
        <v>1</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13517</v>
      </c>
      <c r="C66" s="175"/>
      <c r="D66" s="175"/>
      <c r="E66" s="175">
        <f>'将来負担比率（分子）の構造'!J$41</f>
        <v>13915</v>
      </c>
      <c r="F66" s="175"/>
      <c r="G66" s="175"/>
      <c r="H66" s="175">
        <f>'将来負担比率（分子）の構造'!K$41</f>
        <v>13775</v>
      </c>
      <c r="I66" s="175"/>
      <c r="J66" s="175"/>
      <c r="K66" s="175">
        <f>'将来負担比率（分子）の構造'!L$41</f>
        <v>14045</v>
      </c>
      <c r="L66" s="175"/>
      <c r="M66" s="175"/>
      <c r="N66" s="175">
        <f>'将来負担比率（分子）の構造'!M$41</f>
        <v>14020</v>
      </c>
      <c r="O66" s="175"/>
      <c r="P66" s="175"/>
    </row>
    <row r="67" spans="1:16" x14ac:dyDescent="0.15">
      <c r="A67" s="175" t="s">
        <v>77</v>
      </c>
      <c r="B67" s="175" t="e">
        <f>NA()</f>
        <v>#N/A</v>
      </c>
      <c r="C67" s="175">
        <f>IF(ISNUMBER('将来負担比率（分子）の構造'!I$53), IF('将来負担比率（分子）の構造'!I$53 &lt; 0, 0, '将来負担比率（分子）の構造'!I$53), NA())</f>
        <v>1072</v>
      </c>
      <c r="D67" s="175" t="e">
        <f>NA()</f>
        <v>#N/A</v>
      </c>
      <c r="E67" s="175" t="e">
        <f>NA()</f>
        <v>#N/A</v>
      </c>
      <c r="F67" s="175">
        <f>IF(ISNUMBER('将来負担比率（分子）の構造'!J$53), IF('将来負担比率（分子）の構造'!J$53 &lt; 0, 0, '将来負担比率（分子）の構造'!J$53), NA())</f>
        <v>962</v>
      </c>
      <c r="G67" s="175" t="e">
        <f>NA()</f>
        <v>#N/A</v>
      </c>
      <c r="H67" s="175" t="e">
        <f>NA()</f>
        <v>#N/A</v>
      </c>
      <c r="I67" s="175">
        <f>IF(ISNUMBER('将来負担比率（分子）の構造'!K$53), IF('将来負担比率（分子）の構造'!K$53 &lt; 0, 0, '将来負担比率（分子）の構造'!K$53), NA())</f>
        <v>267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2426</v>
      </c>
      <c r="C72" s="179">
        <f>基金残高に係る経年分析!G55</f>
        <v>2450</v>
      </c>
      <c r="D72" s="179">
        <f>基金残高に係る経年分析!H55</f>
        <v>2834</v>
      </c>
    </row>
    <row r="73" spans="1:16" x14ac:dyDescent="0.15">
      <c r="A73" s="178" t="s">
        <v>80</v>
      </c>
      <c r="B73" s="179">
        <f>基金残高に係る経年分析!F56</f>
        <v>1631</v>
      </c>
      <c r="C73" s="179">
        <f>基金残高に係る経年分析!G56</f>
        <v>1912</v>
      </c>
      <c r="D73" s="179">
        <f>基金残高に係る経年分析!H56</f>
        <v>2013</v>
      </c>
    </row>
    <row r="74" spans="1:16" x14ac:dyDescent="0.15">
      <c r="A74" s="178" t="s">
        <v>81</v>
      </c>
      <c r="B74" s="179">
        <f>基金残高に係る経年分析!F57</f>
        <v>4302</v>
      </c>
      <c r="C74" s="179">
        <f>基金残高に係る経年分析!G57</f>
        <v>4621</v>
      </c>
      <c r="D74" s="179">
        <f>基金残高に係る経年分析!H57</f>
        <v>4578</v>
      </c>
    </row>
  </sheetData>
  <sheetProtection algorithmName="SHA-512" hashValue="mMiTFerY8HmkMT6THtcN+S/T1vmXaJnC1TP2XPE6Tqs6MUvgl3+SgjQBkIC2aqXn5Hwv2Ct9vWtUSiafyhv09A==" saltValue="vWitZF35xwTCpoC4ploD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2247723</v>
      </c>
      <c r="S5" s="677"/>
      <c r="T5" s="677"/>
      <c r="U5" s="677"/>
      <c r="V5" s="677"/>
      <c r="W5" s="677"/>
      <c r="X5" s="677"/>
      <c r="Y5" s="702"/>
      <c r="Z5" s="715">
        <v>12.9</v>
      </c>
      <c r="AA5" s="715"/>
      <c r="AB5" s="715"/>
      <c r="AC5" s="715"/>
      <c r="AD5" s="716">
        <v>2247723</v>
      </c>
      <c r="AE5" s="716"/>
      <c r="AF5" s="716"/>
      <c r="AG5" s="716"/>
      <c r="AH5" s="716"/>
      <c r="AI5" s="716"/>
      <c r="AJ5" s="716"/>
      <c r="AK5" s="716"/>
      <c r="AL5" s="703">
        <v>29.1</v>
      </c>
      <c r="AM5" s="685"/>
      <c r="AN5" s="685"/>
      <c r="AO5" s="704"/>
      <c r="AP5" s="679" t="s">
        <v>231</v>
      </c>
      <c r="AQ5" s="680"/>
      <c r="AR5" s="680"/>
      <c r="AS5" s="680"/>
      <c r="AT5" s="680"/>
      <c r="AU5" s="680"/>
      <c r="AV5" s="680"/>
      <c r="AW5" s="680"/>
      <c r="AX5" s="680"/>
      <c r="AY5" s="680"/>
      <c r="AZ5" s="680"/>
      <c r="BA5" s="680"/>
      <c r="BB5" s="680"/>
      <c r="BC5" s="680"/>
      <c r="BD5" s="680"/>
      <c r="BE5" s="680"/>
      <c r="BF5" s="681"/>
      <c r="BG5" s="621">
        <v>2247723</v>
      </c>
      <c r="BH5" s="622"/>
      <c r="BI5" s="622"/>
      <c r="BJ5" s="622"/>
      <c r="BK5" s="622"/>
      <c r="BL5" s="622"/>
      <c r="BM5" s="622"/>
      <c r="BN5" s="623"/>
      <c r="BO5" s="659">
        <v>100</v>
      </c>
      <c r="BP5" s="659"/>
      <c r="BQ5" s="659"/>
      <c r="BR5" s="659"/>
      <c r="BS5" s="660" t="s">
        <v>139</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135760</v>
      </c>
      <c r="S6" s="622"/>
      <c r="T6" s="622"/>
      <c r="U6" s="622"/>
      <c r="V6" s="622"/>
      <c r="W6" s="622"/>
      <c r="X6" s="622"/>
      <c r="Y6" s="623"/>
      <c r="Z6" s="659">
        <v>0.8</v>
      </c>
      <c r="AA6" s="659"/>
      <c r="AB6" s="659"/>
      <c r="AC6" s="659"/>
      <c r="AD6" s="660">
        <v>135760</v>
      </c>
      <c r="AE6" s="660"/>
      <c r="AF6" s="660"/>
      <c r="AG6" s="660"/>
      <c r="AH6" s="660"/>
      <c r="AI6" s="660"/>
      <c r="AJ6" s="660"/>
      <c r="AK6" s="660"/>
      <c r="AL6" s="624">
        <v>1.8</v>
      </c>
      <c r="AM6" s="625"/>
      <c r="AN6" s="625"/>
      <c r="AO6" s="661"/>
      <c r="AP6" s="618" t="s">
        <v>236</v>
      </c>
      <c r="AQ6" s="619"/>
      <c r="AR6" s="619"/>
      <c r="AS6" s="619"/>
      <c r="AT6" s="619"/>
      <c r="AU6" s="619"/>
      <c r="AV6" s="619"/>
      <c r="AW6" s="619"/>
      <c r="AX6" s="619"/>
      <c r="AY6" s="619"/>
      <c r="AZ6" s="619"/>
      <c r="BA6" s="619"/>
      <c r="BB6" s="619"/>
      <c r="BC6" s="619"/>
      <c r="BD6" s="619"/>
      <c r="BE6" s="619"/>
      <c r="BF6" s="620"/>
      <c r="BG6" s="621">
        <v>2247723</v>
      </c>
      <c r="BH6" s="622"/>
      <c r="BI6" s="622"/>
      <c r="BJ6" s="622"/>
      <c r="BK6" s="622"/>
      <c r="BL6" s="622"/>
      <c r="BM6" s="622"/>
      <c r="BN6" s="623"/>
      <c r="BO6" s="659">
        <v>100</v>
      </c>
      <c r="BP6" s="659"/>
      <c r="BQ6" s="659"/>
      <c r="BR6" s="659"/>
      <c r="BS6" s="660" t="s">
        <v>237</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112803</v>
      </c>
      <c r="CS6" s="622"/>
      <c r="CT6" s="622"/>
      <c r="CU6" s="622"/>
      <c r="CV6" s="622"/>
      <c r="CW6" s="622"/>
      <c r="CX6" s="622"/>
      <c r="CY6" s="623"/>
      <c r="CZ6" s="703">
        <v>0.7</v>
      </c>
      <c r="DA6" s="685"/>
      <c r="DB6" s="685"/>
      <c r="DC6" s="705"/>
      <c r="DD6" s="627" t="s">
        <v>237</v>
      </c>
      <c r="DE6" s="622"/>
      <c r="DF6" s="622"/>
      <c r="DG6" s="622"/>
      <c r="DH6" s="622"/>
      <c r="DI6" s="622"/>
      <c r="DJ6" s="622"/>
      <c r="DK6" s="622"/>
      <c r="DL6" s="622"/>
      <c r="DM6" s="622"/>
      <c r="DN6" s="622"/>
      <c r="DO6" s="622"/>
      <c r="DP6" s="623"/>
      <c r="DQ6" s="627">
        <v>112793</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939</v>
      </c>
      <c r="S7" s="622"/>
      <c r="T7" s="622"/>
      <c r="U7" s="622"/>
      <c r="V7" s="622"/>
      <c r="W7" s="622"/>
      <c r="X7" s="622"/>
      <c r="Y7" s="623"/>
      <c r="Z7" s="659">
        <v>0</v>
      </c>
      <c r="AA7" s="659"/>
      <c r="AB7" s="659"/>
      <c r="AC7" s="659"/>
      <c r="AD7" s="660">
        <v>939</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947108</v>
      </c>
      <c r="BH7" s="622"/>
      <c r="BI7" s="622"/>
      <c r="BJ7" s="622"/>
      <c r="BK7" s="622"/>
      <c r="BL7" s="622"/>
      <c r="BM7" s="622"/>
      <c r="BN7" s="623"/>
      <c r="BO7" s="659">
        <v>42.1</v>
      </c>
      <c r="BP7" s="659"/>
      <c r="BQ7" s="659"/>
      <c r="BR7" s="659"/>
      <c r="BS7" s="660" t="s">
        <v>237</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3468200</v>
      </c>
      <c r="CS7" s="622"/>
      <c r="CT7" s="622"/>
      <c r="CU7" s="622"/>
      <c r="CV7" s="622"/>
      <c r="CW7" s="622"/>
      <c r="CX7" s="622"/>
      <c r="CY7" s="623"/>
      <c r="CZ7" s="659">
        <v>20.7</v>
      </c>
      <c r="DA7" s="659"/>
      <c r="DB7" s="659"/>
      <c r="DC7" s="659"/>
      <c r="DD7" s="627">
        <v>13621</v>
      </c>
      <c r="DE7" s="622"/>
      <c r="DF7" s="622"/>
      <c r="DG7" s="622"/>
      <c r="DH7" s="622"/>
      <c r="DI7" s="622"/>
      <c r="DJ7" s="622"/>
      <c r="DK7" s="622"/>
      <c r="DL7" s="622"/>
      <c r="DM7" s="622"/>
      <c r="DN7" s="622"/>
      <c r="DO7" s="622"/>
      <c r="DP7" s="623"/>
      <c r="DQ7" s="627">
        <v>2004418</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7637</v>
      </c>
      <c r="S8" s="622"/>
      <c r="T8" s="622"/>
      <c r="U8" s="622"/>
      <c r="V8" s="622"/>
      <c r="W8" s="622"/>
      <c r="X8" s="622"/>
      <c r="Y8" s="623"/>
      <c r="Z8" s="659">
        <v>0</v>
      </c>
      <c r="AA8" s="659"/>
      <c r="AB8" s="659"/>
      <c r="AC8" s="659"/>
      <c r="AD8" s="660">
        <v>7637</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40252</v>
      </c>
      <c r="BH8" s="622"/>
      <c r="BI8" s="622"/>
      <c r="BJ8" s="622"/>
      <c r="BK8" s="622"/>
      <c r="BL8" s="622"/>
      <c r="BM8" s="622"/>
      <c r="BN8" s="623"/>
      <c r="BO8" s="659">
        <v>1.8</v>
      </c>
      <c r="BP8" s="659"/>
      <c r="BQ8" s="659"/>
      <c r="BR8" s="659"/>
      <c r="BS8" s="660" t="s">
        <v>237</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3677159</v>
      </c>
      <c r="CS8" s="622"/>
      <c r="CT8" s="622"/>
      <c r="CU8" s="622"/>
      <c r="CV8" s="622"/>
      <c r="CW8" s="622"/>
      <c r="CX8" s="622"/>
      <c r="CY8" s="623"/>
      <c r="CZ8" s="659">
        <v>21.9</v>
      </c>
      <c r="DA8" s="659"/>
      <c r="DB8" s="659"/>
      <c r="DC8" s="659"/>
      <c r="DD8" s="627">
        <v>21854</v>
      </c>
      <c r="DE8" s="622"/>
      <c r="DF8" s="622"/>
      <c r="DG8" s="622"/>
      <c r="DH8" s="622"/>
      <c r="DI8" s="622"/>
      <c r="DJ8" s="622"/>
      <c r="DK8" s="622"/>
      <c r="DL8" s="622"/>
      <c r="DM8" s="622"/>
      <c r="DN8" s="622"/>
      <c r="DO8" s="622"/>
      <c r="DP8" s="623"/>
      <c r="DQ8" s="627">
        <v>1384365</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6582</v>
      </c>
      <c r="S9" s="622"/>
      <c r="T9" s="622"/>
      <c r="U9" s="622"/>
      <c r="V9" s="622"/>
      <c r="W9" s="622"/>
      <c r="X9" s="622"/>
      <c r="Y9" s="623"/>
      <c r="Z9" s="659">
        <v>0</v>
      </c>
      <c r="AA9" s="659"/>
      <c r="AB9" s="659"/>
      <c r="AC9" s="659"/>
      <c r="AD9" s="660">
        <v>6582</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837364</v>
      </c>
      <c r="BH9" s="622"/>
      <c r="BI9" s="622"/>
      <c r="BJ9" s="622"/>
      <c r="BK9" s="622"/>
      <c r="BL9" s="622"/>
      <c r="BM9" s="622"/>
      <c r="BN9" s="623"/>
      <c r="BO9" s="659">
        <v>37.299999999999997</v>
      </c>
      <c r="BP9" s="659"/>
      <c r="BQ9" s="659"/>
      <c r="BR9" s="659"/>
      <c r="BS9" s="660" t="s">
        <v>237</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1333022</v>
      </c>
      <c r="CS9" s="622"/>
      <c r="CT9" s="622"/>
      <c r="CU9" s="622"/>
      <c r="CV9" s="622"/>
      <c r="CW9" s="622"/>
      <c r="CX9" s="622"/>
      <c r="CY9" s="623"/>
      <c r="CZ9" s="659">
        <v>8</v>
      </c>
      <c r="DA9" s="659"/>
      <c r="DB9" s="659"/>
      <c r="DC9" s="659"/>
      <c r="DD9" s="627">
        <v>35387</v>
      </c>
      <c r="DE9" s="622"/>
      <c r="DF9" s="622"/>
      <c r="DG9" s="622"/>
      <c r="DH9" s="622"/>
      <c r="DI9" s="622"/>
      <c r="DJ9" s="622"/>
      <c r="DK9" s="622"/>
      <c r="DL9" s="622"/>
      <c r="DM9" s="622"/>
      <c r="DN9" s="622"/>
      <c r="DO9" s="622"/>
      <c r="DP9" s="623"/>
      <c r="DQ9" s="627">
        <v>774968</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59" t="s">
        <v>237</v>
      </c>
      <c r="AA10" s="659"/>
      <c r="AB10" s="659"/>
      <c r="AC10" s="659"/>
      <c r="AD10" s="660" t="s">
        <v>237</v>
      </c>
      <c r="AE10" s="660"/>
      <c r="AF10" s="660"/>
      <c r="AG10" s="660"/>
      <c r="AH10" s="660"/>
      <c r="AI10" s="660"/>
      <c r="AJ10" s="660"/>
      <c r="AK10" s="660"/>
      <c r="AL10" s="624" t="s">
        <v>237</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35715</v>
      </c>
      <c r="BH10" s="622"/>
      <c r="BI10" s="622"/>
      <c r="BJ10" s="622"/>
      <c r="BK10" s="622"/>
      <c r="BL10" s="622"/>
      <c r="BM10" s="622"/>
      <c r="BN10" s="623"/>
      <c r="BO10" s="659">
        <v>1.6</v>
      </c>
      <c r="BP10" s="659"/>
      <c r="BQ10" s="659"/>
      <c r="BR10" s="659"/>
      <c r="BS10" s="660" t="s">
        <v>139</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2093</v>
      </c>
      <c r="CS10" s="622"/>
      <c r="CT10" s="622"/>
      <c r="CU10" s="622"/>
      <c r="CV10" s="622"/>
      <c r="CW10" s="622"/>
      <c r="CX10" s="622"/>
      <c r="CY10" s="623"/>
      <c r="CZ10" s="659">
        <v>0</v>
      </c>
      <c r="DA10" s="659"/>
      <c r="DB10" s="659"/>
      <c r="DC10" s="659"/>
      <c r="DD10" s="627" t="s">
        <v>138</v>
      </c>
      <c r="DE10" s="622"/>
      <c r="DF10" s="622"/>
      <c r="DG10" s="622"/>
      <c r="DH10" s="622"/>
      <c r="DI10" s="622"/>
      <c r="DJ10" s="622"/>
      <c r="DK10" s="622"/>
      <c r="DL10" s="622"/>
      <c r="DM10" s="622"/>
      <c r="DN10" s="622"/>
      <c r="DO10" s="622"/>
      <c r="DP10" s="623"/>
      <c r="DQ10" s="627">
        <v>93</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514396</v>
      </c>
      <c r="S11" s="622"/>
      <c r="T11" s="622"/>
      <c r="U11" s="622"/>
      <c r="V11" s="622"/>
      <c r="W11" s="622"/>
      <c r="X11" s="622"/>
      <c r="Y11" s="623"/>
      <c r="Z11" s="624">
        <v>2.9</v>
      </c>
      <c r="AA11" s="625"/>
      <c r="AB11" s="625"/>
      <c r="AC11" s="626"/>
      <c r="AD11" s="627">
        <v>514396</v>
      </c>
      <c r="AE11" s="622"/>
      <c r="AF11" s="622"/>
      <c r="AG11" s="622"/>
      <c r="AH11" s="622"/>
      <c r="AI11" s="622"/>
      <c r="AJ11" s="622"/>
      <c r="AK11" s="623"/>
      <c r="AL11" s="624">
        <v>6.6</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33777</v>
      </c>
      <c r="BH11" s="622"/>
      <c r="BI11" s="622"/>
      <c r="BJ11" s="622"/>
      <c r="BK11" s="622"/>
      <c r="BL11" s="622"/>
      <c r="BM11" s="622"/>
      <c r="BN11" s="623"/>
      <c r="BO11" s="659">
        <v>1.5</v>
      </c>
      <c r="BP11" s="659"/>
      <c r="BQ11" s="659"/>
      <c r="BR11" s="659"/>
      <c r="BS11" s="660" t="s">
        <v>237</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2101799</v>
      </c>
      <c r="CS11" s="622"/>
      <c r="CT11" s="622"/>
      <c r="CU11" s="622"/>
      <c r="CV11" s="622"/>
      <c r="CW11" s="622"/>
      <c r="CX11" s="622"/>
      <c r="CY11" s="623"/>
      <c r="CZ11" s="659">
        <v>12.5</v>
      </c>
      <c r="DA11" s="659"/>
      <c r="DB11" s="659"/>
      <c r="DC11" s="659"/>
      <c r="DD11" s="627">
        <v>1219150</v>
      </c>
      <c r="DE11" s="622"/>
      <c r="DF11" s="622"/>
      <c r="DG11" s="622"/>
      <c r="DH11" s="622"/>
      <c r="DI11" s="622"/>
      <c r="DJ11" s="622"/>
      <c r="DK11" s="622"/>
      <c r="DL11" s="622"/>
      <c r="DM11" s="622"/>
      <c r="DN11" s="622"/>
      <c r="DO11" s="622"/>
      <c r="DP11" s="623"/>
      <c r="DQ11" s="627">
        <v>640033</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1259</v>
      </c>
      <c r="S12" s="622"/>
      <c r="T12" s="622"/>
      <c r="U12" s="622"/>
      <c r="V12" s="622"/>
      <c r="W12" s="622"/>
      <c r="X12" s="622"/>
      <c r="Y12" s="623"/>
      <c r="Z12" s="659">
        <v>0</v>
      </c>
      <c r="AA12" s="659"/>
      <c r="AB12" s="659"/>
      <c r="AC12" s="659"/>
      <c r="AD12" s="660">
        <v>1259</v>
      </c>
      <c r="AE12" s="660"/>
      <c r="AF12" s="660"/>
      <c r="AG12" s="660"/>
      <c r="AH12" s="660"/>
      <c r="AI12" s="660"/>
      <c r="AJ12" s="660"/>
      <c r="AK12" s="660"/>
      <c r="AL12" s="624">
        <v>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998171</v>
      </c>
      <c r="BH12" s="622"/>
      <c r="BI12" s="622"/>
      <c r="BJ12" s="622"/>
      <c r="BK12" s="622"/>
      <c r="BL12" s="622"/>
      <c r="BM12" s="622"/>
      <c r="BN12" s="623"/>
      <c r="BO12" s="659">
        <v>44.4</v>
      </c>
      <c r="BP12" s="659"/>
      <c r="BQ12" s="659"/>
      <c r="BR12" s="659"/>
      <c r="BS12" s="660" t="s">
        <v>138</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174836</v>
      </c>
      <c r="CS12" s="622"/>
      <c r="CT12" s="622"/>
      <c r="CU12" s="622"/>
      <c r="CV12" s="622"/>
      <c r="CW12" s="622"/>
      <c r="CX12" s="622"/>
      <c r="CY12" s="623"/>
      <c r="CZ12" s="659">
        <v>1</v>
      </c>
      <c r="DA12" s="659"/>
      <c r="DB12" s="659"/>
      <c r="DC12" s="659"/>
      <c r="DD12" s="627">
        <v>1351</v>
      </c>
      <c r="DE12" s="622"/>
      <c r="DF12" s="622"/>
      <c r="DG12" s="622"/>
      <c r="DH12" s="622"/>
      <c r="DI12" s="622"/>
      <c r="DJ12" s="622"/>
      <c r="DK12" s="622"/>
      <c r="DL12" s="622"/>
      <c r="DM12" s="622"/>
      <c r="DN12" s="622"/>
      <c r="DO12" s="622"/>
      <c r="DP12" s="623"/>
      <c r="DQ12" s="627">
        <v>112652</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237</v>
      </c>
      <c r="AA13" s="659"/>
      <c r="AB13" s="659"/>
      <c r="AC13" s="659"/>
      <c r="AD13" s="660" t="s">
        <v>237</v>
      </c>
      <c r="AE13" s="660"/>
      <c r="AF13" s="660"/>
      <c r="AG13" s="660"/>
      <c r="AH13" s="660"/>
      <c r="AI13" s="660"/>
      <c r="AJ13" s="660"/>
      <c r="AK13" s="660"/>
      <c r="AL13" s="624" t="s">
        <v>237</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997683</v>
      </c>
      <c r="BH13" s="622"/>
      <c r="BI13" s="622"/>
      <c r="BJ13" s="622"/>
      <c r="BK13" s="622"/>
      <c r="BL13" s="622"/>
      <c r="BM13" s="622"/>
      <c r="BN13" s="623"/>
      <c r="BO13" s="659">
        <v>44.4</v>
      </c>
      <c r="BP13" s="659"/>
      <c r="BQ13" s="659"/>
      <c r="BR13" s="659"/>
      <c r="BS13" s="660" t="s">
        <v>138</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1134241</v>
      </c>
      <c r="CS13" s="622"/>
      <c r="CT13" s="622"/>
      <c r="CU13" s="622"/>
      <c r="CV13" s="622"/>
      <c r="CW13" s="622"/>
      <c r="CX13" s="622"/>
      <c r="CY13" s="623"/>
      <c r="CZ13" s="659">
        <v>6.8</v>
      </c>
      <c r="DA13" s="659"/>
      <c r="DB13" s="659"/>
      <c r="DC13" s="659"/>
      <c r="DD13" s="627">
        <v>427659</v>
      </c>
      <c r="DE13" s="622"/>
      <c r="DF13" s="622"/>
      <c r="DG13" s="622"/>
      <c r="DH13" s="622"/>
      <c r="DI13" s="622"/>
      <c r="DJ13" s="622"/>
      <c r="DK13" s="622"/>
      <c r="DL13" s="622"/>
      <c r="DM13" s="622"/>
      <c r="DN13" s="622"/>
      <c r="DO13" s="622"/>
      <c r="DP13" s="623"/>
      <c r="DQ13" s="627">
        <v>673419</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266</v>
      </c>
      <c r="S14" s="622"/>
      <c r="T14" s="622"/>
      <c r="U14" s="622"/>
      <c r="V14" s="622"/>
      <c r="W14" s="622"/>
      <c r="X14" s="622"/>
      <c r="Y14" s="623"/>
      <c r="Z14" s="659">
        <v>0</v>
      </c>
      <c r="AA14" s="659"/>
      <c r="AB14" s="659"/>
      <c r="AC14" s="659"/>
      <c r="AD14" s="660">
        <v>266</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111226</v>
      </c>
      <c r="BH14" s="622"/>
      <c r="BI14" s="622"/>
      <c r="BJ14" s="622"/>
      <c r="BK14" s="622"/>
      <c r="BL14" s="622"/>
      <c r="BM14" s="622"/>
      <c r="BN14" s="623"/>
      <c r="BO14" s="659">
        <v>4.9000000000000004</v>
      </c>
      <c r="BP14" s="659"/>
      <c r="BQ14" s="659"/>
      <c r="BR14" s="659"/>
      <c r="BS14" s="660" t="s">
        <v>237</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485883</v>
      </c>
      <c r="CS14" s="622"/>
      <c r="CT14" s="622"/>
      <c r="CU14" s="622"/>
      <c r="CV14" s="622"/>
      <c r="CW14" s="622"/>
      <c r="CX14" s="622"/>
      <c r="CY14" s="623"/>
      <c r="CZ14" s="659">
        <v>2.9</v>
      </c>
      <c r="DA14" s="659"/>
      <c r="DB14" s="659"/>
      <c r="DC14" s="659"/>
      <c r="DD14" s="627">
        <v>10642</v>
      </c>
      <c r="DE14" s="622"/>
      <c r="DF14" s="622"/>
      <c r="DG14" s="622"/>
      <c r="DH14" s="622"/>
      <c r="DI14" s="622"/>
      <c r="DJ14" s="622"/>
      <c r="DK14" s="622"/>
      <c r="DL14" s="622"/>
      <c r="DM14" s="622"/>
      <c r="DN14" s="622"/>
      <c r="DO14" s="622"/>
      <c r="DP14" s="623"/>
      <c r="DQ14" s="627">
        <v>439708</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237</v>
      </c>
      <c r="AA15" s="659"/>
      <c r="AB15" s="659"/>
      <c r="AC15" s="659"/>
      <c r="AD15" s="660" t="s">
        <v>237</v>
      </c>
      <c r="AE15" s="660"/>
      <c r="AF15" s="660"/>
      <c r="AG15" s="660"/>
      <c r="AH15" s="660"/>
      <c r="AI15" s="660"/>
      <c r="AJ15" s="660"/>
      <c r="AK15" s="660"/>
      <c r="AL15" s="624" t="s">
        <v>237</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191218</v>
      </c>
      <c r="BH15" s="622"/>
      <c r="BI15" s="622"/>
      <c r="BJ15" s="622"/>
      <c r="BK15" s="622"/>
      <c r="BL15" s="622"/>
      <c r="BM15" s="622"/>
      <c r="BN15" s="623"/>
      <c r="BO15" s="659">
        <v>8.5</v>
      </c>
      <c r="BP15" s="659"/>
      <c r="BQ15" s="659"/>
      <c r="BR15" s="659"/>
      <c r="BS15" s="660" t="s">
        <v>237</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2513074</v>
      </c>
      <c r="CS15" s="622"/>
      <c r="CT15" s="622"/>
      <c r="CU15" s="622"/>
      <c r="CV15" s="622"/>
      <c r="CW15" s="622"/>
      <c r="CX15" s="622"/>
      <c r="CY15" s="623"/>
      <c r="CZ15" s="659">
        <v>15</v>
      </c>
      <c r="DA15" s="659"/>
      <c r="DB15" s="659"/>
      <c r="DC15" s="659"/>
      <c r="DD15" s="627">
        <v>1223288</v>
      </c>
      <c r="DE15" s="622"/>
      <c r="DF15" s="622"/>
      <c r="DG15" s="622"/>
      <c r="DH15" s="622"/>
      <c r="DI15" s="622"/>
      <c r="DJ15" s="622"/>
      <c r="DK15" s="622"/>
      <c r="DL15" s="622"/>
      <c r="DM15" s="622"/>
      <c r="DN15" s="622"/>
      <c r="DO15" s="622"/>
      <c r="DP15" s="623"/>
      <c r="DQ15" s="627">
        <v>1046782</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10236</v>
      </c>
      <c r="S16" s="622"/>
      <c r="T16" s="622"/>
      <c r="U16" s="622"/>
      <c r="V16" s="622"/>
      <c r="W16" s="622"/>
      <c r="X16" s="622"/>
      <c r="Y16" s="623"/>
      <c r="Z16" s="659">
        <v>0.1</v>
      </c>
      <c r="AA16" s="659"/>
      <c r="AB16" s="659"/>
      <c r="AC16" s="659"/>
      <c r="AD16" s="660">
        <v>10236</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237</v>
      </c>
      <c r="BP16" s="659"/>
      <c r="BQ16" s="659"/>
      <c r="BR16" s="659"/>
      <c r="BS16" s="660" t="s">
        <v>237</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11073</v>
      </c>
      <c r="CS16" s="622"/>
      <c r="CT16" s="622"/>
      <c r="CU16" s="622"/>
      <c r="CV16" s="622"/>
      <c r="CW16" s="622"/>
      <c r="CX16" s="622"/>
      <c r="CY16" s="623"/>
      <c r="CZ16" s="659">
        <v>0.1</v>
      </c>
      <c r="DA16" s="659"/>
      <c r="DB16" s="659"/>
      <c r="DC16" s="659"/>
      <c r="DD16" s="627" t="s">
        <v>237</v>
      </c>
      <c r="DE16" s="622"/>
      <c r="DF16" s="622"/>
      <c r="DG16" s="622"/>
      <c r="DH16" s="622"/>
      <c r="DI16" s="622"/>
      <c r="DJ16" s="622"/>
      <c r="DK16" s="622"/>
      <c r="DL16" s="622"/>
      <c r="DM16" s="622"/>
      <c r="DN16" s="622"/>
      <c r="DO16" s="622"/>
      <c r="DP16" s="623"/>
      <c r="DQ16" s="627">
        <v>1638</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25147</v>
      </c>
      <c r="S17" s="622"/>
      <c r="T17" s="622"/>
      <c r="U17" s="622"/>
      <c r="V17" s="622"/>
      <c r="W17" s="622"/>
      <c r="X17" s="622"/>
      <c r="Y17" s="623"/>
      <c r="Z17" s="659">
        <v>0.1</v>
      </c>
      <c r="AA17" s="659"/>
      <c r="AB17" s="659"/>
      <c r="AC17" s="659"/>
      <c r="AD17" s="660">
        <v>25147</v>
      </c>
      <c r="AE17" s="660"/>
      <c r="AF17" s="660"/>
      <c r="AG17" s="660"/>
      <c r="AH17" s="660"/>
      <c r="AI17" s="660"/>
      <c r="AJ17" s="660"/>
      <c r="AK17" s="660"/>
      <c r="AL17" s="624">
        <v>0.3</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139</v>
      </c>
      <c r="BP17" s="659"/>
      <c r="BQ17" s="659"/>
      <c r="BR17" s="659"/>
      <c r="BS17" s="660" t="s">
        <v>139</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1741461</v>
      </c>
      <c r="CS17" s="622"/>
      <c r="CT17" s="622"/>
      <c r="CU17" s="622"/>
      <c r="CV17" s="622"/>
      <c r="CW17" s="622"/>
      <c r="CX17" s="622"/>
      <c r="CY17" s="623"/>
      <c r="CZ17" s="659">
        <v>10.4</v>
      </c>
      <c r="DA17" s="659"/>
      <c r="DB17" s="659"/>
      <c r="DC17" s="659"/>
      <c r="DD17" s="627" t="s">
        <v>139</v>
      </c>
      <c r="DE17" s="622"/>
      <c r="DF17" s="622"/>
      <c r="DG17" s="622"/>
      <c r="DH17" s="622"/>
      <c r="DI17" s="622"/>
      <c r="DJ17" s="622"/>
      <c r="DK17" s="622"/>
      <c r="DL17" s="622"/>
      <c r="DM17" s="622"/>
      <c r="DN17" s="622"/>
      <c r="DO17" s="622"/>
      <c r="DP17" s="623"/>
      <c r="DQ17" s="627">
        <v>1732045</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12823</v>
      </c>
      <c r="S18" s="622"/>
      <c r="T18" s="622"/>
      <c r="U18" s="622"/>
      <c r="V18" s="622"/>
      <c r="W18" s="622"/>
      <c r="X18" s="622"/>
      <c r="Y18" s="623"/>
      <c r="Z18" s="659">
        <v>0.1</v>
      </c>
      <c r="AA18" s="659"/>
      <c r="AB18" s="659"/>
      <c r="AC18" s="659"/>
      <c r="AD18" s="660">
        <v>12823</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237</v>
      </c>
      <c r="BP18" s="659"/>
      <c r="BQ18" s="659"/>
      <c r="BR18" s="659"/>
      <c r="BS18" s="660" t="s">
        <v>139</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237</v>
      </c>
      <c r="DA18" s="659"/>
      <c r="DB18" s="659"/>
      <c r="DC18" s="659"/>
      <c r="DD18" s="627" t="s">
        <v>237</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11957</v>
      </c>
      <c r="S19" s="622"/>
      <c r="T19" s="622"/>
      <c r="U19" s="622"/>
      <c r="V19" s="622"/>
      <c r="W19" s="622"/>
      <c r="X19" s="622"/>
      <c r="Y19" s="623"/>
      <c r="Z19" s="659">
        <v>0.1</v>
      </c>
      <c r="AA19" s="659"/>
      <c r="AB19" s="659"/>
      <c r="AC19" s="659"/>
      <c r="AD19" s="660">
        <v>11957</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237</v>
      </c>
      <c r="BH19" s="622"/>
      <c r="BI19" s="622"/>
      <c r="BJ19" s="622"/>
      <c r="BK19" s="622"/>
      <c r="BL19" s="622"/>
      <c r="BM19" s="622"/>
      <c r="BN19" s="623"/>
      <c r="BO19" s="659" t="s">
        <v>237</v>
      </c>
      <c r="BP19" s="659"/>
      <c r="BQ19" s="659"/>
      <c r="BR19" s="659"/>
      <c r="BS19" s="660" t="s">
        <v>237</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237</v>
      </c>
      <c r="DA19" s="659"/>
      <c r="DB19" s="659"/>
      <c r="DC19" s="659"/>
      <c r="DD19" s="627" t="s">
        <v>237</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866</v>
      </c>
      <c r="S20" s="622"/>
      <c r="T20" s="622"/>
      <c r="U20" s="622"/>
      <c r="V20" s="622"/>
      <c r="W20" s="622"/>
      <c r="X20" s="622"/>
      <c r="Y20" s="623"/>
      <c r="Z20" s="659">
        <v>0</v>
      </c>
      <c r="AA20" s="659"/>
      <c r="AB20" s="659"/>
      <c r="AC20" s="659"/>
      <c r="AD20" s="660">
        <v>866</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237</v>
      </c>
      <c r="BH20" s="622"/>
      <c r="BI20" s="622"/>
      <c r="BJ20" s="622"/>
      <c r="BK20" s="622"/>
      <c r="BL20" s="622"/>
      <c r="BM20" s="622"/>
      <c r="BN20" s="623"/>
      <c r="BO20" s="659" t="s">
        <v>237</v>
      </c>
      <c r="BP20" s="659"/>
      <c r="BQ20" s="659"/>
      <c r="BR20" s="659"/>
      <c r="BS20" s="660" t="s">
        <v>237</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16755644</v>
      </c>
      <c r="CS20" s="622"/>
      <c r="CT20" s="622"/>
      <c r="CU20" s="622"/>
      <c r="CV20" s="622"/>
      <c r="CW20" s="622"/>
      <c r="CX20" s="622"/>
      <c r="CY20" s="623"/>
      <c r="CZ20" s="659">
        <v>100</v>
      </c>
      <c r="DA20" s="659"/>
      <c r="DB20" s="659"/>
      <c r="DC20" s="659"/>
      <c r="DD20" s="627">
        <v>2952952</v>
      </c>
      <c r="DE20" s="622"/>
      <c r="DF20" s="622"/>
      <c r="DG20" s="622"/>
      <c r="DH20" s="622"/>
      <c r="DI20" s="622"/>
      <c r="DJ20" s="622"/>
      <c r="DK20" s="622"/>
      <c r="DL20" s="622"/>
      <c r="DM20" s="622"/>
      <c r="DN20" s="622"/>
      <c r="DO20" s="622"/>
      <c r="DP20" s="623"/>
      <c r="DQ20" s="627">
        <v>8922914</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5261015</v>
      </c>
      <c r="S21" s="622"/>
      <c r="T21" s="622"/>
      <c r="U21" s="622"/>
      <c r="V21" s="622"/>
      <c r="W21" s="622"/>
      <c r="X21" s="622"/>
      <c r="Y21" s="623"/>
      <c r="Z21" s="659">
        <v>30.2</v>
      </c>
      <c r="AA21" s="659"/>
      <c r="AB21" s="659"/>
      <c r="AC21" s="659"/>
      <c r="AD21" s="660">
        <v>4749378</v>
      </c>
      <c r="AE21" s="660"/>
      <c r="AF21" s="660"/>
      <c r="AG21" s="660"/>
      <c r="AH21" s="660"/>
      <c r="AI21" s="660"/>
      <c r="AJ21" s="660"/>
      <c r="AK21" s="660"/>
      <c r="AL21" s="624">
        <v>61.4</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237</v>
      </c>
      <c r="BH21" s="622"/>
      <c r="BI21" s="622"/>
      <c r="BJ21" s="622"/>
      <c r="BK21" s="622"/>
      <c r="BL21" s="622"/>
      <c r="BM21" s="622"/>
      <c r="BN21" s="623"/>
      <c r="BO21" s="659" t="s">
        <v>138</v>
      </c>
      <c r="BP21" s="659"/>
      <c r="BQ21" s="659"/>
      <c r="BR21" s="659"/>
      <c r="BS21" s="660" t="s">
        <v>138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4749378</v>
      </c>
      <c r="S22" s="622"/>
      <c r="T22" s="622"/>
      <c r="U22" s="622"/>
      <c r="V22" s="622"/>
      <c r="W22" s="622"/>
      <c r="X22" s="622"/>
      <c r="Y22" s="623"/>
      <c r="Z22" s="659">
        <v>27.2</v>
      </c>
      <c r="AA22" s="659"/>
      <c r="AB22" s="659"/>
      <c r="AC22" s="659"/>
      <c r="AD22" s="660">
        <v>4749378</v>
      </c>
      <c r="AE22" s="660"/>
      <c r="AF22" s="660"/>
      <c r="AG22" s="660"/>
      <c r="AH22" s="660"/>
      <c r="AI22" s="660"/>
      <c r="AJ22" s="660"/>
      <c r="AK22" s="660"/>
      <c r="AL22" s="624">
        <v>61.4</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237</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511637</v>
      </c>
      <c r="S23" s="622"/>
      <c r="T23" s="622"/>
      <c r="U23" s="622"/>
      <c r="V23" s="622"/>
      <c r="W23" s="622"/>
      <c r="X23" s="622"/>
      <c r="Y23" s="623"/>
      <c r="Z23" s="659">
        <v>2.9</v>
      </c>
      <c r="AA23" s="659"/>
      <c r="AB23" s="659"/>
      <c r="AC23" s="659"/>
      <c r="AD23" s="660" t="s">
        <v>237</v>
      </c>
      <c r="AE23" s="660"/>
      <c r="AF23" s="660"/>
      <c r="AG23" s="660"/>
      <c r="AH23" s="660"/>
      <c r="AI23" s="660"/>
      <c r="AJ23" s="660"/>
      <c r="AK23" s="660"/>
      <c r="AL23" s="624" t="s">
        <v>138</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139</v>
      </c>
      <c r="BH23" s="622"/>
      <c r="BI23" s="622"/>
      <c r="BJ23" s="622"/>
      <c r="BK23" s="622"/>
      <c r="BL23" s="622"/>
      <c r="BM23" s="622"/>
      <c r="BN23" s="623"/>
      <c r="BO23" s="659" t="s">
        <v>237</v>
      </c>
      <c r="BP23" s="659"/>
      <c r="BQ23" s="659"/>
      <c r="BR23" s="659"/>
      <c r="BS23" s="660" t="s">
        <v>237</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237</v>
      </c>
      <c r="AA24" s="659"/>
      <c r="AB24" s="659"/>
      <c r="AC24" s="659"/>
      <c r="AD24" s="660" t="s">
        <v>139</v>
      </c>
      <c r="AE24" s="660"/>
      <c r="AF24" s="660"/>
      <c r="AG24" s="660"/>
      <c r="AH24" s="660"/>
      <c r="AI24" s="660"/>
      <c r="AJ24" s="660"/>
      <c r="AK24" s="660"/>
      <c r="AL24" s="624" t="s">
        <v>237</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59" t="s">
        <v>237</v>
      </c>
      <c r="BP24" s="659"/>
      <c r="BQ24" s="659"/>
      <c r="BR24" s="659"/>
      <c r="BS24" s="660" t="s">
        <v>237</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6276821</v>
      </c>
      <c r="CS24" s="677"/>
      <c r="CT24" s="677"/>
      <c r="CU24" s="677"/>
      <c r="CV24" s="677"/>
      <c r="CW24" s="677"/>
      <c r="CX24" s="677"/>
      <c r="CY24" s="702"/>
      <c r="CZ24" s="703">
        <v>37.5</v>
      </c>
      <c r="DA24" s="685"/>
      <c r="DB24" s="685"/>
      <c r="DC24" s="705"/>
      <c r="DD24" s="701">
        <v>3957500</v>
      </c>
      <c r="DE24" s="677"/>
      <c r="DF24" s="677"/>
      <c r="DG24" s="677"/>
      <c r="DH24" s="677"/>
      <c r="DI24" s="677"/>
      <c r="DJ24" s="677"/>
      <c r="DK24" s="702"/>
      <c r="DL24" s="701">
        <v>3937169</v>
      </c>
      <c r="DM24" s="677"/>
      <c r="DN24" s="677"/>
      <c r="DO24" s="677"/>
      <c r="DP24" s="677"/>
      <c r="DQ24" s="677"/>
      <c r="DR24" s="677"/>
      <c r="DS24" s="677"/>
      <c r="DT24" s="677"/>
      <c r="DU24" s="677"/>
      <c r="DV24" s="702"/>
      <c r="DW24" s="703">
        <v>50.3</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8223783</v>
      </c>
      <c r="S25" s="622"/>
      <c r="T25" s="622"/>
      <c r="U25" s="622"/>
      <c r="V25" s="622"/>
      <c r="W25" s="622"/>
      <c r="X25" s="622"/>
      <c r="Y25" s="623"/>
      <c r="Z25" s="659">
        <v>47.2</v>
      </c>
      <c r="AA25" s="659"/>
      <c r="AB25" s="659"/>
      <c r="AC25" s="659"/>
      <c r="AD25" s="660">
        <v>7712146</v>
      </c>
      <c r="AE25" s="660"/>
      <c r="AF25" s="660"/>
      <c r="AG25" s="660"/>
      <c r="AH25" s="660"/>
      <c r="AI25" s="660"/>
      <c r="AJ25" s="660"/>
      <c r="AK25" s="660"/>
      <c r="AL25" s="624">
        <v>99.7</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138</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2393373</v>
      </c>
      <c r="CS25" s="634"/>
      <c r="CT25" s="634"/>
      <c r="CU25" s="634"/>
      <c r="CV25" s="634"/>
      <c r="CW25" s="634"/>
      <c r="CX25" s="634"/>
      <c r="CY25" s="635"/>
      <c r="CZ25" s="624">
        <v>14.3</v>
      </c>
      <c r="DA25" s="636"/>
      <c r="DB25" s="636"/>
      <c r="DC25" s="637"/>
      <c r="DD25" s="627">
        <v>2078438</v>
      </c>
      <c r="DE25" s="634"/>
      <c r="DF25" s="634"/>
      <c r="DG25" s="634"/>
      <c r="DH25" s="634"/>
      <c r="DI25" s="634"/>
      <c r="DJ25" s="634"/>
      <c r="DK25" s="635"/>
      <c r="DL25" s="627">
        <v>2058107</v>
      </c>
      <c r="DM25" s="634"/>
      <c r="DN25" s="634"/>
      <c r="DO25" s="634"/>
      <c r="DP25" s="634"/>
      <c r="DQ25" s="634"/>
      <c r="DR25" s="634"/>
      <c r="DS25" s="634"/>
      <c r="DT25" s="634"/>
      <c r="DU25" s="634"/>
      <c r="DV25" s="635"/>
      <c r="DW25" s="624">
        <v>26.3</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3664</v>
      </c>
      <c r="S26" s="622"/>
      <c r="T26" s="622"/>
      <c r="U26" s="622"/>
      <c r="V26" s="622"/>
      <c r="W26" s="622"/>
      <c r="X26" s="622"/>
      <c r="Y26" s="623"/>
      <c r="Z26" s="659">
        <v>0</v>
      </c>
      <c r="AA26" s="659"/>
      <c r="AB26" s="659"/>
      <c r="AC26" s="659"/>
      <c r="AD26" s="660">
        <v>3664</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237</v>
      </c>
      <c r="BH26" s="622"/>
      <c r="BI26" s="622"/>
      <c r="BJ26" s="622"/>
      <c r="BK26" s="622"/>
      <c r="BL26" s="622"/>
      <c r="BM26" s="622"/>
      <c r="BN26" s="623"/>
      <c r="BO26" s="659" t="s">
        <v>237</v>
      </c>
      <c r="BP26" s="659"/>
      <c r="BQ26" s="659"/>
      <c r="BR26" s="659"/>
      <c r="BS26" s="660" t="s">
        <v>237</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1467980</v>
      </c>
      <c r="CS26" s="622"/>
      <c r="CT26" s="622"/>
      <c r="CU26" s="622"/>
      <c r="CV26" s="622"/>
      <c r="CW26" s="622"/>
      <c r="CX26" s="622"/>
      <c r="CY26" s="623"/>
      <c r="CZ26" s="624">
        <v>8.8000000000000007</v>
      </c>
      <c r="DA26" s="636"/>
      <c r="DB26" s="636"/>
      <c r="DC26" s="637"/>
      <c r="DD26" s="627">
        <v>1268345</v>
      </c>
      <c r="DE26" s="622"/>
      <c r="DF26" s="622"/>
      <c r="DG26" s="622"/>
      <c r="DH26" s="622"/>
      <c r="DI26" s="622"/>
      <c r="DJ26" s="622"/>
      <c r="DK26" s="623"/>
      <c r="DL26" s="627" t="s">
        <v>237</v>
      </c>
      <c r="DM26" s="622"/>
      <c r="DN26" s="622"/>
      <c r="DO26" s="622"/>
      <c r="DP26" s="622"/>
      <c r="DQ26" s="622"/>
      <c r="DR26" s="622"/>
      <c r="DS26" s="622"/>
      <c r="DT26" s="622"/>
      <c r="DU26" s="622"/>
      <c r="DV26" s="623"/>
      <c r="DW26" s="624" t="s">
        <v>138</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252679</v>
      </c>
      <c r="S27" s="622"/>
      <c r="T27" s="622"/>
      <c r="U27" s="622"/>
      <c r="V27" s="622"/>
      <c r="W27" s="622"/>
      <c r="X27" s="622"/>
      <c r="Y27" s="623"/>
      <c r="Z27" s="659">
        <v>1.4</v>
      </c>
      <c r="AA27" s="659"/>
      <c r="AB27" s="659"/>
      <c r="AC27" s="659"/>
      <c r="AD27" s="660" t="s">
        <v>237</v>
      </c>
      <c r="AE27" s="660"/>
      <c r="AF27" s="660"/>
      <c r="AG27" s="660"/>
      <c r="AH27" s="660"/>
      <c r="AI27" s="660"/>
      <c r="AJ27" s="660"/>
      <c r="AK27" s="660"/>
      <c r="AL27" s="624" t="s">
        <v>237</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2247723</v>
      </c>
      <c r="BH27" s="622"/>
      <c r="BI27" s="622"/>
      <c r="BJ27" s="622"/>
      <c r="BK27" s="622"/>
      <c r="BL27" s="622"/>
      <c r="BM27" s="622"/>
      <c r="BN27" s="623"/>
      <c r="BO27" s="659">
        <v>100</v>
      </c>
      <c r="BP27" s="659"/>
      <c r="BQ27" s="659"/>
      <c r="BR27" s="659"/>
      <c r="BS27" s="660" t="s">
        <v>237</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2141987</v>
      </c>
      <c r="CS27" s="634"/>
      <c r="CT27" s="634"/>
      <c r="CU27" s="634"/>
      <c r="CV27" s="634"/>
      <c r="CW27" s="634"/>
      <c r="CX27" s="634"/>
      <c r="CY27" s="635"/>
      <c r="CZ27" s="624">
        <v>12.8</v>
      </c>
      <c r="DA27" s="636"/>
      <c r="DB27" s="636"/>
      <c r="DC27" s="637"/>
      <c r="DD27" s="627">
        <v>147017</v>
      </c>
      <c r="DE27" s="634"/>
      <c r="DF27" s="634"/>
      <c r="DG27" s="634"/>
      <c r="DH27" s="634"/>
      <c r="DI27" s="634"/>
      <c r="DJ27" s="634"/>
      <c r="DK27" s="635"/>
      <c r="DL27" s="627">
        <v>147017</v>
      </c>
      <c r="DM27" s="634"/>
      <c r="DN27" s="634"/>
      <c r="DO27" s="634"/>
      <c r="DP27" s="634"/>
      <c r="DQ27" s="634"/>
      <c r="DR27" s="634"/>
      <c r="DS27" s="634"/>
      <c r="DT27" s="634"/>
      <c r="DU27" s="634"/>
      <c r="DV27" s="635"/>
      <c r="DW27" s="624">
        <v>1.9</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66385</v>
      </c>
      <c r="S28" s="622"/>
      <c r="T28" s="622"/>
      <c r="U28" s="622"/>
      <c r="V28" s="622"/>
      <c r="W28" s="622"/>
      <c r="X28" s="622"/>
      <c r="Y28" s="623"/>
      <c r="Z28" s="659">
        <v>0.4</v>
      </c>
      <c r="AA28" s="659"/>
      <c r="AB28" s="659"/>
      <c r="AC28" s="659"/>
      <c r="AD28" s="660">
        <v>14711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1741461</v>
      </c>
      <c r="CS28" s="622"/>
      <c r="CT28" s="622"/>
      <c r="CU28" s="622"/>
      <c r="CV28" s="622"/>
      <c r="CW28" s="622"/>
      <c r="CX28" s="622"/>
      <c r="CY28" s="623"/>
      <c r="CZ28" s="624">
        <v>10.4</v>
      </c>
      <c r="DA28" s="636"/>
      <c r="DB28" s="636"/>
      <c r="DC28" s="637"/>
      <c r="DD28" s="627">
        <v>1732045</v>
      </c>
      <c r="DE28" s="622"/>
      <c r="DF28" s="622"/>
      <c r="DG28" s="622"/>
      <c r="DH28" s="622"/>
      <c r="DI28" s="622"/>
      <c r="DJ28" s="622"/>
      <c r="DK28" s="623"/>
      <c r="DL28" s="627">
        <v>1732045</v>
      </c>
      <c r="DM28" s="622"/>
      <c r="DN28" s="622"/>
      <c r="DO28" s="622"/>
      <c r="DP28" s="622"/>
      <c r="DQ28" s="622"/>
      <c r="DR28" s="622"/>
      <c r="DS28" s="622"/>
      <c r="DT28" s="622"/>
      <c r="DU28" s="622"/>
      <c r="DV28" s="623"/>
      <c r="DW28" s="624">
        <v>22.1</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52854</v>
      </c>
      <c r="S29" s="622"/>
      <c r="T29" s="622"/>
      <c r="U29" s="622"/>
      <c r="V29" s="622"/>
      <c r="W29" s="622"/>
      <c r="X29" s="622"/>
      <c r="Y29" s="623"/>
      <c r="Z29" s="659">
        <v>0.3</v>
      </c>
      <c r="AA29" s="659"/>
      <c r="AB29" s="659"/>
      <c r="AC29" s="659"/>
      <c r="AD29" s="660" t="s">
        <v>237</v>
      </c>
      <c r="AE29" s="660"/>
      <c r="AF29" s="660"/>
      <c r="AG29" s="660"/>
      <c r="AH29" s="660"/>
      <c r="AI29" s="660"/>
      <c r="AJ29" s="660"/>
      <c r="AK29" s="660"/>
      <c r="AL29" s="624" t="s">
        <v>237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1741353</v>
      </c>
      <c r="CS29" s="634"/>
      <c r="CT29" s="634"/>
      <c r="CU29" s="634"/>
      <c r="CV29" s="634"/>
      <c r="CW29" s="634"/>
      <c r="CX29" s="634"/>
      <c r="CY29" s="635"/>
      <c r="CZ29" s="624">
        <v>10.4</v>
      </c>
      <c r="DA29" s="636"/>
      <c r="DB29" s="636"/>
      <c r="DC29" s="637"/>
      <c r="DD29" s="627">
        <v>1731937</v>
      </c>
      <c r="DE29" s="634"/>
      <c r="DF29" s="634"/>
      <c r="DG29" s="634"/>
      <c r="DH29" s="634"/>
      <c r="DI29" s="634"/>
      <c r="DJ29" s="634"/>
      <c r="DK29" s="635"/>
      <c r="DL29" s="627">
        <v>1731937</v>
      </c>
      <c r="DM29" s="634"/>
      <c r="DN29" s="634"/>
      <c r="DO29" s="634"/>
      <c r="DP29" s="634"/>
      <c r="DQ29" s="634"/>
      <c r="DR29" s="634"/>
      <c r="DS29" s="634"/>
      <c r="DT29" s="634"/>
      <c r="DU29" s="634"/>
      <c r="DV29" s="635"/>
      <c r="DW29" s="624">
        <v>22.1</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2040930</v>
      </c>
      <c r="S30" s="622"/>
      <c r="T30" s="622"/>
      <c r="U30" s="622"/>
      <c r="V30" s="622"/>
      <c r="W30" s="622"/>
      <c r="X30" s="622"/>
      <c r="Y30" s="623"/>
      <c r="Z30" s="659">
        <v>11.7</v>
      </c>
      <c r="AA30" s="659"/>
      <c r="AB30" s="659"/>
      <c r="AC30" s="659"/>
      <c r="AD30" s="660" t="s">
        <v>237</v>
      </c>
      <c r="AE30" s="660"/>
      <c r="AF30" s="660"/>
      <c r="AG30" s="660"/>
      <c r="AH30" s="660"/>
      <c r="AI30" s="660"/>
      <c r="AJ30" s="660"/>
      <c r="AK30" s="660"/>
      <c r="AL30" s="624" t="s">
        <v>139</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1681247</v>
      </c>
      <c r="CS30" s="622"/>
      <c r="CT30" s="622"/>
      <c r="CU30" s="622"/>
      <c r="CV30" s="622"/>
      <c r="CW30" s="622"/>
      <c r="CX30" s="622"/>
      <c r="CY30" s="623"/>
      <c r="CZ30" s="624">
        <v>10</v>
      </c>
      <c r="DA30" s="636"/>
      <c r="DB30" s="636"/>
      <c r="DC30" s="637"/>
      <c r="DD30" s="627">
        <v>1671831</v>
      </c>
      <c r="DE30" s="622"/>
      <c r="DF30" s="622"/>
      <c r="DG30" s="622"/>
      <c r="DH30" s="622"/>
      <c r="DI30" s="622"/>
      <c r="DJ30" s="622"/>
      <c r="DK30" s="623"/>
      <c r="DL30" s="627">
        <v>1671831</v>
      </c>
      <c r="DM30" s="622"/>
      <c r="DN30" s="622"/>
      <c r="DO30" s="622"/>
      <c r="DP30" s="622"/>
      <c r="DQ30" s="622"/>
      <c r="DR30" s="622"/>
      <c r="DS30" s="622"/>
      <c r="DT30" s="622"/>
      <c r="DU30" s="622"/>
      <c r="DV30" s="623"/>
      <c r="DW30" s="624">
        <v>21.4</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139</v>
      </c>
      <c r="S31" s="622"/>
      <c r="T31" s="622"/>
      <c r="U31" s="622"/>
      <c r="V31" s="622"/>
      <c r="W31" s="622"/>
      <c r="X31" s="622"/>
      <c r="Y31" s="623"/>
      <c r="Z31" s="659" t="s">
        <v>138</v>
      </c>
      <c r="AA31" s="659"/>
      <c r="AB31" s="659"/>
      <c r="AC31" s="659"/>
      <c r="AD31" s="660" t="s">
        <v>237</v>
      </c>
      <c r="AE31" s="660"/>
      <c r="AF31" s="660"/>
      <c r="AG31" s="660"/>
      <c r="AH31" s="660"/>
      <c r="AI31" s="660"/>
      <c r="AJ31" s="660"/>
      <c r="AK31" s="660"/>
      <c r="AL31" s="624" t="s">
        <v>138</v>
      </c>
      <c r="AM31" s="625"/>
      <c r="AN31" s="625"/>
      <c r="AO31" s="661"/>
      <c r="AP31" s="691" t="s">
        <v>315</v>
      </c>
      <c r="AQ31" s="692"/>
      <c r="AR31" s="692"/>
      <c r="AS31" s="692"/>
      <c r="AT31" s="693" t="s">
        <v>316</v>
      </c>
      <c r="AU31" s="218"/>
      <c r="AV31" s="218"/>
      <c r="AW31" s="218"/>
      <c r="AX31" s="679" t="s">
        <v>192</v>
      </c>
      <c r="AY31" s="680"/>
      <c r="AZ31" s="680"/>
      <c r="BA31" s="680"/>
      <c r="BB31" s="680"/>
      <c r="BC31" s="680"/>
      <c r="BD31" s="680"/>
      <c r="BE31" s="680"/>
      <c r="BF31" s="681"/>
      <c r="BG31" s="683">
        <v>99.3</v>
      </c>
      <c r="BH31" s="684"/>
      <c r="BI31" s="684"/>
      <c r="BJ31" s="684"/>
      <c r="BK31" s="684"/>
      <c r="BL31" s="684"/>
      <c r="BM31" s="685">
        <v>98</v>
      </c>
      <c r="BN31" s="684"/>
      <c r="BO31" s="684"/>
      <c r="BP31" s="684"/>
      <c r="BQ31" s="686"/>
      <c r="BR31" s="683">
        <v>99.3</v>
      </c>
      <c r="BS31" s="684"/>
      <c r="BT31" s="684"/>
      <c r="BU31" s="684"/>
      <c r="BV31" s="684"/>
      <c r="BW31" s="684"/>
      <c r="BX31" s="685">
        <v>97.6</v>
      </c>
      <c r="BY31" s="684"/>
      <c r="BZ31" s="684"/>
      <c r="CA31" s="684"/>
      <c r="CB31" s="686"/>
      <c r="CD31" s="642"/>
      <c r="CE31" s="643"/>
      <c r="CF31" s="618" t="s">
        <v>317</v>
      </c>
      <c r="CG31" s="619"/>
      <c r="CH31" s="619"/>
      <c r="CI31" s="619"/>
      <c r="CJ31" s="619"/>
      <c r="CK31" s="619"/>
      <c r="CL31" s="619"/>
      <c r="CM31" s="619"/>
      <c r="CN31" s="619"/>
      <c r="CO31" s="619"/>
      <c r="CP31" s="619"/>
      <c r="CQ31" s="620"/>
      <c r="CR31" s="621">
        <v>60106</v>
      </c>
      <c r="CS31" s="634"/>
      <c r="CT31" s="634"/>
      <c r="CU31" s="634"/>
      <c r="CV31" s="634"/>
      <c r="CW31" s="634"/>
      <c r="CX31" s="634"/>
      <c r="CY31" s="635"/>
      <c r="CZ31" s="624">
        <v>0.4</v>
      </c>
      <c r="DA31" s="636"/>
      <c r="DB31" s="636"/>
      <c r="DC31" s="637"/>
      <c r="DD31" s="627">
        <v>60106</v>
      </c>
      <c r="DE31" s="634"/>
      <c r="DF31" s="634"/>
      <c r="DG31" s="634"/>
      <c r="DH31" s="634"/>
      <c r="DI31" s="634"/>
      <c r="DJ31" s="634"/>
      <c r="DK31" s="635"/>
      <c r="DL31" s="627">
        <v>60106</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1949363</v>
      </c>
      <c r="S32" s="622"/>
      <c r="T32" s="622"/>
      <c r="U32" s="622"/>
      <c r="V32" s="622"/>
      <c r="W32" s="622"/>
      <c r="X32" s="622"/>
      <c r="Y32" s="623"/>
      <c r="Z32" s="659">
        <v>11.2</v>
      </c>
      <c r="AA32" s="659"/>
      <c r="AB32" s="659"/>
      <c r="AC32" s="659"/>
      <c r="AD32" s="660" t="s">
        <v>237</v>
      </c>
      <c r="AE32" s="660"/>
      <c r="AF32" s="660"/>
      <c r="AG32" s="660"/>
      <c r="AH32" s="660"/>
      <c r="AI32" s="660"/>
      <c r="AJ32" s="660"/>
      <c r="AK32" s="660"/>
      <c r="AL32" s="624" t="s">
        <v>237</v>
      </c>
      <c r="AM32" s="625"/>
      <c r="AN32" s="625"/>
      <c r="AO32" s="661"/>
      <c r="AP32" s="662"/>
      <c r="AQ32" s="663"/>
      <c r="AR32" s="663"/>
      <c r="AS32" s="663"/>
      <c r="AT32" s="694"/>
      <c r="AU32" s="214" t="s">
        <v>319</v>
      </c>
      <c r="AX32" s="618" t="s">
        <v>320</v>
      </c>
      <c r="AY32" s="619"/>
      <c r="AZ32" s="619"/>
      <c r="BA32" s="619"/>
      <c r="BB32" s="619"/>
      <c r="BC32" s="619"/>
      <c r="BD32" s="619"/>
      <c r="BE32" s="619"/>
      <c r="BF32" s="620"/>
      <c r="BG32" s="687">
        <v>99.3</v>
      </c>
      <c r="BH32" s="634"/>
      <c r="BI32" s="634"/>
      <c r="BJ32" s="634"/>
      <c r="BK32" s="634"/>
      <c r="BL32" s="634"/>
      <c r="BM32" s="625">
        <v>98.3</v>
      </c>
      <c r="BN32" s="634"/>
      <c r="BO32" s="634"/>
      <c r="BP32" s="634"/>
      <c r="BQ32" s="657"/>
      <c r="BR32" s="687">
        <v>99.2</v>
      </c>
      <c r="BS32" s="634"/>
      <c r="BT32" s="634"/>
      <c r="BU32" s="634"/>
      <c r="BV32" s="634"/>
      <c r="BW32" s="634"/>
      <c r="BX32" s="625">
        <v>98</v>
      </c>
      <c r="BY32" s="634"/>
      <c r="BZ32" s="634"/>
      <c r="CA32" s="634"/>
      <c r="CB32" s="657"/>
      <c r="CD32" s="644"/>
      <c r="CE32" s="645"/>
      <c r="CF32" s="618" t="s">
        <v>321</v>
      </c>
      <c r="CG32" s="619"/>
      <c r="CH32" s="619"/>
      <c r="CI32" s="619"/>
      <c r="CJ32" s="619"/>
      <c r="CK32" s="619"/>
      <c r="CL32" s="619"/>
      <c r="CM32" s="619"/>
      <c r="CN32" s="619"/>
      <c r="CO32" s="619"/>
      <c r="CP32" s="619"/>
      <c r="CQ32" s="620"/>
      <c r="CR32" s="621">
        <v>108</v>
      </c>
      <c r="CS32" s="622"/>
      <c r="CT32" s="622"/>
      <c r="CU32" s="622"/>
      <c r="CV32" s="622"/>
      <c r="CW32" s="622"/>
      <c r="CX32" s="622"/>
      <c r="CY32" s="623"/>
      <c r="CZ32" s="624">
        <v>0</v>
      </c>
      <c r="DA32" s="636"/>
      <c r="DB32" s="636"/>
      <c r="DC32" s="637"/>
      <c r="DD32" s="627">
        <v>108</v>
      </c>
      <c r="DE32" s="622"/>
      <c r="DF32" s="622"/>
      <c r="DG32" s="622"/>
      <c r="DH32" s="622"/>
      <c r="DI32" s="622"/>
      <c r="DJ32" s="622"/>
      <c r="DK32" s="623"/>
      <c r="DL32" s="627">
        <v>108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29841</v>
      </c>
      <c r="S33" s="622"/>
      <c r="T33" s="622"/>
      <c r="U33" s="622"/>
      <c r="V33" s="622"/>
      <c r="W33" s="622"/>
      <c r="X33" s="622"/>
      <c r="Y33" s="623"/>
      <c r="Z33" s="659">
        <v>0.2</v>
      </c>
      <c r="AA33" s="659"/>
      <c r="AB33" s="659"/>
      <c r="AC33" s="659"/>
      <c r="AD33" s="660">
        <v>5813</v>
      </c>
      <c r="AE33" s="660"/>
      <c r="AF33" s="660"/>
      <c r="AG33" s="660"/>
      <c r="AH33" s="660"/>
      <c r="AI33" s="660"/>
      <c r="AJ33" s="660"/>
      <c r="AK33" s="660"/>
      <c r="AL33" s="624">
        <v>0.1</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99.2</v>
      </c>
      <c r="BH33" s="606"/>
      <c r="BI33" s="606"/>
      <c r="BJ33" s="606"/>
      <c r="BK33" s="606"/>
      <c r="BL33" s="606"/>
      <c r="BM33" s="652">
        <v>97.2</v>
      </c>
      <c r="BN33" s="606"/>
      <c r="BO33" s="606"/>
      <c r="BP33" s="606"/>
      <c r="BQ33" s="669"/>
      <c r="BR33" s="682">
        <v>99.2</v>
      </c>
      <c r="BS33" s="606"/>
      <c r="BT33" s="606"/>
      <c r="BU33" s="606"/>
      <c r="BV33" s="606"/>
      <c r="BW33" s="606"/>
      <c r="BX33" s="652">
        <v>96.7</v>
      </c>
      <c r="BY33" s="606"/>
      <c r="BZ33" s="606"/>
      <c r="CA33" s="606"/>
      <c r="CB33" s="669"/>
      <c r="CD33" s="618" t="s">
        <v>324</v>
      </c>
      <c r="CE33" s="619"/>
      <c r="CF33" s="619"/>
      <c r="CG33" s="619"/>
      <c r="CH33" s="619"/>
      <c r="CI33" s="619"/>
      <c r="CJ33" s="619"/>
      <c r="CK33" s="619"/>
      <c r="CL33" s="619"/>
      <c r="CM33" s="619"/>
      <c r="CN33" s="619"/>
      <c r="CO33" s="619"/>
      <c r="CP33" s="619"/>
      <c r="CQ33" s="620"/>
      <c r="CR33" s="621">
        <v>7514798</v>
      </c>
      <c r="CS33" s="634"/>
      <c r="CT33" s="634"/>
      <c r="CU33" s="634"/>
      <c r="CV33" s="634"/>
      <c r="CW33" s="634"/>
      <c r="CX33" s="634"/>
      <c r="CY33" s="635"/>
      <c r="CZ33" s="624">
        <v>44.8</v>
      </c>
      <c r="DA33" s="636"/>
      <c r="DB33" s="636"/>
      <c r="DC33" s="637"/>
      <c r="DD33" s="627">
        <v>4632238</v>
      </c>
      <c r="DE33" s="634"/>
      <c r="DF33" s="634"/>
      <c r="DG33" s="634"/>
      <c r="DH33" s="634"/>
      <c r="DI33" s="634"/>
      <c r="DJ33" s="634"/>
      <c r="DK33" s="635"/>
      <c r="DL33" s="627">
        <v>3091254</v>
      </c>
      <c r="DM33" s="634"/>
      <c r="DN33" s="634"/>
      <c r="DO33" s="634"/>
      <c r="DP33" s="634"/>
      <c r="DQ33" s="634"/>
      <c r="DR33" s="634"/>
      <c r="DS33" s="634"/>
      <c r="DT33" s="634"/>
      <c r="DU33" s="634"/>
      <c r="DV33" s="635"/>
      <c r="DW33" s="624">
        <v>39.5</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1304362</v>
      </c>
      <c r="S34" s="622"/>
      <c r="T34" s="622"/>
      <c r="U34" s="622"/>
      <c r="V34" s="622"/>
      <c r="W34" s="622"/>
      <c r="X34" s="622"/>
      <c r="Y34" s="623"/>
      <c r="Z34" s="659">
        <v>7.5</v>
      </c>
      <c r="AA34" s="659"/>
      <c r="AB34" s="659"/>
      <c r="AC34" s="659"/>
      <c r="AD34" s="660" t="s">
        <v>139</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2204767</v>
      </c>
      <c r="CS34" s="622"/>
      <c r="CT34" s="622"/>
      <c r="CU34" s="622"/>
      <c r="CV34" s="622"/>
      <c r="CW34" s="622"/>
      <c r="CX34" s="622"/>
      <c r="CY34" s="623"/>
      <c r="CZ34" s="624">
        <v>13.2</v>
      </c>
      <c r="DA34" s="636"/>
      <c r="DB34" s="636"/>
      <c r="DC34" s="637"/>
      <c r="DD34" s="627">
        <v>1005026</v>
      </c>
      <c r="DE34" s="622"/>
      <c r="DF34" s="622"/>
      <c r="DG34" s="622"/>
      <c r="DH34" s="622"/>
      <c r="DI34" s="622"/>
      <c r="DJ34" s="622"/>
      <c r="DK34" s="623"/>
      <c r="DL34" s="627">
        <v>808330</v>
      </c>
      <c r="DM34" s="622"/>
      <c r="DN34" s="622"/>
      <c r="DO34" s="622"/>
      <c r="DP34" s="622"/>
      <c r="DQ34" s="622"/>
      <c r="DR34" s="622"/>
      <c r="DS34" s="622"/>
      <c r="DT34" s="622"/>
      <c r="DU34" s="622"/>
      <c r="DV34" s="623"/>
      <c r="DW34" s="624">
        <v>10.3</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1010522</v>
      </c>
      <c r="S35" s="622"/>
      <c r="T35" s="622"/>
      <c r="U35" s="622"/>
      <c r="V35" s="622"/>
      <c r="W35" s="622"/>
      <c r="X35" s="622"/>
      <c r="Y35" s="623"/>
      <c r="Z35" s="659">
        <v>5.8</v>
      </c>
      <c r="AA35" s="659"/>
      <c r="AB35" s="659"/>
      <c r="AC35" s="659"/>
      <c r="AD35" s="660" t="s">
        <v>237</v>
      </c>
      <c r="AE35" s="660"/>
      <c r="AF35" s="660"/>
      <c r="AG35" s="660"/>
      <c r="AH35" s="660"/>
      <c r="AI35" s="660"/>
      <c r="AJ35" s="660"/>
      <c r="AK35" s="660"/>
      <c r="AL35" s="624" t="s">
        <v>237</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136266</v>
      </c>
      <c r="CS35" s="634"/>
      <c r="CT35" s="634"/>
      <c r="CU35" s="634"/>
      <c r="CV35" s="634"/>
      <c r="CW35" s="634"/>
      <c r="CX35" s="634"/>
      <c r="CY35" s="635"/>
      <c r="CZ35" s="624">
        <v>0.8</v>
      </c>
      <c r="DA35" s="636"/>
      <c r="DB35" s="636"/>
      <c r="DC35" s="637"/>
      <c r="DD35" s="627">
        <v>64413</v>
      </c>
      <c r="DE35" s="634"/>
      <c r="DF35" s="634"/>
      <c r="DG35" s="634"/>
      <c r="DH35" s="634"/>
      <c r="DI35" s="634"/>
      <c r="DJ35" s="634"/>
      <c r="DK35" s="635"/>
      <c r="DL35" s="627">
        <v>54512</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660795</v>
      </c>
      <c r="S36" s="622"/>
      <c r="T36" s="622"/>
      <c r="U36" s="622"/>
      <c r="V36" s="622"/>
      <c r="W36" s="622"/>
      <c r="X36" s="622"/>
      <c r="Y36" s="623"/>
      <c r="Z36" s="659">
        <v>3.8</v>
      </c>
      <c r="AA36" s="659"/>
      <c r="AB36" s="659"/>
      <c r="AC36" s="659"/>
      <c r="AD36" s="660" t="s">
        <v>237</v>
      </c>
      <c r="AE36" s="660"/>
      <c r="AF36" s="660"/>
      <c r="AG36" s="660"/>
      <c r="AH36" s="660"/>
      <c r="AI36" s="660"/>
      <c r="AJ36" s="660"/>
      <c r="AK36" s="660"/>
      <c r="AL36" s="624" t="s">
        <v>237</v>
      </c>
      <c r="AM36" s="625"/>
      <c r="AN36" s="625"/>
      <c r="AO36" s="661"/>
      <c r="AP36" s="222"/>
      <c r="AQ36" s="670" t="s">
        <v>332</v>
      </c>
      <c r="AR36" s="671"/>
      <c r="AS36" s="671"/>
      <c r="AT36" s="671"/>
      <c r="AU36" s="671"/>
      <c r="AV36" s="671"/>
      <c r="AW36" s="671"/>
      <c r="AX36" s="671"/>
      <c r="AY36" s="672"/>
      <c r="AZ36" s="676">
        <v>1695721</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295128</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2417497</v>
      </c>
      <c r="CS36" s="622"/>
      <c r="CT36" s="622"/>
      <c r="CU36" s="622"/>
      <c r="CV36" s="622"/>
      <c r="CW36" s="622"/>
      <c r="CX36" s="622"/>
      <c r="CY36" s="623"/>
      <c r="CZ36" s="624">
        <v>14.4</v>
      </c>
      <c r="DA36" s="636"/>
      <c r="DB36" s="636"/>
      <c r="DC36" s="637"/>
      <c r="DD36" s="627">
        <v>1736219</v>
      </c>
      <c r="DE36" s="622"/>
      <c r="DF36" s="622"/>
      <c r="DG36" s="622"/>
      <c r="DH36" s="622"/>
      <c r="DI36" s="622"/>
      <c r="DJ36" s="622"/>
      <c r="DK36" s="623"/>
      <c r="DL36" s="627">
        <v>1183448</v>
      </c>
      <c r="DM36" s="622"/>
      <c r="DN36" s="622"/>
      <c r="DO36" s="622"/>
      <c r="DP36" s="622"/>
      <c r="DQ36" s="622"/>
      <c r="DR36" s="622"/>
      <c r="DS36" s="622"/>
      <c r="DT36" s="622"/>
      <c r="DU36" s="622"/>
      <c r="DV36" s="623"/>
      <c r="DW36" s="624">
        <v>15.1</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187676</v>
      </c>
      <c r="S37" s="622"/>
      <c r="T37" s="622"/>
      <c r="U37" s="622"/>
      <c r="V37" s="622"/>
      <c r="W37" s="622"/>
      <c r="X37" s="622"/>
      <c r="Y37" s="623"/>
      <c r="Z37" s="659">
        <v>1.1000000000000001</v>
      </c>
      <c r="AA37" s="659"/>
      <c r="AB37" s="659"/>
      <c r="AC37" s="659"/>
      <c r="AD37" s="660">
        <v>19</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504378</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288572</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954814</v>
      </c>
      <c r="CS37" s="634"/>
      <c r="CT37" s="634"/>
      <c r="CU37" s="634"/>
      <c r="CV37" s="634"/>
      <c r="CW37" s="634"/>
      <c r="CX37" s="634"/>
      <c r="CY37" s="635"/>
      <c r="CZ37" s="624">
        <v>5.7</v>
      </c>
      <c r="DA37" s="636"/>
      <c r="DB37" s="636"/>
      <c r="DC37" s="637"/>
      <c r="DD37" s="627">
        <v>734622</v>
      </c>
      <c r="DE37" s="634"/>
      <c r="DF37" s="634"/>
      <c r="DG37" s="634"/>
      <c r="DH37" s="634"/>
      <c r="DI37" s="634"/>
      <c r="DJ37" s="634"/>
      <c r="DK37" s="635"/>
      <c r="DL37" s="627">
        <v>599911</v>
      </c>
      <c r="DM37" s="634"/>
      <c r="DN37" s="634"/>
      <c r="DO37" s="634"/>
      <c r="DP37" s="634"/>
      <c r="DQ37" s="634"/>
      <c r="DR37" s="634"/>
      <c r="DS37" s="634"/>
      <c r="DT37" s="634"/>
      <c r="DU37" s="634"/>
      <c r="DV37" s="635"/>
      <c r="DW37" s="624">
        <v>7.7</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1656200</v>
      </c>
      <c r="S38" s="622"/>
      <c r="T38" s="622"/>
      <c r="U38" s="622"/>
      <c r="V38" s="622"/>
      <c r="W38" s="622"/>
      <c r="X38" s="622"/>
      <c r="Y38" s="623"/>
      <c r="Z38" s="659">
        <v>9.5</v>
      </c>
      <c r="AA38" s="659"/>
      <c r="AB38" s="659"/>
      <c r="AC38" s="659"/>
      <c r="AD38" s="660" t="s">
        <v>237</v>
      </c>
      <c r="AE38" s="660"/>
      <c r="AF38" s="660"/>
      <c r="AG38" s="660"/>
      <c r="AH38" s="660"/>
      <c r="AI38" s="660"/>
      <c r="AJ38" s="660"/>
      <c r="AK38" s="660"/>
      <c r="AL38" s="624" t="s">
        <v>237</v>
      </c>
      <c r="AM38" s="625"/>
      <c r="AN38" s="625"/>
      <c r="AO38" s="661"/>
      <c r="AQ38" s="654" t="s">
        <v>340</v>
      </c>
      <c r="AR38" s="655"/>
      <c r="AS38" s="655"/>
      <c r="AT38" s="655"/>
      <c r="AU38" s="655"/>
      <c r="AV38" s="655"/>
      <c r="AW38" s="655"/>
      <c r="AX38" s="655"/>
      <c r="AY38" s="656"/>
      <c r="AZ38" s="621">
        <v>117905</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3126</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1073438</v>
      </c>
      <c r="CS38" s="622"/>
      <c r="CT38" s="622"/>
      <c r="CU38" s="622"/>
      <c r="CV38" s="622"/>
      <c r="CW38" s="622"/>
      <c r="CX38" s="622"/>
      <c r="CY38" s="623"/>
      <c r="CZ38" s="624">
        <v>6.4</v>
      </c>
      <c r="DA38" s="636"/>
      <c r="DB38" s="636"/>
      <c r="DC38" s="637"/>
      <c r="DD38" s="627">
        <v>890479</v>
      </c>
      <c r="DE38" s="622"/>
      <c r="DF38" s="622"/>
      <c r="DG38" s="622"/>
      <c r="DH38" s="622"/>
      <c r="DI38" s="622"/>
      <c r="DJ38" s="622"/>
      <c r="DK38" s="623"/>
      <c r="DL38" s="627">
        <v>879409</v>
      </c>
      <c r="DM38" s="622"/>
      <c r="DN38" s="622"/>
      <c r="DO38" s="622"/>
      <c r="DP38" s="622"/>
      <c r="DQ38" s="622"/>
      <c r="DR38" s="622"/>
      <c r="DS38" s="622"/>
      <c r="DT38" s="622"/>
      <c r="DU38" s="622"/>
      <c r="DV38" s="623"/>
      <c r="DW38" s="624">
        <v>11.2</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237</v>
      </c>
      <c r="AA39" s="659"/>
      <c r="AB39" s="659"/>
      <c r="AC39" s="659"/>
      <c r="AD39" s="660" t="s">
        <v>237</v>
      </c>
      <c r="AE39" s="660"/>
      <c r="AF39" s="660"/>
      <c r="AG39" s="660"/>
      <c r="AH39" s="660"/>
      <c r="AI39" s="660"/>
      <c r="AJ39" s="660"/>
      <c r="AK39" s="660"/>
      <c r="AL39" s="624" t="s">
        <v>237</v>
      </c>
      <c r="AM39" s="625"/>
      <c r="AN39" s="625"/>
      <c r="AO39" s="661"/>
      <c r="AQ39" s="654" t="s">
        <v>344</v>
      </c>
      <c r="AR39" s="655"/>
      <c r="AS39" s="655"/>
      <c r="AT39" s="655"/>
      <c r="AU39" s="655"/>
      <c r="AV39" s="655"/>
      <c r="AW39" s="655"/>
      <c r="AX39" s="655"/>
      <c r="AY39" s="656"/>
      <c r="AZ39" s="621" t="s">
        <v>237</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5752</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1432675</v>
      </c>
      <c r="CS39" s="634"/>
      <c r="CT39" s="634"/>
      <c r="CU39" s="634"/>
      <c r="CV39" s="634"/>
      <c r="CW39" s="634"/>
      <c r="CX39" s="634"/>
      <c r="CY39" s="635"/>
      <c r="CZ39" s="624">
        <v>8.6</v>
      </c>
      <c r="DA39" s="636"/>
      <c r="DB39" s="636"/>
      <c r="DC39" s="637"/>
      <c r="DD39" s="627">
        <v>770546</v>
      </c>
      <c r="DE39" s="634"/>
      <c r="DF39" s="634"/>
      <c r="DG39" s="634"/>
      <c r="DH39" s="634"/>
      <c r="DI39" s="634"/>
      <c r="DJ39" s="634"/>
      <c r="DK39" s="635"/>
      <c r="DL39" s="627" t="s">
        <v>237</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86000</v>
      </c>
      <c r="S40" s="622"/>
      <c r="T40" s="622"/>
      <c r="U40" s="622"/>
      <c r="V40" s="622"/>
      <c r="W40" s="622"/>
      <c r="X40" s="622"/>
      <c r="Y40" s="623"/>
      <c r="Z40" s="659">
        <v>0.5</v>
      </c>
      <c r="AA40" s="659"/>
      <c r="AB40" s="659"/>
      <c r="AC40" s="659"/>
      <c r="AD40" s="660" t="s">
        <v>237</v>
      </c>
      <c r="AE40" s="660"/>
      <c r="AF40" s="660"/>
      <c r="AG40" s="660"/>
      <c r="AH40" s="660"/>
      <c r="AI40" s="660"/>
      <c r="AJ40" s="660"/>
      <c r="AK40" s="660"/>
      <c r="AL40" s="624" t="s">
        <v>237</v>
      </c>
      <c r="AM40" s="625"/>
      <c r="AN40" s="625"/>
      <c r="AO40" s="661"/>
      <c r="AQ40" s="654" t="s">
        <v>348</v>
      </c>
      <c r="AR40" s="655"/>
      <c r="AS40" s="655"/>
      <c r="AT40" s="655"/>
      <c r="AU40" s="655"/>
      <c r="AV40" s="655"/>
      <c r="AW40" s="655"/>
      <c r="AX40" s="655"/>
      <c r="AY40" s="656"/>
      <c r="AZ40" s="621" t="s">
        <v>237</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138</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250155</v>
      </c>
      <c r="CS40" s="622"/>
      <c r="CT40" s="622"/>
      <c r="CU40" s="622"/>
      <c r="CV40" s="622"/>
      <c r="CW40" s="622"/>
      <c r="CX40" s="622"/>
      <c r="CY40" s="623"/>
      <c r="CZ40" s="624">
        <v>1.5</v>
      </c>
      <c r="DA40" s="636"/>
      <c r="DB40" s="636"/>
      <c r="DC40" s="637"/>
      <c r="DD40" s="627">
        <v>165555</v>
      </c>
      <c r="DE40" s="622"/>
      <c r="DF40" s="622"/>
      <c r="DG40" s="622"/>
      <c r="DH40" s="622"/>
      <c r="DI40" s="622"/>
      <c r="DJ40" s="622"/>
      <c r="DK40" s="623"/>
      <c r="DL40" s="627">
        <v>165555</v>
      </c>
      <c r="DM40" s="622"/>
      <c r="DN40" s="622"/>
      <c r="DO40" s="622"/>
      <c r="DP40" s="622"/>
      <c r="DQ40" s="622"/>
      <c r="DR40" s="622"/>
      <c r="DS40" s="622"/>
      <c r="DT40" s="622"/>
      <c r="DU40" s="622"/>
      <c r="DV40" s="623"/>
      <c r="DW40" s="624">
        <v>2.1</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17439054</v>
      </c>
      <c r="S41" s="646"/>
      <c r="T41" s="646"/>
      <c r="U41" s="646"/>
      <c r="V41" s="646"/>
      <c r="W41" s="646"/>
      <c r="X41" s="646"/>
      <c r="Y41" s="649"/>
      <c r="Z41" s="650">
        <v>100</v>
      </c>
      <c r="AA41" s="650"/>
      <c r="AB41" s="650"/>
      <c r="AC41" s="650"/>
      <c r="AD41" s="651">
        <v>7736353</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190229</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237</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883209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464</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2964025</v>
      </c>
      <c r="CS42" s="634"/>
      <c r="CT42" s="634"/>
      <c r="CU42" s="634"/>
      <c r="CV42" s="634"/>
      <c r="CW42" s="634"/>
      <c r="CX42" s="634"/>
      <c r="CY42" s="635"/>
      <c r="CZ42" s="624">
        <v>17.7</v>
      </c>
      <c r="DA42" s="636"/>
      <c r="DB42" s="636"/>
      <c r="DC42" s="637"/>
      <c r="DD42" s="627">
        <v>333176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48212</v>
      </c>
      <c r="CS43" s="634"/>
      <c r="CT43" s="634"/>
      <c r="CU43" s="634"/>
      <c r="CV43" s="634"/>
      <c r="CW43" s="634"/>
      <c r="CX43" s="634"/>
      <c r="CY43" s="635"/>
      <c r="CZ43" s="624">
        <v>0.3</v>
      </c>
      <c r="DA43" s="636"/>
      <c r="DB43" s="636"/>
      <c r="DC43" s="637"/>
      <c r="DD43" s="627">
        <v>48212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2952952</v>
      </c>
      <c r="CS44" s="622"/>
      <c r="CT44" s="622"/>
      <c r="CU44" s="622"/>
      <c r="CV44" s="622"/>
      <c r="CW44" s="622"/>
      <c r="CX44" s="622"/>
      <c r="CY44" s="623"/>
      <c r="CZ44" s="624">
        <v>17.600000000000001</v>
      </c>
      <c r="DA44" s="625"/>
      <c r="DB44" s="625"/>
      <c r="DC44" s="626"/>
      <c r="DD44" s="627">
        <v>331538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1736326</v>
      </c>
      <c r="CS45" s="634"/>
      <c r="CT45" s="634"/>
      <c r="CU45" s="634"/>
      <c r="CV45" s="634"/>
      <c r="CW45" s="634"/>
      <c r="CX45" s="634"/>
      <c r="CY45" s="635"/>
      <c r="CZ45" s="624">
        <v>10.4</v>
      </c>
      <c r="DA45" s="636"/>
      <c r="DB45" s="636"/>
      <c r="DC45" s="637"/>
      <c r="DD45" s="627">
        <v>100486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1181963</v>
      </c>
      <c r="CS46" s="622"/>
      <c r="CT46" s="622"/>
      <c r="CU46" s="622"/>
      <c r="CV46" s="622"/>
      <c r="CW46" s="622"/>
      <c r="CX46" s="622"/>
      <c r="CY46" s="623"/>
      <c r="CZ46" s="624">
        <v>7.1</v>
      </c>
      <c r="DA46" s="625"/>
      <c r="DB46" s="625"/>
      <c r="DC46" s="626"/>
      <c r="DD46" s="627">
        <v>217314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11073</v>
      </c>
      <c r="CS47" s="634"/>
      <c r="CT47" s="634"/>
      <c r="CU47" s="634"/>
      <c r="CV47" s="634"/>
      <c r="CW47" s="634"/>
      <c r="CX47" s="634"/>
      <c r="CY47" s="635"/>
      <c r="CZ47" s="624">
        <v>0.1</v>
      </c>
      <c r="DA47" s="636"/>
      <c r="DB47" s="636"/>
      <c r="DC47" s="637"/>
      <c r="DD47" s="627">
        <v>1638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237</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16755644</v>
      </c>
      <c r="CS49" s="606"/>
      <c r="CT49" s="606"/>
      <c r="CU49" s="606"/>
      <c r="CV49" s="606"/>
      <c r="CW49" s="606"/>
      <c r="CX49" s="606"/>
      <c r="CY49" s="607"/>
      <c r="CZ49" s="608">
        <v>100</v>
      </c>
      <c r="DA49" s="609"/>
      <c r="DB49" s="609"/>
      <c r="DC49" s="610"/>
      <c r="DD49" s="611">
        <v>8922914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SrQbpFd6DDuFGlCBhpS2BQEAHFNoVYnEKIJOSXy0t43xhEPpXh+mzRbSGggZjLOURlHAowtWQdoEkE9Y4V+pA==" saltValue="opo2xmkBjZ+DLYgMzHhgx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17454</v>
      </c>
      <c r="R7" s="1103"/>
      <c r="S7" s="1103"/>
      <c r="T7" s="1103"/>
      <c r="U7" s="1103"/>
      <c r="V7" s="1103">
        <v>16771</v>
      </c>
      <c r="W7" s="1103"/>
      <c r="X7" s="1103"/>
      <c r="Y7" s="1103"/>
      <c r="Z7" s="1103"/>
      <c r="AA7" s="1103">
        <v>683</v>
      </c>
      <c r="AB7" s="1103"/>
      <c r="AC7" s="1103"/>
      <c r="AD7" s="1103"/>
      <c r="AE7" s="1104"/>
      <c r="AF7" s="1105">
        <v>585</v>
      </c>
      <c r="AG7" s="1106"/>
      <c r="AH7" s="1106"/>
      <c r="AI7" s="1106"/>
      <c r="AJ7" s="1107"/>
      <c r="AK7" s="1108">
        <v>1011</v>
      </c>
      <c r="AL7" s="1109"/>
      <c r="AM7" s="1109"/>
      <c r="AN7" s="1109"/>
      <c r="AO7" s="1109"/>
      <c r="AP7" s="1109">
        <v>14020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580</v>
      </c>
      <c r="BT7" s="1100"/>
      <c r="BU7" s="1100"/>
      <c r="BV7" s="1100"/>
      <c r="BW7" s="1100"/>
      <c r="BX7" s="1100"/>
      <c r="BY7" s="1100"/>
      <c r="BZ7" s="1100"/>
      <c r="CA7" s="1100"/>
      <c r="CB7" s="1100"/>
      <c r="CC7" s="1100"/>
      <c r="CD7" s="1100"/>
      <c r="CE7" s="1100"/>
      <c r="CF7" s="1100"/>
      <c r="CG7" s="1112"/>
      <c r="CH7" s="1096">
        <v>1</v>
      </c>
      <c r="CI7" s="1097"/>
      <c r="CJ7" s="1097"/>
      <c r="CK7" s="1097"/>
      <c r="CL7" s="1098"/>
      <c r="CM7" s="1096">
        <v>48</v>
      </c>
      <c r="CN7" s="1097"/>
      <c r="CO7" s="1097"/>
      <c r="CP7" s="1097"/>
      <c r="CQ7" s="1098"/>
      <c r="CR7" s="1096">
        <v>30</v>
      </c>
      <c r="CS7" s="1097"/>
      <c r="CT7" s="1097"/>
      <c r="CU7" s="1097"/>
      <c r="CV7" s="1098"/>
      <c r="CW7" s="1096">
        <v>1</v>
      </c>
      <c r="CX7" s="1097"/>
      <c r="CY7" s="1097"/>
      <c r="CZ7" s="1097"/>
      <c r="DA7" s="1098"/>
      <c r="DB7" s="1096" t="s">
        <v>569</v>
      </c>
      <c r="DC7" s="1097"/>
      <c r="DD7" s="1097"/>
      <c r="DE7" s="1097"/>
      <c r="DF7" s="1098"/>
      <c r="DG7" s="1096" t="s">
        <v>569</v>
      </c>
      <c r="DH7" s="1097"/>
      <c r="DI7" s="1097"/>
      <c r="DJ7" s="1097"/>
      <c r="DK7" s="1098"/>
      <c r="DL7" s="1096" t="s">
        <v>569</v>
      </c>
      <c r="DM7" s="1097"/>
      <c r="DN7" s="1097"/>
      <c r="DO7" s="1097"/>
      <c r="DP7" s="1098"/>
      <c r="DQ7" s="1096" t="s">
        <v>569</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581</v>
      </c>
      <c r="BT8" s="993"/>
      <c r="BU8" s="993"/>
      <c r="BV8" s="993"/>
      <c r="BW8" s="993"/>
      <c r="BX8" s="993"/>
      <c r="BY8" s="993"/>
      <c r="BZ8" s="993"/>
      <c r="CA8" s="993"/>
      <c r="CB8" s="993"/>
      <c r="CC8" s="993"/>
      <c r="CD8" s="993"/>
      <c r="CE8" s="993"/>
      <c r="CF8" s="993"/>
      <c r="CG8" s="1014"/>
      <c r="CH8" s="989">
        <v>-9</v>
      </c>
      <c r="CI8" s="990"/>
      <c r="CJ8" s="990"/>
      <c r="CK8" s="990"/>
      <c r="CL8" s="991"/>
      <c r="CM8" s="989">
        <v>318</v>
      </c>
      <c r="CN8" s="990"/>
      <c r="CO8" s="990"/>
      <c r="CP8" s="990"/>
      <c r="CQ8" s="991"/>
      <c r="CR8" s="989">
        <v>233</v>
      </c>
      <c r="CS8" s="990"/>
      <c r="CT8" s="990"/>
      <c r="CU8" s="990"/>
      <c r="CV8" s="991"/>
      <c r="CW8" s="989" t="s">
        <v>569</v>
      </c>
      <c r="CX8" s="990"/>
      <c r="CY8" s="990"/>
      <c r="CZ8" s="990"/>
      <c r="DA8" s="991"/>
      <c r="DB8" s="989" t="s">
        <v>569</v>
      </c>
      <c r="DC8" s="990"/>
      <c r="DD8" s="990"/>
      <c r="DE8" s="990"/>
      <c r="DF8" s="991"/>
      <c r="DG8" s="989" t="s">
        <v>569</v>
      </c>
      <c r="DH8" s="990"/>
      <c r="DI8" s="990"/>
      <c r="DJ8" s="990"/>
      <c r="DK8" s="991"/>
      <c r="DL8" s="989" t="s">
        <v>569</v>
      </c>
      <c r="DM8" s="990"/>
      <c r="DN8" s="990"/>
      <c r="DO8" s="990"/>
      <c r="DP8" s="991"/>
      <c r="DQ8" s="989" t="s">
        <v>569</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17454</v>
      </c>
      <c r="R23" s="1061"/>
      <c r="S23" s="1061"/>
      <c r="T23" s="1061"/>
      <c r="U23" s="1061"/>
      <c r="V23" s="1061">
        <v>16771</v>
      </c>
      <c r="W23" s="1061"/>
      <c r="X23" s="1061"/>
      <c r="Y23" s="1061"/>
      <c r="Z23" s="1061"/>
      <c r="AA23" s="1061">
        <v>683</v>
      </c>
      <c r="AB23" s="1061"/>
      <c r="AC23" s="1061"/>
      <c r="AD23" s="1061"/>
      <c r="AE23" s="1068"/>
      <c r="AF23" s="1069">
        <v>585</v>
      </c>
      <c r="AG23" s="1061"/>
      <c r="AH23" s="1061"/>
      <c r="AI23" s="1061"/>
      <c r="AJ23" s="1070"/>
      <c r="AK23" s="1071"/>
      <c r="AL23" s="1072"/>
      <c r="AM23" s="1072"/>
      <c r="AN23" s="1072"/>
      <c r="AO23" s="1072"/>
      <c r="AP23" s="1061">
        <v>14020</v>
      </c>
      <c r="AQ23" s="1061"/>
      <c r="AR23" s="1061"/>
      <c r="AS23" s="1061"/>
      <c r="AT23" s="1061"/>
      <c r="AU23" s="1062"/>
      <c r="AV23" s="1062"/>
      <c r="AW23" s="1062"/>
      <c r="AX23" s="1062"/>
      <c r="AY23" s="1063"/>
      <c r="AZ23" s="1064" t="s">
        <v>138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3992</v>
      </c>
      <c r="R28" s="1051"/>
      <c r="S28" s="1051"/>
      <c r="T28" s="1051"/>
      <c r="U28" s="1051"/>
      <c r="V28" s="1051">
        <v>3697</v>
      </c>
      <c r="W28" s="1051"/>
      <c r="X28" s="1051"/>
      <c r="Y28" s="1051"/>
      <c r="Z28" s="1051"/>
      <c r="AA28" s="1051">
        <v>295</v>
      </c>
      <c r="AB28" s="1051"/>
      <c r="AC28" s="1051"/>
      <c r="AD28" s="1051"/>
      <c r="AE28" s="1052"/>
      <c r="AF28" s="1053">
        <v>295</v>
      </c>
      <c r="AG28" s="1051"/>
      <c r="AH28" s="1051"/>
      <c r="AI28" s="1051"/>
      <c r="AJ28" s="1054"/>
      <c r="AK28" s="1042">
        <v>190</v>
      </c>
      <c r="AL28" s="1043"/>
      <c r="AM28" s="1043"/>
      <c r="AN28" s="1043"/>
      <c r="AO28" s="1043"/>
      <c r="AP28" s="1043" t="s">
        <v>569</v>
      </c>
      <c r="AQ28" s="1043"/>
      <c r="AR28" s="1043"/>
      <c r="AS28" s="1043"/>
      <c r="AT28" s="1043"/>
      <c r="AU28" s="1043" t="s">
        <v>569</v>
      </c>
      <c r="AV28" s="1043"/>
      <c r="AW28" s="1043"/>
      <c r="AX28" s="1043"/>
      <c r="AY28" s="1043"/>
      <c r="AZ28" s="1044" t="s">
        <v>569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371</v>
      </c>
      <c r="R29" s="1039"/>
      <c r="S29" s="1039"/>
      <c r="T29" s="1039"/>
      <c r="U29" s="1039"/>
      <c r="V29" s="1039">
        <v>370</v>
      </c>
      <c r="W29" s="1039"/>
      <c r="X29" s="1039"/>
      <c r="Y29" s="1039"/>
      <c r="Z29" s="1039"/>
      <c r="AA29" s="1039">
        <v>1</v>
      </c>
      <c r="AB29" s="1039"/>
      <c r="AC29" s="1039"/>
      <c r="AD29" s="1039"/>
      <c r="AE29" s="1040"/>
      <c r="AF29" s="1035">
        <v>1</v>
      </c>
      <c r="AG29" s="1036"/>
      <c r="AH29" s="1036"/>
      <c r="AI29" s="1036"/>
      <c r="AJ29" s="1037"/>
      <c r="AK29" s="980">
        <v>118</v>
      </c>
      <c r="AL29" s="971"/>
      <c r="AM29" s="971"/>
      <c r="AN29" s="971"/>
      <c r="AO29" s="971"/>
      <c r="AP29" s="971" t="s">
        <v>569</v>
      </c>
      <c r="AQ29" s="971"/>
      <c r="AR29" s="971"/>
      <c r="AS29" s="971"/>
      <c r="AT29" s="971"/>
      <c r="AU29" s="971" t="s">
        <v>569</v>
      </c>
      <c r="AV29" s="971"/>
      <c r="AW29" s="971"/>
      <c r="AX29" s="971"/>
      <c r="AY29" s="971"/>
      <c r="AZ29" s="1041" t="s">
        <v>569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615</v>
      </c>
      <c r="R30" s="1039"/>
      <c r="S30" s="1039"/>
      <c r="T30" s="1039"/>
      <c r="U30" s="1039"/>
      <c r="V30" s="1039">
        <v>604</v>
      </c>
      <c r="W30" s="1039"/>
      <c r="X30" s="1039"/>
      <c r="Y30" s="1039"/>
      <c r="Z30" s="1039"/>
      <c r="AA30" s="1039">
        <v>11</v>
      </c>
      <c r="AB30" s="1039"/>
      <c r="AC30" s="1039"/>
      <c r="AD30" s="1039"/>
      <c r="AE30" s="1040"/>
      <c r="AF30" s="1035">
        <v>571</v>
      </c>
      <c r="AG30" s="1036"/>
      <c r="AH30" s="1036"/>
      <c r="AI30" s="1036"/>
      <c r="AJ30" s="1037"/>
      <c r="AK30" s="980">
        <v>319</v>
      </c>
      <c r="AL30" s="971"/>
      <c r="AM30" s="971"/>
      <c r="AN30" s="971"/>
      <c r="AO30" s="971"/>
      <c r="AP30" s="971">
        <v>5746</v>
      </c>
      <c r="AQ30" s="971"/>
      <c r="AR30" s="971"/>
      <c r="AS30" s="971"/>
      <c r="AT30" s="971"/>
      <c r="AU30" s="971">
        <v>4016</v>
      </c>
      <c r="AV30" s="971"/>
      <c r="AW30" s="971"/>
      <c r="AX30" s="971"/>
      <c r="AY30" s="971"/>
      <c r="AZ30" s="1041" t="s">
        <v>569</v>
      </c>
      <c r="BA30" s="1041"/>
      <c r="BB30" s="1041"/>
      <c r="BC30" s="1041"/>
      <c r="BD30" s="1041"/>
      <c r="BE30" s="972" t="s">
        <v>408</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867</v>
      </c>
      <c r="AG63" s="959"/>
      <c r="AH63" s="959"/>
      <c r="AI63" s="959"/>
      <c r="AJ63" s="1022"/>
      <c r="AK63" s="1023"/>
      <c r="AL63" s="963"/>
      <c r="AM63" s="963"/>
      <c r="AN63" s="963"/>
      <c r="AO63" s="963"/>
      <c r="AP63" s="959">
        <v>5746</v>
      </c>
      <c r="AQ63" s="959"/>
      <c r="AR63" s="959"/>
      <c r="AS63" s="959"/>
      <c r="AT63" s="959"/>
      <c r="AU63" s="959">
        <v>4016</v>
      </c>
      <c r="AV63" s="959"/>
      <c r="AW63" s="959"/>
      <c r="AX63" s="959"/>
      <c r="AY63" s="959"/>
      <c r="AZ63" s="1017"/>
      <c r="BA63" s="1017"/>
      <c r="BB63" s="1017"/>
      <c r="BC63" s="1017"/>
      <c r="BD63" s="1017"/>
      <c r="BE63" s="960"/>
      <c r="BF63" s="960"/>
      <c r="BG63" s="960"/>
      <c r="BH63" s="960"/>
      <c r="BI63" s="961"/>
      <c r="BJ63" s="1018" t="s">
        <v>138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414</v>
      </c>
      <c r="W66" s="1002"/>
      <c r="X66" s="1002"/>
      <c r="Y66" s="1002"/>
      <c r="Z66" s="1003"/>
      <c r="AA66" s="1001" t="s">
        <v>399</v>
      </c>
      <c r="AB66" s="1002"/>
      <c r="AC66" s="1002"/>
      <c r="AD66" s="1002"/>
      <c r="AE66" s="1003"/>
      <c r="AF66" s="1007" t="s">
        <v>415</v>
      </c>
      <c r="AG66" s="1008"/>
      <c r="AH66" s="1008"/>
      <c r="AI66" s="1008"/>
      <c r="AJ66" s="1009"/>
      <c r="AK66" s="1001" t="s">
        <v>416</v>
      </c>
      <c r="AL66" s="996"/>
      <c r="AM66" s="996"/>
      <c r="AN66" s="996"/>
      <c r="AO66" s="997"/>
      <c r="AP66" s="1001" t="s">
        <v>417</v>
      </c>
      <c r="AQ66" s="1002"/>
      <c r="AR66" s="1002"/>
      <c r="AS66" s="1002"/>
      <c r="AT66" s="1003"/>
      <c r="AU66" s="1001" t="s">
        <v>418</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570</v>
      </c>
      <c r="C68" s="986"/>
      <c r="D68" s="986"/>
      <c r="E68" s="986"/>
      <c r="F68" s="986"/>
      <c r="G68" s="986"/>
      <c r="H68" s="986"/>
      <c r="I68" s="986"/>
      <c r="J68" s="986"/>
      <c r="K68" s="986"/>
      <c r="L68" s="986"/>
      <c r="M68" s="986"/>
      <c r="N68" s="986"/>
      <c r="O68" s="986"/>
      <c r="P68" s="987"/>
      <c r="Q68" s="988">
        <v>4200</v>
      </c>
      <c r="R68" s="982"/>
      <c r="S68" s="982"/>
      <c r="T68" s="982"/>
      <c r="U68" s="982"/>
      <c r="V68" s="982">
        <v>4093</v>
      </c>
      <c r="W68" s="982"/>
      <c r="X68" s="982"/>
      <c r="Y68" s="982"/>
      <c r="Z68" s="982"/>
      <c r="AA68" s="982">
        <v>107</v>
      </c>
      <c r="AB68" s="982"/>
      <c r="AC68" s="982"/>
      <c r="AD68" s="982"/>
      <c r="AE68" s="982"/>
      <c r="AF68" s="982">
        <v>107</v>
      </c>
      <c r="AG68" s="982"/>
      <c r="AH68" s="982"/>
      <c r="AI68" s="982"/>
      <c r="AJ68" s="982"/>
      <c r="AK68" s="982">
        <v>79</v>
      </c>
      <c r="AL68" s="982"/>
      <c r="AM68" s="982"/>
      <c r="AN68" s="982"/>
      <c r="AO68" s="982"/>
      <c r="AP68" s="982">
        <v>2356</v>
      </c>
      <c r="AQ68" s="982"/>
      <c r="AR68" s="982"/>
      <c r="AS68" s="982"/>
      <c r="AT68" s="982"/>
      <c r="AU68" s="982">
        <v>382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571</v>
      </c>
      <c r="C69" s="975"/>
      <c r="D69" s="975"/>
      <c r="E69" s="975"/>
      <c r="F69" s="975"/>
      <c r="G69" s="975"/>
      <c r="H69" s="975"/>
      <c r="I69" s="975"/>
      <c r="J69" s="975"/>
      <c r="K69" s="975"/>
      <c r="L69" s="975"/>
      <c r="M69" s="975"/>
      <c r="N69" s="975"/>
      <c r="O69" s="975"/>
      <c r="P69" s="976"/>
      <c r="Q69" s="977">
        <v>18202</v>
      </c>
      <c r="R69" s="971"/>
      <c r="S69" s="971"/>
      <c r="T69" s="971"/>
      <c r="U69" s="971"/>
      <c r="V69" s="971">
        <v>17587</v>
      </c>
      <c r="W69" s="971"/>
      <c r="X69" s="971"/>
      <c r="Y69" s="971"/>
      <c r="Z69" s="971"/>
      <c r="AA69" s="971">
        <v>615</v>
      </c>
      <c r="AB69" s="971"/>
      <c r="AC69" s="971"/>
      <c r="AD69" s="971"/>
      <c r="AE69" s="971"/>
      <c r="AF69" s="971">
        <v>615</v>
      </c>
      <c r="AG69" s="971"/>
      <c r="AH69" s="971"/>
      <c r="AI69" s="971"/>
      <c r="AJ69" s="971"/>
      <c r="AK69" s="971">
        <v>2988</v>
      </c>
      <c r="AL69" s="971"/>
      <c r="AM69" s="971"/>
      <c r="AN69" s="971"/>
      <c r="AO69" s="971"/>
      <c r="AP69" s="971" t="s">
        <v>569</v>
      </c>
      <c r="AQ69" s="971"/>
      <c r="AR69" s="971"/>
      <c r="AS69" s="971"/>
      <c r="AT69" s="971"/>
      <c r="AU69" s="971" t="s">
        <v>569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572</v>
      </c>
      <c r="C70" s="975"/>
      <c r="D70" s="975"/>
      <c r="E70" s="975"/>
      <c r="F70" s="975"/>
      <c r="G70" s="975"/>
      <c r="H70" s="975"/>
      <c r="I70" s="975"/>
      <c r="J70" s="975"/>
      <c r="K70" s="975"/>
      <c r="L70" s="975"/>
      <c r="M70" s="975"/>
      <c r="N70" s="975"/>
      <c r="O70" s="975"/>
      <c r="P70" s="976"/>
      <c r="Q70" s="977">
        <v>2843</v>
      </c>
      <c r="R70" s="971"/>
      <c r="S70" s="971"/>
      <c r="T70" s="971"/>
      <c r="U70" s="971"/>
      <c r="V70" s="971">
        <v>2688</v>
      </c>
      <c r="W70" s="971"/>
      <c r="X70" s="971"/>
      <c r="Y70" s="971"/>
      <c r="Z70" s="971"/>
      <c r="AA70" s="971">
        <v>155</v>
      </c>
      <c r="AB70" s="971"/>
      <c r="AC70" s="971"/>
      <c r="AD70" s="971"/>
      <c r="AE70" s="971"/>
      <c r="AF70" s="971">
        <v>155</v>
      </c>
      <c r="AG70" s="971"/>
      <c r="AH70" s="971"/>
      <c r="AI70" s="971"/>
      <c r="AJ70" s="971"/>
      <c r="AK70" s="971">
        <v>13</v>
      </c>
      <c r="AL70" s="971"/>
      <c r="AM70" s="971"/>
      <c r="AN70" s="971"/>
      <c r="AO70" s="971"/>
      <c r="AP70" s="971" t="s">
        <v>569</v>
      </c>
      <c r="AQ70" s="971"/>
      <c r="AR70" s="971"/>
      <c r="AS70" s="971"/>
      <c r="AT70" s="971"/>
      <c r="AU70" s="971" t="s">
        <v>569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573</v>
      </c>
      <c r="C71" s="975"/>
      <c r="D71" s="975"/>
      <c r="E71" s="975"/>
      <c r="F71" s="975"/>
      <c r="G71" s="975"/>
      <c r="H71" s="975"/>
      <c r="I71" s="975"/>
      <c r="J71" s="975"/>
      <c r="K71" s="975"/>
      <c r="L71" s="975"/>
      <c r="M71" s="975"/>
      <c r="N71" s="975"/>
      <c r="O71" s="975"/>
      <c r="P71" s="976"/>
      <c r="Q71" s="977">
        <v>28</v>
      </c>
      <c r="R71" s="971"/>
      <c r="S71" s="971"/>
      <c r="T71" s="971"/>
      <c r="U71" s="971"/>
      <c r="V71" s="971">
        <v>26</v>
      </c>
      <c r="W71" s="971"/>
      <c r="X71" s="971"/>
      <c r="Y71" s="971"/>
      <c r="Z71" s="971"/>
      <c r="AA71" s="971">
        <v>2</v>
      </c>
      <c r="AB71" s="971"/>
      <c r="AC71" s="971"/>
      <c r="AD71" s="971"/>
      <c r="AE71" s="971"/>
      <c r="AF71" s="971">
        <v>2</v>
      </c>
      <c r="AG71" s="971"/>
      <c r="AH71" s="971"/>
      <c r="AI71" s="971"/>
      <c r="AJ71" s="971"/>
      <c r="AK71" s="971">
        <v>4</v>
      </c>
      <c r="AL71" s="971"/>
      <c r="AM71" s="971"/>
      <c r="AN71" s="971"/>
      <c r="AO71" s="971"/>
      <c r="AP71" s="971" t="s">
        <v>569</v>
      </c>
      <c r="AQ71" s="971"/>
      <c r="AR71" s="971"/>
      <c r="AS71" s="971"/>
      <c r="AT71" s="971"/>
      <c r="AU71" s="971" t="s">
        <v>569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574</v>
      </c>
      <c r="C72" s="975"/>
      <c r="D72" s="975"/>
      <c r="E72" s="975"/>
      <c r="F72" s="975"/>
      <c r="G72" s="975"/>
      <c r="H72" s="975"/>
      <c r="I72" s="975"/>
      <c r="J72" s="975"/>
      <c r="K72" s="975"/>
      <c r="L72" s="975"/>
      <c r="M72" s="975"/>
      <c r="N72" s="975"/>
      <c r="O72" s="975"/>
      <c r="P72" s="976"/>
      <c r="Q72" s="977">
        <v>2801</v>
      </c>
      <c r="R72" s="971"/>
      <c r="S72" s="971"/>
      <c r="T72" s="971"/>
      <c r="U72" s="971"/>
      <c r="V72" s="971">
        <v>2696</v>
      </c>
      <c r="W72" s="971"/>
      <c r="X72" s="971"/>
      <c r="Y72" s="971"/>
      <c r="Z72" s="971"/>
      <c r="AA72" s="971">
        <v>105</v>
      </c>
      <c r="AB72" s="971"/>
      <c r="AC72" s="971"/>
      <c r="AD72" s="971"/>
      <c r="AE72" s="971"/>
      <c r="AF72" s="971">
        <v>105</v>
      </c>
      <c r="AG72" s="971"/>
      <c r="AH72" s="971"/>
      <c r="AI72" s="971"/>
      <c r="AJ72" s="971"/>
      <c r="AK72" s="971">
        <v>167</v>
      </c>
      <c r="AL72" s="971"/>
      <c r="AM72" s="971"/>
      <c r="AN72" s="971"/>
      <c r="AO72" s="971"/>
      <c r="AP72" s="971">
        <v>6126</v>
      </c>
      <c r="AQ72" s="971"/>
      <c r="AR72" s="971"/>
      <c r="AS72" s="971"/>
      <c r="AT72" s="971"/>
      <c r="AU72" s="971">
        <v>622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579</v>
      </c>
      <c r="C73" s="975"/>
      <c r="D73" s="975"/>
      <c r="E73" s="975"/>
      <c r="F73" s="975"/>
      <c r="G73" s="975"/>
      <c r="H73" s="975"/>
      <c r="I73" s="975"/>
      <c r="J73" s="975"/>
      <c r="K73" s="975"/>
      <c r="L73" s="975"/>
      <c r="M73" s="975"/>
      <c r="N73" s="975"/>
      <c r="O73" s="975"/>
      <c r="P73" s="976"/>
      <c r="Q73" s="977">
        <v>1005</v>
      </c>
      <c r="R73" s="971"/>
      <c r="S73" s="971"/>
      <c r="T73" s="971"/>
      <c r="U73" s="971"/>
      <c r="V73" s="971">
        <v>990</v>
      </c>
      <c r="W73" s="971"/>
      <c r="X73" s="971"/>
      <c r="Y73" s="971"/>
      <c r="Z73" s="971"/>
      <c r="AA73" s="971">
        <v>15</v>
      </c>
      <c r="AB73" s="971"/>
      <c r="AC73" s="971"/>
      <c r="AD73" s="971"/>
      <c r="AE73" s="971"/>
      <c r="AF73" s="971">
        <v>15</v>
      </c>
      <c r="AG73" s="971"/>
      <c r="AH73" s="971"/>
      <c r="AI73" s="971"/>
      <c r="AJ73" s="971"/>
      <c r="AK73" s="971">
        <v>163</v>
      </c>
      <c r="AL73" s="971"/>
      <c r="AM73" s="971"/>
      <c r="AN73" s="971"/>
      <c r="AO73" s="971"/>
      <c r="AP73" s="971" t="s">
        <v>569</v>
      </c>
      <c r="AQ73" s="971"/>
      <c r="AR73" s="971"/>
      <c r="AS73" s="971"/>
      <c r="AT73" s="971"/>
      <c r="AU73" s="971" t="s">
        <v>569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575</v>
      </c>
      <c r="C74" s="975"/>
      <c r="D74" s="975"/>
      <c r="E74" s="975"/>
      <c r="F74" s="975"/>
      <c r="G74" s="975"/>
      <c r="H74" s="975"/>
      <c r="I74" s="975"/>
      <c r="J74" s="975"/>
      <c r="K74" s="975"/>
      <c r="L74" s="975"/>
      <c r="M74" s="975"/>
      <c r="N74" s="975"/>
      <c r="O74" s="975"/>
      <c r="P74" s="976"/>
      <c r="Q74" s="977">
        <v>120</v>
      </c>
      <c r="R74" s="971"/>
      <c r="S74" s="971"/>
      <c r="T74" s="971"/>
      <c r="U74" s="971"/>
      <c r="V74" s="971">
        <v>117</v>
      </c>
      <c r="W74" s="971"/>
      <c r="X74" s="971"/>
      <c r="Y74" s="971"/>
      <c r="Z74" s="971"/>
      <c r="AA74" s="971">
        <v>3</v>
      </c>
      <c r="AB74" s="971"/>
      <c r="AC74" s="971"/>
      <c r="AD74" s="971"/>
      <c r="AE74" s="971"/>
      <c r="AF74" s="971">
        <v>3</v>
      </c>
      <c r="AG74" s="971"/>
      <c r="AH74" s="971"/>
      <c r="AI74" s="971"/>
      <c r="AJ74" s="971"/>
      <c r="AK74" s="971">
        <v>40</v>
      </c>
      <c r="AL74" s="971"/>
      <c r="AM74" s="971"/>
      <c r="AN74" s="971"/>
      <c r="AO74" s="971"/>
      <c r="AP74" s="971" t="s">
        <v>569</v>
      </c>
      <c r="AQ74" s="971"/>
      <c r="AR74" s="971"/>
      <c r="AS74" s="971"/>
      <c r="AT74" s="971"/>
      <c r="AU74" s="971" t="s">
        <v>569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576</v>
      </c>
      <c r="C75" s="975"/>
      <c r="D75" s="975"/>
      <c r="E75" s="975"/>
      <c r="F75" s="975"/>
      <c r="G75" s="975"/>
      <c r="H75" s="975"/>
      <c r="I75" s="975"/>
      <c r="J75" s="975"/>
      <c r="K75" s="975"/>
      <c r="L75" s="975"/>
      <c r="M75" s="975"/>
      <c r="N75" s="975"/>
      <c r="O75" s="975"/>
      <c r="P75" s="976"/>
      <c r="Q75" s="978">
        <v>136135</v>
      </c>
      <c r="R75" s="979"/>
      <c r="S75" s="979"/>
      <c r="T75" s="979"/>
      <c r="U75" s="980"/>
      <c r="V75" s="981">
        <v>134116</v>
      </c>
      <c r="W75" s="979"/>
      <c r="X75" s="979"/>
      <c r="Y75" s="979"/>
      <c r="Z75" s="980"/>
      <c r="AA75" s="981">
        <v>2019</v>
      </c>
      <c r="AB75" s="979"/>
      <c r="AC75" s="979"/>
      <c r="AD75" s="979"/>
      <c r="AE75" s="980"/>
      <c r="AF75" s="981">
        <v>2019</v>
      </c>
      <c r="AG75" s="979"/>
      <c r="AH75" s="979"/>
      <c r="AI75" s="979"/>
      <c r="AJ75" s="980"/>
      <c r="AK75" s="981">
        <v>1629</v>
      </c>
      <c r="AL75" s="979"/>
      <c r="AM75" s="979"/>
      <c r="AN75" s="979"/>
      <c r="AO75" s="980"/>
      <c r="AP75" s="971" t="s">
        <v>569</v>
      </c>
      <c r="AQ75" s="971"/>
      <c r="AR75" s="971"/>
      <c r="AS75" s="971"/>
      <c r="AT75" s="971"/>
      <c r="AU75" s="971" t="s">
        <v>569</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577</v>
      </c>
      <c r="C76" s="975"/>
      <c r="D76" s="975"/>
      <c r="E76" s="975"/>
      <c r="F76" s="975"/>
      <c r="G76" s="975"/>
      <c r="H76" s="975"/>
      <c r="I76" s="975"/>
      <c r="J76" s="975"/>
      <c r="K76" s="975"/>
      <c r="L76" s="975"/>
      <c r="M76" s="975"/>
      <c r="N76" s="975"/>
      <c r="O76" s="975"/>
      <c r="P76" s="976"/>
      <c r="Q76" s="978">
        <v>3738</v>
      </c>
      <c r="R76" s="979"/>
      <c r="S76" s="979"/>
      <c r="T76" s="979"/>
      <c r="U76" s="980"/>
      <c r="V76" s="981">
        <v>3731</v>
      </c>
      <c r="W76" s="979"/>
      <c r="X76" s="979"/>
      <c r="Y76" s="979"/>
      <c r="Z76" s="980"/>
      <c r="AA76" s="981">
        <v>7</v>
      </c>
      <c r="AB76" s="979"/>
      <c r="AC76" s="979"/>
      <c r="AD76" s="979"/>
      <c r="AE76" s="980"/>
      <c r="AF76" s="981">
        <v>4213</v>
      </c>
      <c r="AG76" s="979"/>
      <c r="AH76" s="979"/>
      <c r="AI76" s="979"/>
      <c r="AJ76" s="980"/>
      <c r="AK76" s="981">
        <v>304</v>
      </c>
      <c r="AL76" s="979"/>
      <c r="AM76" s="979"/>
      <c r="AN76" s="979"/>
      <c r="AO76" s="980"/>
      <c r="AP76" s="981">
        <v>4432</v>
      </c>
      <c r="AQ76" s="979"/>
      <c r="AR76" s="979"/>
      <c r="AS76" s="979"/>
      <c r="AT76" s="980"/>
      <c r="AU76" s="981">
        <v>111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578</v>
      </c>
      <c r="C77" s="975"/>
      <c r="D77" s="975"/>
      <c r="E77" s="975"/>
      <c r="F77" s="975"/>
      <c r="G77" s="975"/>
      <c r="H77" s="975"/>
      <c r="I77" s="975"/>
      <c r="J77" s="975"/>
      <c r="K77" s="975"/>
      <c r="L77" s="975"/>
      <c r="M77" s="975"/>
      <c r="N77" s="975"/>
      <c r="O77" s="975"/>
      <c r="P77" s="976"/>
      <c r="Q77" s="978">
        <v>1532</v>
      </c>
      <c r="R77" s="979"/>
      <c r="S77" s="979"/>
      <c r="T77" s="979"/>
      <c r="U77" s="980"/>
      <c r="V77" s="981">
        <v>1470</v>
      </c>
      <c r="W77" s="979"/>
      <c r="X77" s="979"/>
      <c r="Y77" s="979"/>
      <c r="Z77" s="980"/>
      <c r="AA77" s="981">
        <v>62</v>
      </c>
      <c r="AB77" s="979"/>
      <c r="AC77" s="979"/>
      <c r="AD77" s="979"/>
      <c r="AE77" s="980"/>
      <c r="AF77" s="981">
        <v>4433</v>
      </c>
      <c r="AG77" s="979"/>
      <c r="AH77" s="979"/>
      <c r="AI77" s="979"/>
      <c r="AJ77" s="980"/>
      <c r="AK77" s="981">
        <v>1</v>
      </c>
      <c r="AL77" s="979"/>
      <c r="AM77" s="979"/>
      <c r="AN77" s="979"/>
      <c r="AO77" s="980"/>
      <c r="AP77" s="981">
        <v>2877</v>
      </c>
      <c r="AQ77" s="979"/>
      <c r="AR77" s="979"/>
      <c r="AS77" s="979"/>
      <c r="AT77" s="980"/>
      <c r="AU77" s="981" t="s">
        <v>569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11667</v>
      </c>
      <c r="AG88" s="959"/>
      <c r="AH88" s="959"/>
      <c r="AI88" s="959"/>
      <c r="AJ88" s="959"/>
      <c r="AK88" s="963"/>
      <c r="AL88" s="963"/>
      <c r="AM88" s="963"/>
      <c r="AN88" s="963"/>
      <c r="AO88" s="963"/>
      <c r="AP88" s="959">
        <v>15791</v>
      </c>
      <c r="AQ88" s="959"/>
      <c r="AR88" s="959"/>
      <c r="AS88" s="959"/>
      <c r="AT88" s="959"/>
      <c r="AU88" s="959">
        <v>1115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263</v>
      </c>
      <c r="CS102" s="953"/>
      <c r="CT102" s="953"/>
      <c r="CU102" s="953"/>
      <c r="CV102" s="954"/>
      <c r="CW102" s="952">
        <v>1</v>
      </c>
      <c r="CX102" s="953"/>
      <c r="CY102" s="953"/>
      <c r="CZ102" s="953"/>
      <c r="DA102" s="954"/>
      <c r="DB102" s="952" t="s">
        <v>569</v>
      </c>
      <c r="DC102" s="953"/>
      <c r="DD102" s="953"/>
      <c r="DE102" s="953"/>
      <c r="DF102" s="954"/>
      <c r="DG102" s="952" t="s">
        <v>569</v>
      </c>
      <c r="DH102" s="953"/>
      <c r="DI102" s="953"/>
      <c r="DJ102" s="953"/>
      <c r="DK102" s="954"/>
      <c r="DL102" s="952" t="s">
        <v>569</v>
      </c>
      <c r="DM102" s="953"/>
      <c r="DN102" s="953"/>
      <c r="DO102" s="953"/>
      <c r="DP102" s="954"/>
      <c r="DQ102" s="952" t="s">
        <v>569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311</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311</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311</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1665873</v>
      </c>
      <c r="AB110" s="889"/>
      <c r="AC110" s="889"/>
      <c r="AD110" s="889"/>
      <c r="AE110" s="890"/>
      <c r="AF110" s="891">
        <v>1667123</v>
      </c>
      <c r="AG110" s="889"/>
      <c r="AH110" s="889"/>
      <c r="AI110" s="889"/>
      <c r="AJ110" s="890"/>
      <c r="AK110" s="891">
        <v>1741353</v>
      </c>
      <c r="AL110" s="889"/>
      <c r="AM110" s="889"/>
      <c r="AN110" s="889"/>
      <c r="AO110" s="890"/>
      <c r="AP110" s="892">
        <v>27.7</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13775149</v>
      </c>
      <c r="BR110" s="842"/>
      <c r="BS110" s="842"/>
      <c r="BT110" s="842"/>
      <c r="BU110" s="842"/>
      <c r="BV110" s="842">
        <v>14044996</v>
      </c>
      <c r="BW110" s="842"/>
      <c r="BX110" s="842"/>
      <c r="BY110" s="842"/>
      <c r="BZ110" s="842"/>
      <c r="CA110" s="842">
        <v>14019949</v>
      </c>
      <c r="CB110" s="842"/>
      <c r="CC110" s="842"/>
      <c r="CD110" s="842"/>
      <c r="CE110" s="842"/>
      <c r="CF110" s="866">
        <v>222.7</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138</v>
      </c>
      <c r="DH110" s="842"/>
      <c r="DI110" s="842"/>
      <c r="DJ110" s="842"/>
      <c r="DK110" s="842"/>
      <c r="DL110" s="842" t="s">
        <v>138</v>
      </c>
      <c r="DM110" s="842"/>
      <c r="DN110" s="842"/>
      <c r="DO110" s="842"/>
      <c r="DP110" s="842"/>
      <c r="DQ110" s="842" t="s">
        <v>436</v>
      </c>
      <c r="DR110" s="842"/>
      <c r="DS110" s="842"/>
      <c r="DT110" s="842"/>
      <c r="DU110" s="842"/>
      <c r="DV110" s="843" t="s">
        <v>436</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138</v>
      </c>
      <c r="AB111" s="919"/>
      <c r="AC111" s="919"/>
      <c r="AD111" s="919"/>
      <c r="AE111" s="920"/>
      <c r="AF111" s="921" t="s">
        <v>436</v>
      </c>
      <c r="AG111" s="919"/>
      <c r="AH111" s="919"/>
      <c r="AI111" s="919"/>
      <c r="AJ111" s="920"/>
      <c r="AK111" s="921" t="s">
        <v>138</v>
      </c>
      <c r="AL111" s="919"/>
      <c r="AM111" s="919"/>
      <c r="AN111" s="919"/>
      <c r="AO111" s="920"/>
      <c r="AP111" s="922" t="s">
        <v>138</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138</v>
      </c>
      <c r="BR111" s="817"/>
      <c r="BS111" s="817"/>
      <c r="BT111" s="817"/>
      <c r="BU111" s="817"/>
      <c r="BV111" s="817" t="s">
        <v>436</v>
      </c>
      <c r="BW111" s="817"/>
      <c r="BX111" s="817"/>
      <c r="BY111" s="817"/>
      <c r="BZ111" s="817"/>
      <c r="CA111" s="817" t="s">
        <v>439</v>
      </c>
      <c r="CB111" s="817"/>
      <c r="CC111" s="817"/>
      <c r="CD111" s="817"/>
      <c r="CE111" s="817"/>
      <c r="CF111" s="875" t="s">
        <v>439</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138</v>
      </c>
      <c r="DH111" s="817"/>
      <c r="DI111" s="817"/>
      <c r="DJ111" s="817"/>
      <c r="DK111" s="817"/>
      <c r="DL111" s="817" t="s">
        <v>436</v>
      </c>
      <c r="DM111" s="817"/>
      <c r="DN111" s="817"/>
      <c r="DO111" s="817"/>
      <c r="DP111" s="817"/>
      <c r="DQ111" s="817" t="s">
        <v>436</v>
      </c>
      <c r="DR111" s="817"/>
      <c r="DS111" s="817"/>
      <c r="DT111" s="817"/>
      <c r="DU111" s="817"/>
      <c r="DV111" s="794" t="s">
        <v>436</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138</v>
      </c>
      <c r="AB112" s="780"/>
      <c r="AC112" s="780"/>
      <c r="AD112" s="780"/>
      <c r="AE112" s="781"/>
      <c r="AF112" s="782" t="s">
        <v>138</v>
      </c>
      <c r="AG112" s="780"/>
      <c r="AH112" s="780"/>
      <c r="AI112" s="780"/>
      <c r="AJ112" s="781"/>
      <c r="AK112" s="782" t="s">
        <v>138</v>
      </c>
      <c r="AL112" s="780"/>
      <c r="AM112" s="780"/>
      <c r="AN112" s="780"/>
      <c r="AO112" s="781"/>
      <c r="AP112" s="824" t="s">
        <v>138</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5199943</v>
      </c>
      <c r="BR112" s="817"/>
      <c r="BS112" s="817"/>
      <c r="BT112" s="817"/>
      <c r="BU112" s="817"/>
      <c r="BV112" s="817">
        <v>4516806</v>
      </c>
      <c r="BW112" s="817"/>
      <c r="BX112" s="817"/>
      <c r="BY112" s="817"/>
      <c r="BZ112" s="817"/>
      <c r="CA112" s="817">
        <v>4016148</v>
      </c>
      <c r="CB112" s="817"/>
      <c r="CC112" s="817"/>
      <c r="CD112" s="817"/>
      <c r="CE112" s="817"/>
      <c r="CF112" s="875">
        <v>63.8</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436</v>
      </c>
      <c r="DH112" s="817"/>
      <c r="DI112" s="817"/>
      <c r="DJ112" s="817"/>
      <c r="DK112" s="817"/>
      <c r="DL112" s="817" t="s">
        <v>138</v>
      </c>
      <c r="DM112" s="817"/>
      <c r="DN112" s="817"/>
      <c r="DO112" s="817"/>
      <c r="DP112" s="817"/>
      <c r="DQ112" s="817" t="s">
        <v>138</v>
      </c>
      <c r="DR112" s="817"/>
      <c r="DS112" s="817"/>
      <c r="DT112" s="817"/>
      <c r="DU112" s="817"/>
      <c r="DV112" s="794" t="s">
        <v>138</v>
      </c>
      <c r="DW112" s="794"/>
      <c r="DX112" s="794"/>
      <c r="DY112" s="794"/>
      <c r="DZ112" s="795"/>
    </row>
    <row r="113" spans="1:130" s="230"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303614</v>
      </c>
      <c r="AB113" s="919"/>
      <c r="AC113" s="919"/>
      <c r="AD113" s="919"/>
      <c r="AE113" s="920"/>
      <c r="AF113" s="921">
        <v>289147</v>
      </c>
      <c r="AG113" s="919"/>
      <c r="AH113" s="919"/>
      <c r="AI113" s="919"/>
      <c r="AJ113" s="920"/>
      <c r="AK113" s="921">
        <v>288845</v>
      </c>
      <c r="AL113" s="919"/>
      <c r="AM113" s="919"/>
      <c r="AN113" s="919"/>
      <c r="AO113" s="920"/>
      <c r="AP113" s="922">
        <v>4.5999999999999996</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1161913</v>
      </c>
      <c r="BR113" s="817"/>
      <c r="BS113" s="817"/>
      <c r="BT113" s="817"/>
      <c r="BU113" s="817"/>
      <c r="BV113" s="817">
        <v>1127873</v>
      </c>
      <c r="BW113" s="817"/>
      <c r="BX113" s="817"/>
      <c r="BY113" s="817"/>
      <c r="BZ113" s="817"/>
      <c r="CA113" s="817">
        <v>1115611</v>
      </c>
      <c r="CB113" s="817"/>
      <c r="CC113" s="817"/>
      <c r="CD113" s="817"/>
      <c r="CE113" s="817"/>
      <c r="CF113" s="875">
        <v>17.7</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138</v>
      </c>
      <c r="DH113" s="780"/>
      <c r="DI113" s="780"/>
      <c r="DJ113" s="780"/>
      <c r="DK113" s="781"/>
      <c r="DL113" s="782" t="s">
        <v>436</v>
      </c>
      <c r="DM113" s="780"/>
      <c r="DN113" s="780"/>
      <c r="DO113" s="780"/>
      <c r="DP113" s="781"/>
      <c r="DQ113" s="782" t="s">
        <v>436</v>
      </c>
      <c r="DR113" s="780"/>
      <c r="DS113" s="780"/>
      <c r="DT113" s="780"/>
      <c r="DU113" s="781"/>
      <c r="DV113" s="824" t="s">
        <v>138</v>
      </c>
      <c r="DW113" s="825"/>
      <c r="DX113" s="825"/>
      <c r="DY113" s="825"/>
      <c r="DZ113" s="826"/>
    </row>
    <row r="114" spans="1:130" s="230"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96243</v>
      </c>
      <c r="AB114" s="780"/>
      <c r="AC114" s="780"/>
      <c r="AD114" s="780"/>
      <c r="AE114" s="781"/>
      <c r="AF114" s="782">
        <v>96550</v>
      </c>
      <c r="AG114" s="780"/>
      <c r="AH114" s="780"/>
      <c r="AI114" s="780"/>
      <c r="AJ114" s="781"/>
      <c r="AK114" s="782">
        <v>97848</v>
      </c>
      <c r="AL114" s="780"/>
      <c r="AM114" s="780"/>
      <c r="AN114" s="780"/>
      <c r="AO114" s="781"/>
      <c r="AP114" s="824">
        <v>1.6</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1478066</v>
      </c>
      <c r="BR114" s="817"/>
      <c r="BS114" s="817"/>
      <c r="BT114" s="817"/>
      <c r="BU114" s="817"/>
      <c r="BV114" s="817">
        <v>1358188</v>
      </c>
      <c r="BW114" s="817"/>
      <c r="BX114" s="817"/>
      <c r="BY114" s="817"/>
      <c r="BZ114" s="817"/>
      <c r="CA114" s="817">
        <v>1375758</v>
      </c>
      <c r="CB114" s="817"/>
      <c r="CC114" s="817"/>
      <c r="CD114" s="817"/>
      <c r="CE114" s="817"/>
      <c r="CF114" s="875">
        <v>21.9</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436</v>
      </c>
      <c r="DH114" s="780"/>
      <c r="DI114" s="780"/>
      <c r="DJ114" s="780"/>
      <c r="DK114" s="781"/>
      <c r="DL114" s="782" t="s">
        <v>138</v>
      </c>
      <c r="DM114" s="780"/>
      <c r="DN114" s="780"/>
      <c r="DO114" s="780"/>
      <c r="DP114" s="781"/>
      <c r="DQ114" s="782" t="s">
        <v>138</v>
      </c>
      <c r="DR114" s="780"/>
      <c r="DS114" s="780"/>
      <c r="DT114" s="780"/>
      <c r="DU114" s="781"/>
      <c r="DV114" s="824" t="s">
        <v>138</v>
      </c>
      <c r="DW114" s="825"/>
      <c r="DX114" s="825"/>
      <c r="DY114" s="825"/>
      <c r="DZ114" s="826"/>
    </row>
    <row r="115" spans="1:130" s="230"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12806</v>
      </c>
      <c r="AB115" s="919"/>
      <c r="AC115" s="919"/>
      <c r="AD115" s="919"/>
      <c r="AE115" s="920"/>
      <c r="AF115" s="921">
        <v>18185</v>
      </c>
      <c r="AG115" s="919"/>
      <c r="AH115" s="919"/>
      <c r="AI115" s="919"/>
      <c r="AJ115" s="920"/>
      <c r="AK115" s="921">
        <v>1730</v>
      </c>
      <c r="AL115" s="919"/>
      <c r="AM115" s="919"/>
      <c r="AN115" s="919"/>
      <c r="AO115" s="920"/>
      <c r="AP115" s="922">
        <v>0</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138</v>
      </c>
      <c r="BR115" s="817"/>
      <c r="BS115" s="817"/>
      <c r="BT115" s="817"/>
      <c r="BU115" s="817"/>
      <c r="BV115" s="817" t="s">
        <v>138</v>
      </c>
      <c r="BW115" s="817"/>
      <c r="BX115" s="817"/>
      <c r="BY115" s="817"/>
      <c r="BZ115" s="817"/>
      <c r="CA115" s="817" t="s">
        <v>436</v>
      </c>
      <c r="CB115" s="817"/>
      <c r="CC115" s="817"/>
      <c r="CD115" s="817"/>
      <c r="CE115" s="817"/>
      <c r="CF115" s="875" t="s">
        <v>138</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138</v>
      </c>
      <c r="DH115" s="780"/>
      <c r="DI115" s="780"/>
      <c r="DJ115" s="780"/>
      <c r="DK115" s="781"/>
      <c r="DL115" s="782" t="s">
        <v>138</v>
      </c>
      <c r="DM115" s="780"/>
      <c r="DN115" s="780"/>
      <c r="DO115" s="780"/>
      <c r="DP115" s="781"/>
      <c r="DQ115" s="782" t="s">
        <v>138</v>
      </c>
      <c r="DR115" s="780"/>
      <c r="DS115" s="780"/>
      <c r="DT115" s="780"/>
      <c r="DU115" s="781"/>
      <c r="DV115" s="824" t="s">
        <v>436</v>
      </c>
      <c r="DW115" s="825"/>
      <c r="DX115" s="825"/>
      <c r="DY115" s="825"/>
      <c r="DZ115" s="826"/>
    </row>
    <row r="116" spans="1:130" s="230" customFormat="1" ht="26.25" customHeight="1" x14ac:dyDescent="0.1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135</v>
      </c>
      <c r="AB116" s="780"/>
      <c r="AC116" s="780"/>
      <c r="AD116" s="780"/>
      <c r="AE116" s="781"/>
      <c r="AF116" s="782">
        <v>162</v>
      </c>
      <c r="AG116" s="780"/>
      <c r="AH116" s="780"/>
      <c r="AI116" s="780"/>
      <c r="AJ116" s="781"/>
      <c r="AK116" s="782">
        <v>107</v>
      </c>
      <c r="AL116" s="780"/>
      <c r="AM116" s="780"/>
      <c r="AN116" s="780"/>
      <c r="AO116" s="781"/>
      <c r="AP116" s="824">
        <v>0</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138</v>
      </c>
      <c r="BR116" s="817"/>
      <c r="BS116" s="817"/>
      <c r="BT116" s="817"/>
      <c r="BU116" s="817"/>
      <c r="BV116" s="817" t="s">
        <v>436</v>
      </c>
      <c r="BW116" s="817"/>
      <c r="BX116" s="817"/>
      <c r="BY116" s="817"/>
      <c r="BZ116" s="817"/>
      <c r="CA116" s="817" t="s">
        <v>138</v>
      </c>
      <c r="CB116" s="817"/>
      <c r="CC116" s="817"/>
      <c r="CD116" s="817"/>
      <c r="CE116" s="817"/>
      <c r="CF116" s="875" t="s">
        <v>138</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138</v>
      </c>
      <c r="DH116" s="780"/>
      <c r="DI116" s="780"/>
      <c r="DJ116" s="780"/>
      <c r="DK116" s="781"/>
      <c r="DL116" s="782" t="s">
        <v>138</v>
      </c>
      <c r="DM116" s="780"/>
      <c r="DN116" s="780"/>
      <c r="DO116" s="780"/>
      <c r="DP116" s="781"/>
      <c r="DQ116" s="782" t="s">
        <v>138</v>
      </c>
      <c r="DR116" s="780"/>
      <c r="DS116" s="780"/>
      <c r="DT116" s="780"/>
      <c r="DU116" s="781"/>
      <c r="DV116" s="824" t="s">
        <v>436</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2078671</v>
      </c>
      <c r="AB117" s="903"/>
      <c r="AC117" s="903"/>
      <c r="AD117" s="903"/>
      <c r="AE117" s="904"/>
      <c r="AF117" s="905">
        <v>2071167</v>
      </c>
      <c r="AG117" s="903"/>
      <c r="AH117" s="903"/>
      <c r="AI117" s="903"/>
      <c r="AJ117" s="904"/>
      <c r="AK117" s="905">
        <v>2129883</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138</v>
      </c>
      <c r="BR117" s="817"/>
      <c r="BS117" s="817"/>
      <c r="BT117" s="817"/>
      <c r="BU117" s="817"/>
      <c r="BV117" s="817" t="s">
        <v>138</v>
      </c>
      <c r="BW117" s="817"/>
      <c r="BX117" s="817"/>
      <c r="BY117" s="817"/>
      <c r="BZ117" s="817"/>
      <c r="CA117" s="817" t="s">
        <v>436</v>
      </c>
      <c r="CB117" s="817"/>
      <c r="CC117" s="817"/>
      <c r="CD117" s="817"/>
      <c r="CE117" s="817"/>
      <c r="CF117" s="875" t="s">
        <v>138</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138</v>
      </c>
      <c r="DH117" s="780"/>
      <c r="DI117" s="780"/>
      <c r="DJ117" s="780"/>
      <c r="DK117" s="781"/>
      <c r="DL117" s="782" t="s">
        <v>138</v>
      </c>
      <c r="DM117" s="780"/>
      <c r="DN117" s="780"/>
      <c r="DO117" s="780"/>
      <c r="DP117" s="781"/>
      <c r="DQ117" s="782" t="s">
        <v>138</v>
      </c>
      <c r="DR117" s="780"/>
      <c r="DS117" s="780"/>
      <c r="DT117" s="780"/>
      <c r="DU117" s="781"/>
      <c r="DV117" s="824" t="s">
        <v>436</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311</v>
      </c>
      <c r="AL118" s="896"/>
      <c r="AM118" s="896"/>
      <c r="AN118" s="896"/>
      <c r="AO118" s="897"/>
      <c r="AP118" s="899" t="s">
        <v>430</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138</v>
      </c>
      <c r="BR118" s="845"/>
      <c r="BS118" s="845"/>
      <c r="BT118" s="845"/>
      <c r="BU118" s="845"/>
      <c r="BV118" s="845" t="s">
        <v>436</v>
      </c>
      <c r="BW118" s="845"/>
      <c r="BX118" s="845"/>
      <c r="BY118" s="845"/>
      <c r="BZ118" s="845"/>
      <c r="CA118" s="845" t="s">
        <v>436</v>
      </c>
      <c r="CB118" s="845"/>
      <c r="CC118" s="845"/>
      <c r="CD118" s="845"/>
      <c r="CE118" s="845"/>
      <c r="CF118" s="875" t="s">
        <v>436</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138</v>
      </c>
      <c r="DH118" s="780"/>
      <c r="DI118" s="780"/>
      <c r="DJ118" s="780"/>
      <c r="DK118" s="781"/>
      <c r="DL118" s="782" t="s">
        <v>436</v>
      </c>
      <c r="DM118" s="780"/>
      <c r="DN118" s="780"/>
      <c r="DO118" s="780"/>
      <c r="DP118" s="781"/>
      <c r="DQ118" s="782" t="s">
        <v>138</v>
      </c>
      <c r="DR118" s="780"/>
      <c r="DS118" s="780"/>
      <c r="DT118" s="780"/>
      <c r="DU118" s="781"/>
      <c r="DV118" s="824" t="s">
        <v>138</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138</v>
      </c>
      <c r="AB119" s="889"/>
      <c r="AC119" s="889"/>
      <c r="AD119" s="889"/>
      <c r="AE119" s="890"/>
      <c r="AF119" s="891" t="s">
        <v>138</v>
      </c>
      <c r="AG119" s="889"/>
      <c r="AH119" s="889"/>
      <c r="AI119" s="889"/>
      <c r="AJ119" s="890"/>
      <c r="AK119" s="891" t="s">
        <v>138</v>
      </c>
      <c r="AL119" s="889"/>
      <c r="AM119" s="889"/>
      <c r="AN119" s="889"/>
      <c r="AO119" s="890"/>
      <c r="AP119" s="892" t="s">
        <v>138</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462</v>
      </c>
      <c r="BP119" s="878"/>
      <c r="BQ119" s="879">
        <v>21615071</v>
      </c>
      <c r="BR119" s="845"/>
      <c r="BS119" s="845"/>
      <c r="BT119" s="845"/>
      <c r="BU119" s="845"/>
      <c r="BV119" s="845">
        <v>21047863</v>
      </c>
      <c r="BW119" s="845"/>
      <c r="BX119" s="845"/>
      <c r="BY119" s="845"/>
      <c r="BZ119" s="845"/>
      <c r="CA119" s="845">
        <v>20527466</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436</v>
      </c>
      <c r="DH119" s="764"/>
      <c r="DI119" s="764"/>
      <c r="DJ119" s="764"/>
      <c r="DK119" s="765"/>
      <c r="DL119" s="766" t="s">
        <v>436</v>
      </c>
      <c r="DM119" s="764"/>
      <c r="DN119" s="764"/>
      <c r="DO119" s="764"/>
      <c r="DP119" s="765"/>
      <c r="DQ119" s="766" t="s">
        <v>436</v>
      </c>
      <c r="DR119" s="764"/>
      <c r="DS119" s="764"/>
      <c r="DT119" s="764"/>
      <c r="DU119" s="765"/>
      <c r="DV119" s="848" t="s">
        <v>138</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138</v>
      </c>
      <c r="AB120" s="780"/>
      <c r="AC120" s="780"/>
      <c r="AD120" s="780"/>
      <c r="AE120" s="781"/>
      <c r="AF120" s="782" t="s">
        <v>138</v>
      </c>
      <c r="AG120" s="780"/>
      <c r="AH120" s="780"/>
      <c r="AI120" s="780"/>
      <c r="AJ120" s="781"/>
      <c r="AK120" s="782" t="s">
        <v>436</v>
      </c>
      <c r="AL120" s="780"/>
      <c r="AM120" s="780"/>
      <c r="AN120" s="780"/>
      <c r="AO120" s="781"/>
      <c r="AP120" s="824" t="s">
        <v>138</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7301049</v>
      </c>
      <c r="BR120" s="842"/>
      <c r="BS120" s="842"/>
      <c r="BT120" s="842"/>
      <c r="BU120" s="842"/>
      <c r="BV120" s="842">
        <v>7923953</v>
      </c>
      <c r="BW120" s="842"/>
      <c r="BX120" s="842"/>
      <c r="BY120" s="842"/>
      <c r="BZ120" s="842"/>
      <c r="CA120" s="842">
        <v>8384929</v>
      </c>
      <c r="CB120" s="842"/>
      <c r="CC120" s="842"/>
      <c r="CD120" s="842"/>
      <c r="CE120" s="842"/>
      <c r="CF120" s="866">
        <v>133.19999999999999</v>
      </c>
      <c r="CG120" s="867"/>
      <c r="CH120" s="867"/>
      <c r="CI120" s="867"/>
      <c r="CJ120" s="867"/>
      <c r="CK120" s="868" t="s">
        <v>466</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5199943</v>
      </c>
      <c r="DH120" s="842"/>
      <c r="DI120" s="842"/>
      <c r="DJ120" s="842"/>
      <c r="DK120" s="842"/>
      <c r="DL120" s="842">
        <v>4516806</v>
      </c>
      <c r="DM120" s="842"/>
      <c r="DN120" s="842"/>
      <c r="DO120" s="842"/>
      <c r="DP120" s="842"/>
      <c r="DQ120" s="842">
        <v>4016148</v>
      </c>
      <c r="DR120" s="842"/>
      <c r="DS120" s="842"/>
      <c r="DT120" s="842"/>
      <c r="DU120" s="842"/>
      <c r="DV120" s="843">
        <v>63.8</v>
      </c>
      <c r="DW120" s="843"/>
      <c r="DX120" s="843"/>
      <c r="DY120" s="843"/>
      <c r="DZ120" s="844"/>
    </row>
    <row r="121" spans="1:130" s="230" customFormat="1" ht="26.25" customHeight="1" x14ac:dyDescent="0.15">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138</v>
      </c>
      <c r="AB121" s="780"/>
      <c r="AC121" s="780"/>
      <c r="AD121" s="780"/>
      <c r="AE121" s="781"/>
      <c r="AF121" s="782" t="s">
        <v>138</v>
      </c>
      <c r="AG121" s="780"/>
      <c r="AH121" s="780"/>
      <c r="AI121" s="780"/>
      <c r="AJ121" s="781"/>
      <c r="AK121" s="782" t="s">
        <v>138</v>
      </c>
      <c r="AL121" s="780"/>
      <c r="AM121" s="780"/>
      <c r="AN121" s="780"/>
      <c r="AO121" s="781"/>
      <c r="AP121" s="824" t="s">
        <v>138</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60866</v>
      </c>
      <c r="BR121" s="817"/>
      <c r="BS121" s="817"/>
      <c r="BT121" s="817"/>
      <c r="BU121" s="817"/>
      <c r="BV121" s="817">
        <v>50532</v>
      </c>
      <c r="BW121" s="817"/>
      <c r="BX121" s="817"/>
      <c r="BY121" s="817"/>
      <c r="BZ121" s="817"/>
      <c r="CA121" s="817">
        <v>41116</v>
      </c>
      <c r="CB121" s="817"/>
      <c r="CC121" s="817"/>
      <c r="CD121" s="817"/>
      <c r="CE121" s="817"/>
      <c r="CF121" s="875">
        <v>0.7</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x14ac:dyDescent="0.15">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436</v>
      </c>
      <c r="AB122" s="780"/>
      <c r="AC122" s="780"/>
      <c r="AD122" s="780"/>
      <c r="AE122" s="781"/>
      <c r="AF122" s="782" t="s">
        <v>436</v>
      </c>
      <c r="AG122" s="780"/>
      <c r="AH122" s="780"/>
      <c r="AI122" s="780"/>
      <c r="AJ122" s="781"/>
      <c r="AK122" s="782" t="s">
        <v>436</v>
      </c>
      <c r="AL122" s="780"/>
      <c r="AM122" s="780"/>
      <c r="AN122" s="780"/>
      <c r="AO122" s="781"/>
      <c r="AP122" s="824" t="s">
        <v>138</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13986026</v>
      </c>
      <c r="BR122" s="845"/>
      <c r="BS122" s="845"/>
      <c r="BT122" s="845"/>
      <c r="BU122" s="845"/>
      <c r="BV122" s="845">
        <v>14128794</v>
      </c>
      <c r="BW122" s="845"/>
      <c r="BX122" s="845"/>
      <c r="BY122" s="845"/>
      <c r="BZ122" s="845"/>
      <c r="CA122" s="845">
        <v>13878150</v>
      </c>
      <c r="CB122" s="845"/>
      <c r="CC122" s="845"/>
      <c r="CD122" s="845"/>
      <c r="CE122" s="845"/>
      <c r="CF122" s="846">
        <v>220.4</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138</v>
      </c>
      <c r="AB123" s="780"/>
      <c r="AC123" s="780"/>
      <c r="AD123" s="780"/>
      <c r="AE123" s="781"/>
      <c r="AF123" s="782" t="s">
        <v>138</v>
      </c>
      <c r="AG123" s="780"/>
      <c r="AH123" s="780"/>
      <c r="AI123" s="780"/>
      <c r="AJ123" s="781"/>
      <c r="AK123" s="782" t="s">
        <v>138</v>
      </c>
      <c r="AL123" s="780"/>
      <c r="AM123" s="780"/>
      <c r="AN123" s="780"/>
      <c r="AO123" s="781"/>
      <c r="AP123" s="824" t="s">
        <v>138</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470</v>
      </c>
      <c r="BP123" s="878"/>
      <c r="BQ123" s="832">
        <v>21347941</v>
      </c>
      <c r="BR123" s="833"/>
      <c r="BS123" s="833"/>
      <c r="BT123" s="833"/>
      <c r="BU123" s="833"/>
      <c r="BV123" s="833">
        <v>22103279</v>
      </c>
      <c r="BW123" s="833"/>
      <c r="BX123" s="833"/>
      <c r="BY123" s="833"/>
      <c r="BZ123" s="833"/>
      <c r="CA123" s="833">
        <v>22304195</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138</v>
      </c>
      <c r="AB124" s="780"/>
      <c r="AC124" s="780"/>
      <c r="AD124" s="780"/>
      <c r="AE124" s="781"/>
      <c r="AF124" s="782" t="s">
        <v>138</v>
      </c>
      <c r="AG124" s="780"/>
      <c r="AH124" s="780"/>
      <c r="AI124" s="780"/>
      <c r="AJ124" s="781"/>
      <c r="AK124" s="782" t="s">
        <v>138</v>
      </c>
      <c r="AL124" s="780"/>
      <c r="AM124" s="780"/>
      <c r="AN124" s="780"/>
      <c r="AO124" s="781"/>
      <c r="AP124" s="824" t="s">
        <v>436</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4.3</v>
      </c>
      <c r="BR124" s="831"/>
      <c r="BS124" s="831"/>
      <c r="BT124" s="831"/>
      <c r="BU124" s="831"/>
      <c r="BV124" s="831" t="s">
        <v>138</v>
      </c>
      <c r="BW124" s="831"/>
      <c r="BX124" s="831"/>
      <c r="BY124" s="831"/>
      <c r="BZ124" s="831"/>
      <c r="CA124" s="831" t="s">
        <v>138</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138</v>
      </c>
      <c r="DH124" s="764"/>
      <c r="DI124" s="764"/>
      <c r="DJ124" s="764"/>
      <c r="DK124" s="765"/>
      <c r="DL124" s="766" t="s">
        <v>138</v>
      </c>
      <c r="DM124" s="764"/>
      <c r="DN124" s="764"/>
      <c r="DO124" s="764"/>
      <c r="DP124" s="765"/>
      <c r="DQ124" s="766" t="s">
        <v>138</v>
      </c>
      <c r="DR124" s="764"/>
      <c r="DS124" s="764"/>
      <c r="DT124" s="764"/>
      <c r="DU124" s="765"/>
      <c r="DV124" s="848" t="s">
        <v>138</v>
      </c>
      <c r="DW124" s="849"/>
      <c r="DX124" s="849"/>
      <c r="DY124" s="849"/>
      <c r="DZ124" s="850"/>
    </row>
    <row r="125" spans="1:130" s="230" customFormat="1" ht="26.25" customHeight="1" x14ac:dyDescent="0.15">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138</v>
      </c>
      <c r="AB125" s="780"/>
      <c r="AC125" s="780"/>
      <c r="AD125" s="780"/>
      <c r="AE125" s="781"/>
      <c r="AF125" s="782" t="s">
        <v>138</v>
      </c>
      <c r="AG125" s="780"/>
      <c r="AH125" s="780"/>
      <c r="AI125" s="780"/>
      <c r="AJ125" s="781"/>
      <c r="AK125" s="782" t="s">
        <v>138</v>
      </c>
      <c r="AL125" s="780"/>
      <c r="AM125" s="780"/>
      <c r="AN125" s="780"/>
      <c r="AO125" s="781"/>
      <c r="AP125" s="824" t="s">
        <v>138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138</v>
      </c>
      <c r="DH125" s="842"/>
      <c r="DI125" s="842"/>
      <c r="DJ125" s="842"/>
      <c r="DK125" s="842"/>
      <c r="DL125" s="842" t="s">
        <v>138</v>
      </c>
      <c r="DM125" s="842"/>
      <c r="DN125" s="842"/>
      <c r="DO125" s="842"/>
      <c r="DP125" s="842"/>
      <c r="DQ125" s="842" t="s">
        <v>138</v>
      </c>
      <c r="DR125" s="842"/>
      <c r="DS125" s="842"/>
      <c r="DT125" s="842"/>
      <c r="DU125" s="842"/>
      <c r="DV125" s="843" t="s">
        <v>436</v>
      </c>
      <c r="DW125" s="843"/>
      <c r="DX125" s="843"/>
      <c r="DY125" s="843"/>
      <c r="DZ125" s="844"/>
    </row>
    <row r="126" spans="1:130" s="230" customFormat="1" ht="26.25" customHeight="1" thickBot="1" x14ac:dyDescent="0.2">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11000</v>
      </c>
      <c r="AB126" s="780"/>
      <c r="AC126" s="780"/>
      <c r="AD126" s="780"/>
      <c r="AE126" s="781"/>
      <c r="AF126" s="782">
        <v>16500</v>
      </c>
      <c r="AG126" s="780"/>
      <c r="AH126" s="780"/>
      <c r="AI126" s="780"/>
      <c r="AJ126" s="781"/>
      <c r="AK126" s="782" t="s">
        <v>138</v>
      </c>
      <c r="AL126" s="780"/>
      <c r="AM126" s="780"/>
      <c r="AN126" s="780"/>
      <c r="AO126" s="781"/>
      <c r="AP126" s="824" t="s">
        <v>138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138</v>
      </c>
      <c r="DH126" s="817"/>
      <c r="DI126" s="817"/>
      <c r="DJ126" s="817"/>
      <c r="DK126" s="817"/>
      <c r="DL126" s="817" t="s">
        <v>138</v>
      </c>
      <c r="DM126" s="817"/>
      <c r="DN126" s="817"/>
      <c r="DO126" s="817"/>
      <c r="DP126" s="817"/>
      <c r="DQ126" s="817" t="s">
        <v>138</v>
      </c>
      <c r="DR126" s="817"/>
      <c r="DS126" s="817"/>
      <c r="DT126" s="817"/>
      <c r="DU126" s="817"/>
      <c r="DV126" s="794" t="s">
        <v>138</v>
      </c>
      <c r="DW126" s="794"/>
      <c r="DX126" s="794"/>
      <c r="DY126" s="794"/>
      <c r="DZ126" s="795"/>
    </row>
    <row r="127" spans="1:130" s="230" customFormat="1" ht="26.25" customHeight="1" x14ac:dyDescent="0.15">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1806</v>
      </c>
      <c r="AB127" s="780"/>
      <c r="AC127" s="780"/>
      <c r="AD127" s="780"/>
      <c r="AE127" s="781"/>
      <c r="AF127" s="782">
        <v>1685</v>
      </c>
      <c r="AG127" s="780"/>
      <c r="AH127" s="780"/>
      <c r="AI127" s="780"/>
      <c r="AJ127" s="781"/>
      <c r="AK127" s="782">
        <v>1730</v>
      </c>
      <c r="AL127" s="780"/>
      <c r="AM127" s="780"/>
      <c r="AN127" s="780"/>
      <c r="AO127" s="781"/>
      <c r="AP127" s="824">
        <v>0</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138</v>
      </c>
      <c r="DH127" s="817"/>
      <c r="DI127" s="817"/>
      <c r="DJ127" s="817"/>
      <c r="DK127" s="817"/>
      <c r="DL127" s="817" t="s">
        <v>138</v>
      </c>
      <c r="DM127" s="817"/>
      <c r="DN127" s="817"/>
      <c r="DO127" s="817"/>
      <c r="DP127" s="817"/>
      <c r="DQ127" s="817" t="s">
        <v>138</v>
      </c>
      <c r="DR127" s="817"/>
      <c r="DS127" s="817"/>
      <c r="DT127" s="817"/>
      <c r="DU127" s="817"/>
      <c r="DV127" s="794" t="s">
        <v>138</v>
      </c>
      <c r="DW127" s="794"/>
      <c r="DX127" s="794"/>
      <c r="DY127" s="794"/>
      <c r="DZ127" s="795"/>
    </row>
    <row r="128" spans="1:130" s="230" customFormat="1" ht="26.25" customHeight="1" thickBot="1" x14ac:dyDescent="0.2">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11606</v>
      </c>
      <c r="AB128" s="801"/>
      <c r="AC128" s="801"/>
      <c r="AD128" s="801"/>
      <c r="AE128" s="802"/>
      <c r="AF128" s="803">
        <v>10335</v>
      </c>
      <c r="AG128" s="801"/>
      <c r="AH128" s="801"/>
      <c r="AI128" s="801"/>
      <c r="AJ128" s="802"/>
      <c r="AK128" s="803">
        <v>9633</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138</v>
      </c>
      <c r="BG128" s="787"/>
      <c r="BH128" s="787"/>
      <c r="BI128" s="787"/>
      <c r="BJ128" s="787"/>
      <c r="BK128" s="787"/>
      <c r="BL128" s="810"/>
      <c r="BM128" s="786">
        <v>13.8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486</v>
      </c>
      <c r="DH128" s="791"/>
      <c r="DI128" s="791"/>
      <c r="DJ128" s="791"/>
      <c r="DK128" s="791"/>
      <c r="DL128" s="791" t="s">
        <v>138</v>
      </c>
      <c r="DM128" s="791"/>
      <c r="DN128" s="791"/>
      <c r="DO128" s="791"/>
      <c r="DP128" s="791"/>
      <c r="DQ128" s="791" t="s">
        <v>486</v>
      </c>
      <c r="DR128" s="791"/>
      <c r="DS128" s="791"/>
      <c r="DT128" s="791"/>
      <c r="DU128" s="791"/>
      <c r="DV128" s="792" t="s">
        <v>138</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7477794</v>
      </c>
      <c r="AB129" s="780"/>
      <c r="AC129" s="780"/>
      <c r="AD129" s="780"/>
      <c r="AE129" s="781"/>
      <c r="AF129" s="782">
        <v>7933976</v>
      </c>
      <c r="AG129" s="780"/>
      <c r="AH129" s="780"/>
      <c r="AI129" s="780"/>
      <c r="AJ129" s="781"/>
      <c r="AK129" s="782">
        <v>7796019</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138</v>
      </c>
      <c r="BG129" s="771"/>
      <c r="BH129" s="771"/>
      <c r="BI129" s="771"/>
      <c r="BJ129" s="771"/>
      <c r="BK129" s="771"/>
      <c r="BL129" s="772"/>
      <c r="BM129" s="770">
        <v>18.8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1388697</v>
      </c>
      <c r="AB130" s="780"/>
      <c r="AC130" s="780"/>
      <c r="AD130" s="780"/>
      <c r="AE130" s="781"/>
      <c r="AF130" s="782">
        <v>1454339</v>
      </c>
      <c r="AG130" s="780"/>
      <c r="AH130" s="780"/>
      <c r="AI130" s="780"/>
      <c r="AJ130" s="781"/>
      <c r="AK130" s="782">
        <v>1499756</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10.1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6089097</v>
      </c>
      <c r="AB131" s="764"/>
      <c r="AC131" s="764"/>
      <c r="AD131" s="764"/>
      <c r="AE131" s="765"/>
      <c r="AF131" s="766">
        <v>6479637</v>
      </c>
      <c r="AG131" s="764"/>
      <c r="AH131" s="764"/>
      <c r="AI131" s="764"/>
      <c r="AJ131" s="765"/>
      <c r="AK131" s="766">
        <v>6296263</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t="s">
        <v>138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11.14069952</v>
      </c>
      <c r="AB132" s="745"/>
      <c r="AC132" s="745"/>
      <c r="AD132" s="745"/>
      <c r="AE132" s="746"/>
      <c r="AF132" s="747">
        <v>9.3599842090000003</v>
      </c>
      <c r="AG132" s="745"/>
      <c r="AH132" s="745"/>
      <c r="AI132" s="745"/>
      <c r="AJ132" s="746"/>
      <c r="AK132" s="747">
        <v>9.854956821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10</v>
      </c>
      <c r="AB133" s="724"/>
      <c r="AC133" s="724"/>
      <c r="AD133" s="724"/>
      <c r="AE133" s="725"/>
      <c r="AF133" s="723">
        <v>10</v>
      </c>
      <c r="AG133" s="724"/>
      <c r="AH133" s="724"/>
      <c r="AI133" s="724"/>
      <c r="AJ133" s="725"/>
      <c r="AK133" s="723">
        <v>10.1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my2N/PrTmLJM0QBV+3K+tPEpXVPrBQUL47gJ/RNynuhJt2Y2ddOR45Obzte+FjWaXEomYThWQV1Y0nD0FzKiQ==" saltValue="T12BsJLGGAHNSZugU8s91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O8fxf3FKMm2z0z+dGrrwKQXKfnnMF6a1CbSHhHFaHXZ5pzuR4mLu3BLoj2gL2mFYQoLfmvKXxhuh7IjLSQiGQ==" saltValue="xoIzKMq4ABl7cS7A4y28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rFnULQ1In0eLQn0nZZ6ynevcaSF+aql0DyVUDw48E+qdhX2Ft752Q87leZ8PQ/BLVOwtjiUFrHthB5ud84dvA==" saltValue="pxu02g5lhRfZCRBreXod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500</v>
      </c>
      <c r="AP7" s="272"/>
      <c r="AQ7" s="273" t="s">
        <v>501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502</v>
      </c>
      <c r="AQ8" s="279" t="s">
        <v>503</v>
      </c>
      <c r="AR8" s="280" t="s">
        <v>504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505</v>
      </c>
      <c r="AL9" s="1131"/>
      <c r="AM9" s="1131"/>
      <c r="AN9" s="1132"/>
      <c r="AO9" s="281">
        <v>2393373</v>
      </c>
      <c r="AP9" s="281">
        <v>110086</v>
      </c>
      <c r="AQ9" s="282">
        <v>102779</v>
      </c>
      <c r="AR9" s="283">
        <v>7.1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506</v>
      </c>
      <c r="AL10" s="1131"/>
      <c r="AM10" s="1131"/>
      <c r="AN10" s="1132"/>
      <c r="AO10" s="284">
        <v>280410</v>
      </c>
      <c r="AP10" s="284">
        <v>12898</v>
      </c>
      <c r="AQ10" s="285">
        <v>13414</v>
      </c>
      <c r="AR10" s="286">
        <v>-3.8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507</v>
      </c>
      <c r="AL11" s="1131"/>
      <c r="AM11" s="1131"/>
      <c r="AN11" s="1132"/>
      <c r="AO11" s="284">
        <v>56030</v>
      </c>
      <c r="AP11" s="284">
        <v>2577</v>
      </c>
      <c r="AQ11" s="285">
        <v>625</v>
      </c>
      <c r="AR11" s="286">
        <v>312.3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508</v>
      </c>
      <c r="AL12" s="1131"/>
      <c r="AM12" s="1131"/>
      <c r="AN12" s="1132"/>
      <c r="AO12" s="284" t="s">
        <v>509</v>
      </c>
      <c r="AP12" s="284" t="s">
        <v>509</v>
      </c>
      <c r="AQ12" s="285" t="s">
        <v>509</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510</v>
      </c>
      <c r="AL13" s="1131"/>
      <c r="AM13" s="1131"/>
      <c r="AN13" s="1132"/>
      <c r="AO13" s="284">
        <v>74798</v>
      </c>
      <c r="AP13" s="284">
        <v>3440</v>
      </c>
      <c r="AQ13" s="285">
        <v>4486</v>
      </c>
      <c r="AR13" s="286">
        <v>-23.3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511</v>
      </c>
      <c r="AL14" s="1131"/>
      <c r="AM14" s="1131"/>
      <c r="AN14" s="1132"/>
      <c r="AO14" s="284">
        <v>48212</v>
      </c>
      <c r="AP14" s="284">
        <v>2218</v>
      </c>
      <c r="AQ14" s="285">
        <v>2014</v>
      </c>
      <c r="AR14" s="286">
        <v>10.1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512</v>
      </c>
      <c r="AL15" s="1134"/>
      <c r="AM15" s="1134"/>
      <c r="AN15" s="1135"/>
      <c r="AO15" s="284">
        <v>-193590</v>
      </c>
      <c r="AP15" s="284">
        <v>-8904</v>
      </c>
      <c r="AQ15" s="285">
        <v>-12185</v>
      </c>
      <c r="AR15" s="286">
        <v>-26.9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2659233</v>
      </c>
      <c r="AP16" s="284">
        <v>122314</v>
      </c>
      <c r="AQ16" s="285">
        <v>111132</v>
      </c>
      <c r="AR16" s="286">
        <v>10.1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517</v>
      </c>
      <c r="AL21" s="1137"/>
      <c r="AM21" s="1137"/>
      <c r="AN21" s="1138"/>
      <c r="AO21" s="297">
        <v>10.76</v>
      </c>
      <c r="AP21" s="298">
        <v>10.32</v>
      </c>
      <c r="AQ21" s="299">
        <v>0.44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518</v>
      </c>
      <c r="AL22" s="1137"/>
      <c r="AM22" s="1137"/>
      <c r="AN22" s="1138"/>
      <c r="AO22" s="302">
        <v>98.8</v>
      </c>
      <c r="AP22" s="303">
        <v>97.4</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500</v>
      </c>
      <c r="AP30" s="272"/>
      <c r="AQ30" s="273" t="s">
        <v>501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502</v>
      </c>
      <c r="AQ31" s="279" t="s">
        <v>503</v>
      </c>
      <c r="AR31" s="280" t="s">
        <v>504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522</v>
      </c>
      <c r="AL32" s="1121"/>
      <c r="AM32" s="1121"/>
      <c r="AN32" s="1122"/>
      <c r="AO32" s="312">
        <v>1741353</v>
      </c>
      <c r="AP32" s="312">
        <v>80095</v>
      </c>
      <c r="AQ32" s="313">
        <v>77966</v>
      </c>
      <c r="AR32" s="314">
        <v>2.7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523</v>
      </c>
      <c r="AL33" s="1121"/>
      <c r="AM33" s="1121"/>
      <c r="AN33" s="1122"/>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524</v>
      </c>
      <c r="AL34" s="1121"/>
      <c r="AM34" s="1121"/>
      <c r="AN34" s="1122"/>
      <c r="AO34" s="312" t="s">
        <v>509</v>
      </c>
      <c r="AP34" s="312" t="s">
        <v>509</v>
      </c>
      <c r="AQ34" s="313" t="s">
        <v>509</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525</v>
      </c>
      <c r="AL35" s="1121"/>
      <c r="AM35" s="1121"/>
      <c r="AN35" s="1122"/>
      <c r="AO35" s="312">
        <v>288845</v>
      </c>
      <c r="AP35" s="312">
        <v>13286</v>
      </c>
      <c r="AQ35" s="313">
        <v>25902</v>
      </c>
      <c r="AR35" s="314">
        <v>-48.7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526</v>
      </c>
      <c r="AL36" s="1121"/>
      <c r="AM36" s="1121"/>
      <c r="AN36" s="1122"/>
      <c r="AO36" s="312">
        <v>97848</v>
      </c>
      <c r="AP36" s="312">
        <v>4501</v>
      </c>
      <c r="AQ36" s="313">
        <v>1723</v>
      </c>
      <c r="AR36" s="314">
        <v>161.19999999999999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527</v>
      </c>
      <c r="AL37" s="1121"/>
      <c r="AM37" s="1121"/>
      <c r="AN37" s="1122"/>
      <c r="AO37" s="312">
        <v>1730</v>
      </c>
      <c r="AP37" s="312">
        <v>80</v>
      </c>
      <c r="AQ37" s="313">
        <v>794</v>
      </c>
      <c r="AR37" s="314">
        <v>-89.9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528</v>
      </c>
      <c r="AL38" s="1124"/>
      <c r="AM38" s="1124"/>
      <c r="AN38" s="1125"/>
      <c r="AO38" s="315">
        <v>107</v>
      </c>
      <c r="AP38" s="315">
        <v>5</v>
      </c>
      <c r="AQ38" s="316">
        <v>2</v>
      </c>
      <c r="AR38" s="304">
        <v>150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529</v>
      </c>
      <c r="AL39" s="1124"/>
      <c r="AM39" s="1124"/>
      <c r="AN39" s="1125"/>
      <c r="AO39" s="312">
        <v>-9633</v>
      </c>
      <c r="AP39" s="312">
        <v>-443</v>
      </c>
      <c r="AQ39" s="313">
        <v>-3939</v>
      </c>
      <c r="AR39" s="314">
        <v>-88.8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530</v>
      </c>
      <c r="AL40" s="1121"/>
      <c r="AM40" s="1121"/>
      <c r="AN40" s="1122"/>
      <c r="AO40" s="312">
        <v>-1499756</v>
      </c>
      <c r="AP40" s="312">
        <v>-68983</v>
      </c>
      <c r="AQ40" s="313">
        <v>-69021</v>
      </c>
      <c r="AR40" s="314">
        <v>-0.1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620494</v>
      </c>
      <c r="AP41" s="312">
        <v>28540</v>
      </c>
      <c r="AQ41" s="313">
        <v>33427</v>
      </c>
      <c r="AR41" s="314">
        <v>-14.6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500</v>
      </c>
      <c r="AN49" s="1115" t="s">
        <v>534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535</v>
      </c>
      <c r="AO50" s="329" t="s">
        <v>536</v>
      </c>
      <c r="AP50" s="330" t="s">
        <v>537</v>
      </c>
      <c r="AQ50" s="331" t="s">
        <v>538</v>
      </c>
      <c r="AR50" s="332" t="s">
        <v>539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2630805</v>
      </c>
      <c r="AN51" s="334">
        <v>113182</v>
      </c>
      <c r="AO51" s="335">
        <v>44.4</v>
      </c>
      <c r="AP51" s="336">
        <v>66364</v>
      </c>
      <c r="AQ51" s="337">
        <v>2</v>
      </c>
      <c r="AR51" s="338">
        <v>42.4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471087</v>
      </c>
      <c r="AN52" s="342">
        <v>20267</v>
      </c>
      <c r="AO52" s="343">
        <v>-50.3</v>
      </c>
      <c r="AP52" s="344">
        <v>24935</v>
      </c>
      <c r="AQ52" s="345">
        <v>-32.700000000000003</v>
      </c>
      <c r="AR52" s="346">
        <v>-17.600000000000001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2031411</v>
      </c>
      <c r="AN53" s="334">
        <v>89175</v>
      </c>
      <c r="AO53" s="335">
        <v>-21.2</v>
      </c>
      <c r="AP53" s="336">
        <v>68548</v>
      </c>
      <c r="AQ53" s="337">
        <v>3.3</v>
      </c>
      <c r="AR53" s="338">
        <v>-24.5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684088</v>
      </c>
      <c r="AN54" s="342">
        <v>30030</v>
      </c>
      <c r="AO54" s="343">
        <v>48.2</v>
      </c>
      <c r="AP54" s="344">
        <v>31673</v>
      </c>
      <c r="AQ54" s="345">
        <v>27</v>
      </c>
      <c r="AR54" s="346">
        <v>21.2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2211753</v>
      </c>
      <c r="AN55" s="334">
        <v>98453</v>
      </c>
      <c r="AO55" s="335">
        <v>10.4</v>
      </c>
      <c r="AP55" s="336">
        <v>78575</v>
      </c>
      <c r="AQ55" s="337">
        <v>14.6</v>
      </c>
      <c r="AR55" s="338">
        <v>-4.2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591886</v>
      </c>
      <c r="AN56" s="342">
        <v>26347</v>
      </c>
      <c r="AO56" s="343">
        <v>-12.3</v>
      </c>
      <c r="AP56" s="344">
        <v>41766</v>
      </c>
      <c r="AQ56" s="345">
        <v>31.9</v>
      </c>
      <c r="AR56" s="346">
        <v>-44.2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1544839</v>
      </c>
      <c r="AN57" s="334">
        <v>69807</v>
      </c>
      <c r="AO57" s="335">
        <v>-29.1</v>
      </c>
      <c r="AP57" s="336">
        <v>61630</v>
      </c>
      <c r="AQ57" s="337">
        <v>-21.6</v>
      </c>
      <c r="AR57" s="338">
        <v>-7.5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671721</v>
      </c>
      <c r="AN58" s="342">
        <v>30353</v>
      </c>
      <c r="AO58" s="343">
        <v>15.2</v>
      </c>
      <c r="AP58" s="344">
        <v>28910</v>
      </c>
      <c r="AQ58" s="345">
        <v>-30.8</v>
      </c>
      <c r="AR58" s="346">
        <v>46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2952952</v>
      </c>
      <c r="AN59" s="334">
        <v>135824</v>
      </c>
      <c r="AO59" s="335">
        <v>94.6</v>
      </c>
      <c r="AP59" s="336">
        <v>76485</v>
      </c>
      <c r="AQ59" s="337">
        <v>24.1</v>
      </c>
      <c r="AR59" s="338">
        <v>70.5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1181963</v>
      </c>
      <c r="AN60" s="342">
        <v>54366</v>
      </c>
      <c r="AO60" s="343">
        <v>79.099999999999994</v>
      </c>
      <c r="AP60" s="344">
        <v>29566</v>
      </c>
      <c r="AQ60" s="345">
        <v>2.2999999999999998</v>
      </c>
      <c r="AR60" s="346">
        <v>76.8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2274352</v>
      </c>
      <c r="AN61" s="349">
        <v>101288</v>
      </c>
      <c r="AO61" s="350">
        <v>19.8</v>
      </c>
      <c r="AP61" s="351">
        <v>70320</v>
      </c>
      <c r="AQ61" s="352">
        <v>4.5</v>
      </c>
      <c r="AR61" s="338">
        <v>15.3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720149</v>
      </c>
      <c r="AN62" s="342">
        <v>32273</v>
      </c>
      <c r="AO62" s="343">
        <v>16</v>
      </c>
      <c r="AP62" s="344">
        <v>31370</v>
      </c>
      <c r="AQ62" s="345">
        <v>-0.5</v>
      </c>
      <c r="AR62" s="346">
        <v>16.5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6Q7R3lpKMlx6kOPMk/acUJdi+b08ZBMp/FdYRnZKY9zd7ASp7WDBhhMGVgOxvFIEfxDIXIWhOw8OvAsUIeQ==" saltValue="yrGfRDOJKh56rA4EVRuU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row r="120" spans="125:125" ht="13.5" hidden="1" customHeight="1" x14ac:dyDescent="0.15"/>
    <row r="121" spans="125:125" ht="13.5" hidden="1" customHeight="1" x14ac:dyDescent="0.15">
      <c r="DU121" s="259"/>
    </row>
  </sheetData>
  <sheetProtection algorithmName="SHA-512" hashValue="RgF/DZi2JW5VNyBGA3a9FbBSU+WFBuCGe0LDnfXtrPFrRqw1vWrNkT0grzkBgDaVa2PuPyRtNrfTk6B0C9VxtQ==" saltValue="8J2BzMQwcdKVarWV6JZC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549</v>
      </c>
    </row>
  </sheetData>
  <sheetProtection algorithmName="SHA-512" hashValue="bAQ71azcnSGZKVItT2Dmskh4vRVDx4l4QmNw86vilMqKZ9xLFMBQO6yotJswfb6mOYl9+Jj1ed+iPD1emAwdEA==" saltValue="H36/tDtU6u7rAgdfXmVB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9" t="s">
        <v>3</v>
      </c>
      <c r="D47" s="1139"/>
      <c r="E47" s="1140"/>
      <c r="F47" s="11">
        <v>31.08</v>
      </c>
      <c r="G47" s="12">
        <v>29.38</v>
      </c>
      <c r="H47" s="12">
        <v>32.450000000000003</v>
      </c>
      <c r="I47" s="12">
        <v>30.89</v>
      </c>
      <c r="J47" s="13">
        <v>36.36</v>
      </c>
    </row>
    <row r="48" spans="2:10" ht="57.75" customHeight="1" x14ac:dyDescent="0.15">
      <c r="B48" s="14"/>
      <c r="C48" s="1141" t="s">
        <v>4</v>
      </c>
      <c r="D48" s="1141"/>
      <c r="E48" s="1142"/>
      <c r="F48" s="15">
        <v>4.82</v>
      </c>
      <c r="G48" s="16">
        <v>4.6399999999999997</v>
      </c>
      <c r="H48" s="16">
        <v>5.33</v>
      </c>
      <c r="I48" s="16">
        <v>7.07</v>
      </c>
      <c r="J48" s="17">
        <v>7.5</v>
      </c>
    </row>
    <row r="49" spans="2:10" ht="57.75" customHeight="1" thickBot="1" x14ac:dyDescent="0.2">
      <c r="B49" s="18"/>
      <c r="C49" s="1143" t="s">
        <v>5</v>
      </c>
      <c r="D49" s="1143"/>
      <c r="E49" s="1144"/>
      <c r="F49" s="19" t="s">
        <v>555</v>
      </c>
      <c r="G49" s="20" t="s">
        <v>556</v>
      </c>
      <c r="H49" s="20">
        <v>3.87</v>
      </c>
      <c r="I49" s="20">
        <v>1.87</v>
      </c>
      <c r="J49" s="21">
        <v>5.23</v>
      </c>
    </row>
    <row r="50" spans="2:10" x14ac:dyDescent="0.15"/>
  </sheetData>
  <sheetProtection algorithmName="SHA-512" hashValue="g3H4Rgsv8QjNy+MZKmvCH97zzlwiVZI8/kzpvf0rl0rRMS/kxEPtcGDgufHbWta40i3Zpl0AnHKU9xzaUrTqFQ==" saltValue="NXnqLs2X0MhLSWBfBLXs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江口 英明</cp:lastModifiedBy>
  <cp:lastPrinted>2024-03-11T03:04:27Z</cp:lastPrinted>
  <dcterms:created xsi:type="dcterms:W3CDTF">2024-02-05T03:32:39Z</dcterms:created>
  <dcterms:modified xsi:type="dcterms:W3CDTF">2024-03-17T23:31:56Z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