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s102\Personal-Decoding\0191491（復号化用）\"/>
    </mc:Choice>
  </mc:AlternateContent>
  <xr:revisionPtr revIDLastSave="0" documentId="13_ncr:1_{613DC902-E03F-4E6D-8937-88485B7B8616}" xr6:coauthVersionLast="47" xr6:coauthVersionMax="47" xr10:uidLastSave="{00000000-0000-0000-0000-000000000000}"/>
  <bookViews>
    <workbookView xWindow="-108" yWindow="-108" windowWidth="26136" windowHeight="16776" firstSheet="3"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AM34" i="10"/>
  <c r="C34" i="10"/>
  <c r="C35" i="10" s="1"/>
  <c r="U34" i="10" s="1"/>
  <c r="U35" i="10" s="1"/>
  <c r="BE34" i="10" l="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<sst xmlns="http://schemas.openxmlformats.org/spreadsheetml/2006/main" count="1043" uniqueCount="602">
  <si>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</si>
  <si>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</si>
  <si>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</si>
  <si>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</si>
  <si>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</si>
  <si>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</si>
  <si>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</si>
  <si>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</si>
  <si>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</si>
  <si>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</si>
  <si>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</si>
  <si>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</si>
  <si>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</si>
  <si>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</si>
  <si>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</si>
  <si>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</si>
  <si>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</si>
  <si>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</si>
  <si>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</si>
  <si>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</si>
  <si>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</si>
  <si>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</si>
  <si>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</si>
  <si>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</si>
  <si>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</si>
  <si>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</si>
  <si>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</si>
  <si>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</si>
  <si>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</si>
  <si>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</si>
  <si>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</si>
  <si>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</si>
  <si>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</si>
  <si>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</si>
  <si>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</si>
  <si>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</si>
  <si>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</si>
  <si>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</si>
  <si>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</si>
  <si>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</si>
  <si>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</si>
  <si>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</si>
  <si>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</si>
  <si>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</si>
  <si>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</si>
  <si>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</si>
  <si>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</si>
  <si>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</si>
  <si>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</si>
  <si>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</si>
  <si>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</si>
  <si>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</si>
  <si>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</si>
  <si>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</si>
  <si>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</si>
  <si>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</si>
  <si>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</si>
  <si>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</si>
  <si>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</si>
  <si>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</si>
  <si>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</si>
  <si>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</si>
  <si>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</si>
  <si>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</si>
  <si>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</si>
  <si>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</si>
  <si>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</si>
  <si>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</si>
  <si>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</si>
  <si>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</si>
  <si>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</si>
  <si>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</si>
  <si>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</si>
  <si>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</si>
  <si>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</si>
  <si>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</si>
  <si>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</si>
  <si>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</si>
  <si>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</si>
  <si>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</si>
  <si>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</si>
  <si>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</si>
  <si>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</si>
  <si>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</si>
  <si>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</si>
  <si>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</si>
  <si>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</si>
  <si>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</si>
  <si>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</si>
  <si>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</si>
  <si>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</si>
  <si>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</si>
  <si>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</si>
  <si>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</si>
  <si>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</si>
  <si>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</si>
  <si>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</si>
  <si>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</si>
  <si>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</si>
  <si>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</si>
  <si>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</si>
  <si>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</si>
  <si>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</si>
  <si>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</si>
  <si>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</si>
  <si>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</si>
  <si>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</si>
  <si>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</si>
  <si>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</si>
  <si>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</si>
  <si>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</si>
  <si>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</si>
  <si>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</si>
  <si>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</si>
  <si>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</si>
  <si>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</si>
  <si>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</si>
  <si>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</si>
  <si>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</si>
  <si>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</si>
  <si>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</si>
  <si>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</si>
  <si>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</si>
  <si>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</si>
  <si>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</si>
  <si>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</si>
  <si>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</si>
  <si>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</si>
  <si>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</si>
  <si>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</si>
  <si>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</si>
  <si>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</si>
  <si>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</si>
  <si>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</si>
  <si>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</si>
  <si>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</si>
  <si>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</si>
  <si>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</si>
  <si>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</si>
  <si>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</si>
  <si>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</si>
  <si>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</si>
  <si>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</si>
  <si>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</si>
  <si>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</si>
  <si>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</si>
  <si>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</si>
  <si>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</si>
  <si>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</si>
  <si>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</si>
  <si>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</si>
  <si>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</si>
  <si>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</si>
  <si>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</si>
  <si>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</si>
  <si>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</si>
  <si>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</si>
  <si>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</si>
  <si>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</si>
  <si>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</si>
  <si>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</si>
  <si>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</si>
  <si>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</si>
  <si>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</si>
  <si>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</si>
  <si>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</si>
  <si>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</si>
  <si>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</si>
  <si>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</si>
  <si>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</si>
  <si>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</si>
  <si>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</si>
  <si>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</si>
  <si>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</si>
  <si>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</si>
  <si>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</si>
  <si>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</si>
  <si>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</si>
  <si>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</si>
  <si>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</si>
  <si>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</si>
  <si>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</si>
  <si>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</si>
  <si>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</si>
  <si>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</si>
  <si>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</si>
  <si>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</si>
  <si>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</si>
  <si>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</si>
  <si>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</si>
  <si>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</si>
  <si>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</si>
  <si>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</si>
  <si>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</si>
  <si>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</si>
  <si>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</si>
  <si>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</si>
  <si>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</si>
  <si>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</si>
  <si>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</si>
  <si>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</si>
  <si>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</si>
  <si>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</si>
  <si>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</si>
  <si>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</si>
  <si>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</si>
  <si>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</si>
  <si>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</si>
  <si>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</si>
  <si>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</si>
  <si>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</si>
  <si>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</si>
  <si>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</si>
  <si>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</si>
  <si>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</si>
  <si>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</si>
  <si>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佐賀県上峰町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</si>
  <si>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</si>
  <si>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</si>
  <si>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</si>
  <si>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</si>
  <si>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</si>
  <si>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</si>
  <si>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</si>
  <si>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</si>
  <si>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</si>
  <si>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</si>
  <si>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</si>
  <si>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</si>
  <si>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</si>
  <si>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</si>
  <si>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</si>
  <si>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</si>
  <si>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</si>
  <si>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</si>
  <si>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</si>
  <si>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</si>
  <si>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</si>
  <si>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</si>
  <si>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</si>
  <si>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</si>
  <si>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</si>
  <si>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</si>
  <si>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</si>
  <si>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</si>
  <si>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</si>
  <si>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t>
    <phoneticPr fontId="5"/>
  </si>
  <si>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</si>
  <si>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</si>
  <si>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</si>
  <si>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</si>
  <si>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</si>
  <si>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</si>
  <si>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</si>
  <si>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</si>
  <si>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</si>
  <si>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</si>
  <si>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</si>
  <si>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</si>
  <si>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</si>
  <si>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</si>
  <si>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</si>
  <si>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</si>
  <si>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</si>
  <si>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</si>
  <si>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</si>
  <si>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</si>
  <si>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</si>
  <si>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</si>
  <si>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</si>
  <si>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</si>
  <si>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</si>
  <si>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</si>
  <si>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</si>
  <si>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</si>
  <si>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</si>
  <si>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</si>
  <si>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</si>
  <si>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</si>
  <si>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</si>
  <si>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</si>
  <si>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</si>
  <si>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</si>
  <si>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</si>
  <si>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</si>
  <si>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</si>
  <si>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</si>
  <si>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</si>
  <si>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</si>
  <si>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</si>
  <si>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</si>
  <si>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</si>
  <si>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</si>
  <si>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</si>
  <si>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</si>
  <si>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</si>
  <si>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</si>
  <si>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</si>
  <si>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</si>
  <si>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</si>
  <si>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</si>
  <si>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</si>
  <si>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</si>
  <si>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</si>
  <si>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</si>
  <si>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</si>
  <si>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</si>
  <si>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</si>
  <si>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</si>
  <si>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</si>
  <si>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</si>
  <si>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</si>
  <si>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</si>
  <si>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</si>
  <si>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</si>
  <si>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</si>
  <si>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</si>
  <si>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</si>
  <si>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</si>
  <si>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</si>
  <si>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</si>
  <si>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</si>
  <si>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</si>
  <si>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</si>
  <si>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</si>
  <si>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</si>
  <si>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</si>
  <si>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</si>
  <si>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</si>
  <si>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</si>
  <si>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</si>
  <si>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</si>
  <si>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</si>
  <si>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</si>
  <si>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</si>
  <si>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</si>
  <si>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</si>
  <si>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</si>
  <si>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</si>
  <si>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</si>
  <si>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</si>
  <si>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</si>
  <si>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</si>
  <si>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</si>
  <si>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</si>
  <si>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</si>
  <si>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</si>
  <si>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</si>
  <si>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</si>
  <si>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</si>
  <si>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</si>
  <si>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</si>
  <si>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</si>
  <si>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</si>
  <si>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</si>
  <si>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</si>
  <si>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</si>
  <si>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</si>
  <si>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</si>
  <si>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</si>
  <si>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</si>
  <si>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</si>
  <si>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</si>
  <si>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</si>
  <si>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</si>
  <si>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</si>
  <si>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</si>
  <si>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</si>
  <si>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</si>
  <si>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</si>
  <si>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佐賀県上峰町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</si>
  <si>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</si>
  <si>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</si>
  <si>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</si>
  <si>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</si>
  <si>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</si>
  <si>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</si>
  <si>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</si>
  <si>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</si>
  <si>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</si>
  <si>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</si>
  <si>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</si>
  <si>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</si>
  <si>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</si>
  <si>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</si>
  <si>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</si>
  <si>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</si>
  <si>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</si>
  <si>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</si>
  <si>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</si>
  <si>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</si>
  <si>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</si>
  <si>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</si>
  <si>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</si>
  <si>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</si>
  <si>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</si>
  <si>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</si>
  <si>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</si>
  <si>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</si>
  <si>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</si>
  <si>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</si>
  <si>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</si>
  <si>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</si>
  <si>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</si>
  <si>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</si>
  <si>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</si>
  <si>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</si>
  <si>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</si>
  <si>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</si>
  <si>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</si>
  <si>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</si>
  <si>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</si>
  <si>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</si>
  <si>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</si>
  <si>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</si>
  <si>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</si>
  <si>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</si>
  <si>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</si>
  <si>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</si>
  <si>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</si>
  <si>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</si>
  <si>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</si>
  <si>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</si>
  <si>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</si>
  <si>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</si>
  <si>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</si>
  <si>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</si>
  <si>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</si>
  <si>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</si>
  <si>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</si>
  <si>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</si>
  <si>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</si>
  <si>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</si>
  <si>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</si>
  <si>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</si>
  <si>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</si>
  <si>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</si>
  <si>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</si>
  <si>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</si>
  <si>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</si>
  <si>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</si>
  <si>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</si>
  <si>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</si>
  <si>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</si>
  <si>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</si>
  <si>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</si>
  <si>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</si>
  <si>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</si>
  <si>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</si>
  <si>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</si>
  <si>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</si>
  <si>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</si>
  <si>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</si>
  <si>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</si>
  <si>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</si>
  <si>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</si>
  <si>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</si>
  <si>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</si>
  <si>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</si>
  <si>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</si>
  <si>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</si>
  <si>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</si>
  <si>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</si>
  <si>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</si>
  <si>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</si>
  <si>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</si>
  <si>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</si>
  <si>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</si>
  <si>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</si>
  <si>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</si>
  <si>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</si>
  <si>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</si>
  <si>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</si>
  <si>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</si>
  <si>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</si>
  <si>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</si>
  <si>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</si>
  <si>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</si>
  <si>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</si>
  <si>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</si>
  <si>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</si>
  <si>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</si>
  <si>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</si>
  <si>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</si>
  <si>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</si>
  <si>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</si>
  <si>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</si>
  <si>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</si>
  <si>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</si>
  <si>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</si>
  <si>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</si>
  <si>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</si>
  <si>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</si>
  <si>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</si>
  <si>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</si>
  <si>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</si>
  <si>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</si>
  <si>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</si>
  <si>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</si>
  <si>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</si>
  <si>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</si>
  <si>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</si>
  <si>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</si>
  <si>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</si>
  <si>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</si>
  <si>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</si>
  <si>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</si>
  <si>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</si>
  <si>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</si>
  <si>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</si>
  <si>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</si>
  <si>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</si>
  <si>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</si>
  <si>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</si>
  <si>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</si>
  <si>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</si>
  <si>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</si>
  <si>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</si>
  <si>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</si>
  <si>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</si>
  <si>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</si>
  <si>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</si>
  <si>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</si>
  <si>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</si>
  <si>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</si>
  <si>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</si>
  <si>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</si>
  <si>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</si>
  <si>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</si>
  <si>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</si>
  <si>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</si>
  <si>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</si>
  <si>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</si>
  <si>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</si>
  <si>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</si>
  <si>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</si>
  <si>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</si>
  <si>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</si>
  <si>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</si>
  <si>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</si>
  <si>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</si>
  <si>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</si>
  <si>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</si>
  <si>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</si>
  <si>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</si>
  <si>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</si>
  <si>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</si>
  <si>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</si>
  <si>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</si>
  <si>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</si>
  <si>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</si>
  <si>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</si>
  <si>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</si>
  <si>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</si>
  <si>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</si>
  <si>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</si>
  <si>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</si>
  <si>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</si>
  <si>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</si>
  <si>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</si>
  <si>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</si>
  <si>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</si>
  <si>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</si>
  <si>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</si>
  <si>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</si>
  <si>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3.94</t>
  </si>
  <si>
    <t>▲ 5.78</t>
  </si>
  <si>
    <t>一般会計</t>
  </si>
  <si>
    <t>国民健康保険特別会計</t>
  </si>
  <si>
    <t>農業集落排水特別会計</t>
  </si>
  <si>
    <t>土地取得特別会計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</si>
  <si>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</si>
  <si>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</si>
  <si>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</si>
  <si>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</si>
  <si>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</si>
  <si>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</si>
  <si>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</si>
  <si>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</si>
  <si>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</si>
  <si>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ふるさと寄附金基金</t>
    <rPh sb="4" eb="7">
      <t>キフキン</t>
    </rPh>
    <rPh sb="7" eb="9">
      <t>キキン</t>
    </rPh>
    <phoneticPr fontId="5"/>
  </si>
  <si>
    <t>公共施設整備基金</t>
    <rPh sb="0" eb="2">
      <t>コウキョウ</t>
    </rPh>
    <rPh sb="2" eb="4">
      <t>シセツ</t>
    </rPh>
    <rPh sb="4" eb="6">
      <t>セイビ</t>
    </rPh>
    <rPh sb="6" eb="8">
      <t>キキン</t>
    </rPh>
    <phoneticPr fontId="2"/>
  </si>
  <si>
    <t>子どもの医療費助成基金</t>
    <rPh sb="0" eb="1">
      <t>コ</t>
    </rPh>
    <rPh sb="4" eb="7">
      <t>イリョウヒ</t>
    </rPh>
    <rPh sb="7" eb="9">
      <t>ジョセイ</t>
    </rPh>
    <rPh sb="9" eb="11">
      <t>キキン</t>
    </rPh>
    <phoneticPr fontId="2"/>
  </si>
  <si>
    <t>地域福祉基金</t>
    <rPh sb="0" eb="2">
      <t>チイキ</t>
    </rPh>
    <rPh sb="2" eb="4">
      <t>フクシ</t>
    </rPh>
    <rPh sb="4" eb="6">
      <t>キキン</t>
    </rPh>
    <phoneticPr fontId="2"/>
  </si>
  <si>
    <t>まちづくり基金</t>
    <rPh sb="5" eb="7">
      <t>キキン</t>
    </rPh>
    <phoneticPr fontId="2"/>
  </si>
  <si>
    <t>-</t>
    <phoneticPr fontId="2"/>
  </si>
  <si>
    <t>鳥栖・三養基地区消防事務組合</t>
    <rPh sb="0" eb="2">
      <t>トス</t>
    </rPh>
    <rPh sb="3" eb="6">
      <t>ミヤキ</t>
    </rPh>
    <rPh sb="6" eb="8">
      <t>チク</t>
    </rPh>
    <rPh sb="8" eb="10">
      <t>ショウボウ</t>
    </rPh>
    <rPh sb="10" eb="12">
      <t>ジム</t>
    </rPh>
    <rPh sb="12" eb="14">
      <t>クミアイ</t>
    </rPh>
    <phoneticPr fontId="2"/>
  </si>
  <si>
    <t>鳥栖地区広域市町村圏組合</t>
    <rPh sb="0" eb="2">
      <t>トス</t>
    </rPh>
    <rPh sb="2" eb="4">
      <t>チク</t>
    </rPh>
    <rPh sb="4" eb="6">
      <t>コウイキ</t>
    </rPh>
    <rPh sb="6" eb="9">
      <t>シチョウソン</t>
    </rPh>
    <rPh sb="9" eb="10">
      <t>ケン</t>
    </rPh>
    <rPh sb="10" eb="12">
      <t>クミアイ</t>
    </rPh>
    <phoneticPr fontId="2"/>
  </si>
  <si>
    <t>三養基西部葬祭組合</t>
    <rPh sb="0" eb="3">
      <t>ミヤキ</t>
    </rPh>
    <rPh sb="3" eb="5">
      <t>セイブ</t>
    </rPh>
    <rPh sb="5" eb="7">
      <t>ソウサイ</t>
    </rPh>
    <rPh sb="7" eb="9">
      <t>クミアイ</t>
    </rPh>
    <phoneticPr fontId="2"/>
  </si>
  <si>
    <t>三神地区環境事務組合</t>
    <rPh sb="0" eb="1">
      <t>サン</t>
    </rPh>
    <rPh sb="1" eb="2">
      <t>シン</t>
    </rPh>
    <rPh sb="2" eb="4">
      <t>チク</t>
    </rPh>
    <rPh sb="4" eb="6">
      <t>カンキョウ</t>
    </rPh>
    <rPh sb="6" eb="8">
      <t>ジム</t>
    </rPh>
    <rPh sb="8" eb="10">
      <t>クミアイ</t>
    </rPh>
    <phoneticPr fontId="2"/>
  </si>
  <si>
    <t>鳥栖・三養基西部環境施設組合</t>
    <rPh sb="0" eb="2">
      <t>トス</t>
    </rPh>
    <rPh sb="3" eb="6">
      <t>ミヤキ</t>
    </rPh>
    <rPh sb="6" eb="8">
      <t>セイブ</t>
    </rPh>
    <rPh sb="8" eb="10">
      <t>カンキョウ</t>
    </rPh>
    <rPh sb="10" eb="12">
      <t>シセツ</t>
    </rPh>
    <rPh sb="12" eb="13">
      <t>クミ</t>
    </rPh>
    <rPh sb="13" eb="14">
      <t>ア</t>
    </rPh>
    <phoneticPr fontId="2"/>
  </si>
  <si>
    <t>佐賀県後期高齢者医療広域連合</t>
    <rPh sb="0" eb="3">
      <t>サガケン</t>
    </rPh>
    <rPh sb="3" eb="5">
      <t>コウキ</t>
    </rPh>
    <rPh sb="5" eb="8">
      <t>コウレイシャ</t>
    </rPh>
    <rPh sb="8" eb="10">
      <t>イリョウ</t>
    </rPh>
    <rPh sb="10" eb="12">
      <t>コウイキ</t>
    </rPh>
    <rPh sb="12" eb="14">
      <t>レンゴウ</t>
    </rPh>
    <phoneticPr fontId="2"/>
  </si>
  <si>
    <t>佐賀県市町総合事務組合</t>
    <rPh sb="0" eb="3">
      <t>サガケン</t>
    </rPh>
    <rPh sb="3" eb="4">
      <t>シ</t>
    </rPh>
    <rPh sb="4" eb="5">
      <t>マチ</t>
    </rPh>
    <rPh sb="5" eb="7">
      <t>ソウゴウ</t>
    </rPh>
    <rPh sb="7" eb="9">
      <t>ジム</t>
    </rPh>
    <rPh sb="9" eb="11">
      <t>クミアイ</t>
    </rPh>
    <phoneticPr fontId="2"/>
  </si>
  <si>
    <t>佐賀県東部環境施設組合</t>
    <rPh sb="0" eb="3">
      <t>サガケン</t>
    </rPh>
    <rPh sb="3" eb="5">
      <t>トウブ</t>
    </rPh>
    <rPh sb="5" eb="7">
      <t>カンキョウ</t>
    </rPh>
    <rPh sb="7" eb="9">
      <t>シセツ</t>
    </rPh>
    <rPh sb="9" eb="11">
      <t>クミアイ</t>
    </rPh>
    <phoneticPr fontId="2"/>
  </si>
  <si>
    <t>鳥栖地区広域市町村圏組合（介護）</t>
    <rPh sb="0" eb="2">
      <t>トス</t>
    </rPh>
    <rPh sb="2" eb="4">
      <t>チク</t>
    </rPh>
    <rPh sb="4" eb="6">
      <t>コウイキ</t>
    </rPh>
    <rPh sb="6" eb="9">
      <t>シチョウソン</t>
    </rPh>
    <rPh sb="9" eb="10">
      <t>ケン</t>
    </rPh>
    <rPh sb="10" eb="12">
      <t>クミアイ</t>
    </rPh>
    <rPh sb="13" eb="15">
      <t>カイゴ</t>
    </rPh>
    <phoneticPr fontId="2"/>
  </si>
  <si>
    <t>佐賀県後期高齢者医療広域連合（医療）</t>
    <rPh sb="0" eb="3">
      <t>サガケン</t>
    </rPh>
    <rPh sb="3" eb="5">
      <t>コウキ</t>
    </rPh>
    <rPh sb="5" eb="8">
      <t>コウレイシャ</t>
    </rPh>
    <rPh sb="8" eb="10">
      <t>イリョウ</t>
    </rPh>
    <rPh sb="10" eb="12">
      <t>コウイキ</t>
    </rPh>
    <rPh sb="12" eb="14">
      <t>レンゴウ</t>
    </rPh>
    <rPh sb="15" eb="17">
      <t>イリョウ</t>
    </rPh>
    <phoneticPr fontId="2"/>
  </si>
  <si>
    <t>佐賀県市町総合事務組合（交通災害）</t>
    <rPh sb="0" eb="3">
      <t>サガケン</t>
    </rPh>
    <rPh sb="3" eb="4">
      <t>シ</t>
    </rPh>
    <rPh sb="4" eb="5">
      <t>マチ</t>
    </rPh>
    <rPh sb="5" eb="7">
      <t>ソウゴウ</t>
    </rPh>
    <rPh sb="7" eb="9">
      <t>ジム</t>
    </rPh>
    <rPh sb="9" eb="11">
      <t>クミアイ</t>
    </rPh>
    <rPh sb="12" eb="14">
      <t>コウツウ</t>
    </rPh>
    <rPh sb="14" eb="16">
      <t>サイガイ</t>
    </rPh>
    <phoneticPr fontId="2"/>
  </si>
  <si>
    <t>佐賀東部水道企業団（末端給水）</t>
    <rPh sb="0" eb="2">
      <t>サガ</t>
    </rPh>
    <rPh sb="2" eb="4">
      <t>トウブ</t>
    </rPh>
    <rPh sb="4" eb="6">
      <t>スイドウ</t>
    </rPh>
    <rPh sb="6" eb="8">
      <t>キギョウ</t>
    </rPh>
    <rPh sb="8" eb="9">
      <t>ダン</t>
    </rPh>
    <rPh sb="10" eb="12">
      <t>マッタン</t>
    </rPh>
    <rPh sb="12" eb="14">
      <t>キュウスイ</t>
    </rPh>
    <phoneticPr fontId="2"/>
  </si>
  <si>
    <t>佐賀東部水道企業団（用水供給）</t>
    <rPh sb="0" eb="2">
      <t>サガ</t>
    </rPh>
    <rPh sb="2" eb="4">
      <t>トウブ</t>
    </rPh>
    <rPh sb="4" eb="6">
      <t>スイドウ</t>
    </rPh>
    <rPh sb="6" eb="8">
      <t>キギョウ</t>
    </rPh>
    <rPh sb="8" eb="9">
      <t>ダン</t>
    </rPh>
    <rPh sb="10" eb="12">
      <t>ヨウスイ</t>
    </rPh>
    <rPh sb="12" eb="14">
      <t>キョウキュウ</t>
    </rPh>
    <phoneticPr fontId="2"/>
  </si>
  <si>
    <t>〇</t>
    <phoneticPr fontId="2"/>
  </si>
  <si>
    <t>三養基西部土地開発公社</t>
    <rPh sb="0" eb="3">
      <t>ミヤキ</t>
    </rPh>
    <rPh sb="3" eb="5">
      <t>セイブ</t>
    </rPh>
    <rPh sb="5" eb="7">
      <t>トチ</t>
    </rPh>
    <rPh sb="7" eb="9">
      <t>カイハツ</t>
    </rPh>
    <rPh sb="9" eb="11">
      <t>コウシャ</t>
    </rPh>
    <phoneticPr fontId="2"/>
  </si>
  <si>
    <t>合同会社　つばきまちづくりプロジェクト</t>
    <rPh sb="0" eb="2">
      <t>ゴウドウ</t>
    </rPh>
    <rPh sb="2" eb="4">
      <t>カイシャ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</si>
</sst>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8A20-4D97-BD2F-4B157C6F4F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47037</c:v>
                </c:pt>
                <c:pt idx="1">
                  <c:v>56138</c:v>
                </c:pt>
                <c:pt idx="2">
                  <c:v>38686</c:v>
                </c:pt>
                <c:pt idx="3">
                  <c:v>41208</c:v>
                </c:pt>
                <c:pt idx="4">
                  <c:v>55497</c:v>
                </c:pt>
              </c:numCache>
            </c:numRef>
          </c:val>
          <c:smooth val="0"/>
          <c:extLst>
            <c:ext xmlns:c16="http://schemas.microsoft.com/office/drawing/2014/chart" uri="{C3380CC4-5D6E-409C-BE32-E72D297353CC}">
              <c16:uniqueId val="{00000001-8A20-4D97-BD2F-4B157C6F4F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8.68</c:v>
                </c:pt>
                <c:pt idx="1">
                  <c:v>8.4499999999999993</c:v>
                </c:pt>
                <c:pt idx="2">
                  <c:v>7.64</c:v>
                </c:pt>
                <c:pt idx="3">
                  <c:v>6.28</c:v>
                </c:pt>
                <c:pt idx="4">
                  <c:v>12.11</c:v>
                </c:pt>
              </c:numCache>
            </c:numRef>
          </c:val>
          <c:extLst>
            <c:ext xmlns:c16="http://schemas.microsoft.com/office/drawing/2014/chart" uri="{C3380CC4-5D6E-409C-BE32-E72D297353CC}">
              <c16:uniqueId val="{00000000-3699-42CB-BFB2-E0A71CB756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19.93</c:v>
                </c:pt>
                <c:pt idx="1">
                  <c:v>20.97</c:v>
                </c:pt>
                <c:pt idx="2">
                  <c:v>14.51</c:v>
                </c:pt>
                <c:pt idx="3">
                  <c:v>24.65</c:v>
                </c:pt>
                <c:pt idx="4">
                  <c:v>22.76</c:v>
                </c:pt>
              </c:numCache>
            </c:numRef>
          </c:val>
          <c:extLst>
            <c:ext xmlns:c16="http://schemas.microsoft.com/office/drawing/2014/chart" uri="{C3380CC4-5D6E-409C-BE32-E72D297353CC}">
              <c16:uniqueId val="{00000001-3699-42CB-BFB2-E0A71CB7569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-3.94</c:v>
                </c:pt>
                <c:pt idx="1">
                  <c:v>0.36</c:v>
                </c:pt>
                <c:pt idx="2">
                  <c:v>-5.78</c:v>
                </c:pt>
                <c:pt idx="3">
                  <c:v>10.29</c:v>
                </c:pt>
                <c:pt idx="4">
                  <c:v>3.61</c:v>
                </c:pt>
              </c:numCache>
            </c:numRef>
          </c:val>
          <c:smooth val="0"/>
          <c:extLst>
            <c:ext xmlns:c16="http://schemas.microsoft.com/office/drawing/2014/chart" uri="{C3380CC4-5D6E-409C-BE32-E72D297353CC}">
              <c16:uniqueId val="{00000002-3699-42CB-BFB2-E0A71CB7569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180-42EC-90E1-BFEAEC1FE0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80-42EC-90E1-BFEAEC1FE0B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180-42EC-90E1-BFEAEC1FE0B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180-42EC-90E1-BFEAEC1FE0B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180-42EC-90E1-BFEAEC1FE0B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0.13</c:v>
                </c:pt>
                <c:pt idx="2">
                  <c:v>#N/A</c:v>
                </c:pt>
                <c:pt idx="3">
                  <c:v>0.03</c:v>
                </c:pt>
                <c:pt idx="4">
                  <c:v>#N/A</c:v>
                </c:pt>
                <c:pt idx="5">
                  <c:v>0.02</c:v>
                </c:pt>
                <c:pt idx="6">
                  <c:v>#N/A</c:v>
                </c:pt>
                <c:pt idx="7">
                  <c:v>0.03</c:v>
                </c:pt>
                <c:pt idx="8">
                  <c:v>#N/A</c:v>
                </c:pt>
                <c:pt idx="9">
                  <c:v>0.03</c:v>
                </c:pt>
              </c:numCache>
            </c:numRef>
          </c:val>
          <c:extLst>
            <c:ext xmlns:c16="http://schemas.microsoft.com/office/drawing/2014/chart" uri="{C3380CC4-5D6E-409C-BE32-E72D297353CC}">
              <c16:uniqueId val="{00000005-E180-42EC-90E1-BFEAEC1FE0BB}"/>
            </c:ext>
          </c:extLst>
        </c:ser>
        <c:ser>
          <c:idx val="6"/>
          <c:order val="6"/>
          <c:tx>
            <c:strRef>
              <c:f>データシート!$A$33</c:f>
              <c:strCache>
                <c:ptCount val="1"/>
                <c:pt idx="0">
                  <c:v>土地取得特別会計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0.06</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6-E180-42EC-90E1-BFEAEC1FE0BB}"/>
            </c:ext>
          </c:extLst>
        </c:ser>
        <c:ser>
          <c:idx val="7"/>
          <c:order val="7"/>
          <c:tx>
            <c:strRef>
              <c:f>データシート!$A$34</c:f>
              <c:strCache>
                <c:ptCount val="1"/>
                <c:pt idx="0">
                  <c:v>農業集落排水特別会計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0.32</c:v>
                </c:pt>
                <c:pt idx="2">
                  <c:v>#N/A</c:v>
                </c:pt>
                <c:pt idx="3">
                  <c:v>0.34</c:v>
                </c:pt>
                <c:pt idx="4">
                  <c:v>#N/A</c:v>
                </c:pt>
                <c:pt idx="5">
                  <c:v>0.9</c:v>
                </c:pt>
                <c:pt idx="6">
                  <c:v>#N/A</c:v>
                </c:pt>
                <c:pt idx="7">
                  <c:v>1.43</c:v>
                </c:pt>
                <c:pt idx="8">
                  <c:v>#N/A</c:v>
                </c:pt>
                <c:pt idx="9">
                  <c:v>1.61</c:v>
                </c:pt>
              </c:numCache>
            </c:numRef>
          </c:val>
          <c:extLst>
            <c:ext xmlns:c16="http://schemas.microsoft.com/office/drawing/2014/chart" uri="{C3380CC4-5D6E-409C-BE32-E72D297353CC}">
              <c16:uniqueId val="{00000007-E180-42EC-90E1-BFEAEC1FE0B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4.21</c:v>
                </c:pt>
                <c:pt idx="2">
                  <c:v>#N/A</c:v>
                </c:pt>
                <c:pt idx="3">
                  <c:v>4.84</c:v>
                </c:pt>
                <c:pt idx="4">
                  <c:v>#N/A</c:v>
                </c:pt>
                <c:pt idx="5">
                  <c:v>3.16</c:v>
                </c:pt>
                <c:pt idx="6">
                  <c:v>#N/A</c:v>
                </c:pt>
                <c:pt idx="7">
                  <c:v>3.29</c:v>
                </c:pt>
                <c:pt idx="8">
                  <c:v>#N/A</c:v>
                </c:pt>
                <c:pt idx="9">
                  <c:v>3.73</c:v>
                </c:pt>
              </c:numCache>
            </c:numRef>
          </c:val>
          <c:extLst>
            <c:ext xmlns:c16="http://schemas.microsoft.com/office/drawing/2014/chart" uri="{C3380CC4-5D6E-409C-BE32-E72D297353CC}">
              <c16:uniqueId val="{00000008-E180-42EC-90E1-BFEAEC1FE0B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8.6</c:v>
                </c:pt>
                <c:pt idx="2">
                  <c:v>#N/A</c:v>
                </c:pt>
                <c:pt idx="3">
                  <c:v>8.3800000000000008</c:v>
                </c:pt>
                <c:pt idx="4">
                  <c:v>#N/A</c:v>
                </c:pt>
                <c:pt idx="5">
                  <c:v>7.57</c:v>
                </c:pt>
                <c:pt idx="6">
                  <c:v>#N/A</c:v>
                </c:pt>
                <c:pt idx="7">
                  <c:v>6.21</c:v>
                </c:pt>
                <c:pt idx="8">
                  <c:v>#N/A</c:v>
                </c:pt>
                <c:pt idx="9">
                  <c:v>12.04</c:v>
                </c:pt>
              </c:numCache>
            </c:numRef>
          </c:val>
          <c:extLst>
            <c:ext xmlns:c16="http://schemas.microsoft.com/office/drawing/2014/chart" uri="{C3380CC4-5D6E-409C-BE32-E72D297353CC}">
              <c16:uniqueId val="{00000009-E180-42EC-90E1-BFEAEC1FE0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478</c:v>
                </c:pt>
                <c:pt idx="5">
                  <c:v>443</c:v>
                </c:pt>
                <c:pt idx="8">
                  <c:v>432</c:v>
                </c:pt>
                <c:pt idx="11">
                  <c:v>429</c:v>
                </c:pt>
                <c:pt idx="14">
                  <c:v>419</c:v>
                </c:pt>
              </c:numCache>
            </c:numRef>
          </c:val>
          <c:extLst>
            <c:ext xmlns:c16="http://schemas.microsoft.com/office/drawing/2014/chart" uri="{C3380CC4-5D6E-409C-BE32-E72D297353CC}">
              <c16:uniqueId val="{00000000-26FE-4BB2-9989-A47A79FAC3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FE-4BB2-9989-A47A79FAC3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31</c:v>
                </c:pt>
                <c:pt idx="3">
                  <c:v>31</c:v>
                </c:pt>
                <c:pt idx="6">
                  <c:v>26</c:v>
                </c:pt>
                <c:pt idx="9">
                  <c:v>25</c:v>
                </c:pt>
                <c:pt idx="12">
                  <c:v>21</c:v>
                </c:pt>
              </c:numCache>
            </c:numRef>
          </c:val>
          <c:extLst>
            <c:ext xmlns:c16="http://schemas.microsoft.com/office/drawing/2014/chart" uri="{C3380CC4-5D6E-409C-BE32-E72D297353CC}">
              <c16:uniqueId val="{00000002-26FE-4BB2-9989-A47A79FAC3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52</c:v>
                </c:pt>
                <c:pt idx="3">
                  <c:v>9</c:v>
                </c:pt>
                <c:pt idx="6">
                  <c:v>10</c:v>
                </c:pt>
                <c:pt idx="9">
                  <c:v>10</c:v>
                </c:pt>
                <c:pt idx="12">
                  <c:v>9</c:v>
                </c:pt>
              </c:numCache>
            </c:numRef>
          </c:val>
          <c:extLst>
            <c:ext xmlns:c16="http://schemas.microsoft.com/office/drawing/2014/chart" uri="{C3380CC4-5D6E-409C-BE32-E72D297353CC}">
              <c16:uniqueId val="{00000003-26FE-4BB2-9989-A47A79FAC3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235</c:v>
                </c:pt>
                <c:pt idx="3">
                  <c:v>254</c:v>
                </c:pt>
                <c:pt idx="6">
                  <c:v>250</c:v>
                </c:pt>
                <c:pt idx="9">
                  <c:v>265</c:v>
                </c:pt>
                <c:pt idx="12">
                  <c:v>245</c:v>
                </c:pt>
              </c:numCache>
            </c:numRef>
          </c:val>
          <c:extLst>
            <c:ext xmlns:c16="http://schemas.microsoft.com/office/drawing/2014/chart" uri="{C3380CC4-5D6E-409C-BE32-E72D297353CC}">
              <c16:uniqueId val="{00000004-26FE-4BB2-9989-A47A79FAC3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FE-4BB2-9989-A47A79FAC3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FE-4BB2-9989-A47A79FAC3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415</c:v>
                </c:pt>
                <c:pt idx="3">
                  <c:v>384</c:v>
                </c:pt>
                <c:pt idx="6">
                  <c:v>371</c:v>
                </c:pt>
                <c:pt idx="9">
                  <c:v>360</c:v>
                </c:pt>
                <c:pt idx="12">
                  <c:v>340</c:v>
                </c:pt>
              </c:numCache>
            </c:numRef>
          </c:val>
          <c:extLst>
            <c:ext xmlns:c16="http://schemas.microsoft.com/office/drawing/2014/chart" uri="{C3380CC4-5D6E-409C-BE32-E72D297353CC}">
              <c16:uniqueId val="{00000007-26FE-4BB2-9989-A47A79FAC3C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255</c:v>
                </c:pt>
                <c:pt idx="2">
                  <c:v>#N/A</c:v>
                </c:pt>
                <c:pt idx="3">
                  <c:v>#N/A</c:v>
                </c:pt>
                <c:pt idx="4">
                  <c:v>235</c:v>
                </c:pt>
                <c:pt idx="5">
                  <c:v>#N/A</c:v>
                </c:pt>
                <c:pt idx="6">
                  <c:v>#N/A</c:v>
                </c:pt>
                <c:pt idx="7">
                  <c:v>225</c:v>
                </c:pt>
                <c:pt idx="8">
                  <c:v>#N/A</c:v>
                </c:pt>
                <c:pt idx="9">
                  <c:v>#N/A</c:v>
                </c:pt>
                <c:pt idx="10">
                  <c:v>231</c:v>
                </c:pt>
                <c:pt idx="11">
                  <c:v>#N/A</c:v>
                </c:pt>
                <c:pt idx="12">
                  <c:v>#N/A</c:v>
                </c:pt>
                <c:pt idx="13">
                  <c:v>196</c:v>
                </c:pt>
                <c:pt idx="14">
                  <c:v>#N/A</c:v>
                </c:pt>
              </c:numCache>
            </c:numRef>
          </c:val>
          <c:smooth val="0"/>
          <c:extLst>
            <c:ext xmlns:c16="http://schemas.microsoft.com/office/drawing/2014/chart" uri="{C3380CC4-5D6E-409C-BE32-E72D297353CC}">
              <c16:uniqueId val="{00000008-26FE-4BB2-9989-A47A79FAC3C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4923</c:v>
                </c:pt>
                <c:pt idx="5">
                  <c:v>4667</c:v>
                </c:pt>
                <c:pt idx="8">
                  <c:v>4504</c:v>
                </c:pt>
                <c:pt idx="11">
                  <c:v>4355</c:v>
                </c:pt>
                <c:pt idx="14">
                  <c:v>4026</c:v>
                </c:pt>
              </c:numCache>
            </c:numRef>
          </c:val>
          <c:extLst>
            <c:ext xmlns:c16="http://schemas.microsoft.com/office/drawing/2014/chart" uri="{C3380CC4-5D6E-409C-BE32-E72D297353CC}">
              <c16:uniqueId val="{00000000-121E-47FE-A86F-C5E71A3060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295</c:v>
                </c:pt>
                <c:pt idx="5">
                  <c:v>225</c:v>
                </c:pt>
                <c:pt idx="8">
                  <c:v>177</c:v>
                </c:pt>
                <c:pt idx="11">
                  <c:v>133</c:v>
                </c:pt>
                <c:pt idx="14">
                  <c:v>97</c:v>
                </c:pt>
              </c:numCache>
            </c:numRef>
          </c:val>
          <c:extLst>
            <c:ext xmlns:c16="http://schemas.microsoft.com/office/drawing/2014/chart" uri="{C3380CC4-5D6E-409C-BE32-E72D297353CC}">
              <c16:uniqueId val="{00000001-121E-47FE-A86F-C5E71A3060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4349</c:v>
                </c:pt>
                <c:pt idx="5">
                  <c:v>5503</c:v>
                </c:pt>
                <c:pt idx="8">
                  <c:v>6334</c:v>
                </c:pt>
                <c:pt idx="11">
                  <c:v>5880</c:v>
                </c:pt>
                <c:pt idx="14">
                  <c:v>5160</c:v>
                </c:pt>
              </c:numCache>
            </c:numRef>
          </c:val>
          <c:extLst>
            <c:ext xmlns:c16="http://schemas.microsoft.com/office/drawing/2014/chart" uri="{C3380CC4-5D6E-409C-BE32-E72D297353CC}">
              <c16:uniqueId val="{00000002-121E-47FE-A86F-C5E71A3060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1E-47FE-A86F-C5E71A3060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1E-47FE-A86F-C5E71A3060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1E-47FE-A86F-C5E71A3060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202</c:v>
                </c:pt>
                <c:pt idx="3">
                  <c:v>169</c:v>
                </c:pt>
                <c:pt idx="6">
                  <c:v>128</c:v>
                </c:pt>
                <c:pt idx="9">
                  <c:v>78</c:v>
                </c:pt>
                <c:pt idx="12">
                  <c:v>91</c:v>
                </c:pt>
              </c:numCache>
            </c:numRef>
          </c:val>
          <c:extLst>
            <c:ext xmlns:c16="http://schemas.microsoft.com/office/drawing/2014/chart" uri="{C3380CC4-5D6E-409C-BE32-E72D297353CC}">
              <c16:uniqueId val="{00000006-121E-47FE-A86F-C5E71A3060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39</c:v>
                </c:pt>
                <c:pt idx="3">
                  <c:v>227</c:v>
                </c:pt>
                <c:pt idx="6">
                  <c:v>216</c:v>
                </c:pt>
                <c:pt idx="9">
                  <c:v>215</c:v>
                </c:pt>
                <c:pt idx="12">
                  <c:v>627</c:v>
                </c:pt>
              </c:numCache>
            </c:numRef>
          </c:val>
          <c:extLst>
            <c:ext xmlns:c16="http://schemas.microsoft.com/office/drawing/2014/chart" uri="{C3380CC4-5D6E-409C-BE32-E72D297353CC}">
              <c16:uniqueId val="{00000007-121E-47FE-A86F-C5E71A3060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2760</c:v>
                </c:pt>
                <c:pt idx="3">
                  <c:v>2655</c:v>
                </c:pt>
                <c:pt idx="6">
                  <c:v>2537</c:v>
                </c:pt>
                <c:pt idx="9">
                  <c:v>2493</c:v>
                </c:pt>
                <c:pt idx="12">
                  <c:v>2342</c:v>
                </c:pt>
              </c:numCache>
            </c:numRef>
          </c:val>
          <c:extLst>
            <c:ext xmlns:c16="http://schemas.microsoft.com/office/drawing/2014/chart" uri="{C3380CC4-5D6E-409C-BE32-E72D297353CC}">
              <c16:uniqueId val="{00000008-121E-47FE-A86F-C5E71A3060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168</c:v>
                </c:pt>
                <c:pt idx="3">
                  <c:v>136</c:v>
                </c:pt>
                <c:pt idx="6">
                  <c:v>108</c:v>
                </c:pt>
                <c:pt idx="9">
                  <c:v>84</c:v>
                </c:pt>
                <c:pt idx="12">
                  <c:v>60</c:v>
                </c:pt>
              </c:numCache>
            </c:numRef>
          </c:val>
          <c:extLst>
            <c:ext xmlns:c16="http://schemas.microsoft.com/office/drawing/2014/chart" uri="{C3380CC4-5D6E-409C-BE32-E72D297353CC}">
              <c16:uniqueId val="{00000009-121E-47FE-A86F-C5E71A3060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3306</c:v>
                </c:pt>
                <c:pt idx="3">
                  <c:v>3174</c:v>
                </c:pt>
                <c:pt idx="6">
                  <c:v>3040</c:v>
                </c:pt>
                <c:pt idx="9">
                  <c:v>2978</c:v>
                </c:pt>
                <c:pt idx="12">
                  <c:v>2786</c:v>
                </c:pt>
              </c:numCache>
            </c:numRef>
          </c:val>
          <c:extLst>
            <c:ext xmlns:c16="http://schemas.microsoft.com/office/drawing/2014/chart" uri="{C3380CC4-5D6E-409C-BE32-E72D297353CC}">
              <c16:uniqueId val="{0000000A-121E-47FE-A86F-C5E71A3060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21E-47FE-A86F-C5E71A3060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388</c:v>
                </c:pt>
                <c:pt idx="1">
                  <c:v>708</c:v>
                </c:pt>
                <c:pt idx="2">
                  <c:v>647</c:v>
                </c:pt>
              </c:numCache>
            </c:numRef>
          </c:val>
          <c:extLst>
            <c:ext xmlns:c16="http://schemas.microsoft.com/office/drawing/2014/chart" uri="{C3380CC4-5D6E-409C-BE32-E72D297353CC}">
              <c16:uniqueId val="{00000000-C980-498A-9109-701DAB6D26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197</c:v>
                </c:pt>
                <c:pt idx="1">
                  <c:v>270</c:v>
                </c:pt>
                <c:pt idx="2">
                  <c:v>264</c:v>
                </c:pt>
              </c:numCache>
            </c:numRef>
          </c:val>
          <c:extLst>
            <c:ext xmlns:c16="http://schemas.microsoft.com/office/drawing/2014/chart" uri="{C3380CC4-5D6E-409C-BE32-E72D297353CC}">
              <c16:uniqueId val="{00000001-C980-498A-9109-701DAB6D26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5664</c:v>
                </c:pt>
                <c:pt idx="1">
                  <c:v>4818</c:v>
                </c:pt>
                <c:pt idx="2">
                  <c:v>4165</c:v>
                </c:pt>
              </c:numCache>
            </c:numRef>
          </c:val>
          <c:extLst>
            <c:ext xmlns:c16="http://schemas.microsoft.com/office/drawing/2014/chart" uri="{C3380CC4-5D6E-409C-BE32-E72D297353CC}">
              <c16:uniqueId val="{00000002-C980-498A-9109-701DAB6D26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佐賀県上峰町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一般会計において臨時財政対策債を除く事業債を極力抑制しているため、元利償還金部分は年々減少傾向にある。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公営企業会計の元利償還金に対する繰入金は、平成２４年度から実施した下水道処理施設の機能強化事業債の影響を受けて増加傾向となっていたが、令和４年度は前年度より減少した。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佐賀県上峰町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地方債の現在高、債務負担行為などは極力抑制を行ってきたため減少傾向にある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令和４年度は、佐賀東部環境施設組合建設補助により組合等負担等見込額が増加した。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平成２７年度よりふるさと納税が多く行われた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ことで</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充当可能基金が大きく伸びたことにより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将来負担比率が前年度に引き続き０％を下回り、算定無しとなった。また、ふるさと寄附金基金残高を０と想定して試算を行った場合においても極めて低い。</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今後も基金の確保を行い、将来負担比率が上昇しないよう健全な財政運営に努める。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佐賀県上峰町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返礼品の充実や広報活動を積極的に行ったことにより、多額の寄附が寄せられたことでふるさと寄附金基金が平成２７年度より大幅に増えている。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一方、使途目的に沿った新規事業や既存事業の拡充に伴う財源として一部を財政調整基金を取り崩しているため、財政調整基金は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年度により増減が</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激しく、令和４年度は一般財源の補填が多く財政調整基金の取崩により基金が減少した。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基金全体としても、ふるさと寄附金基金の割合が高</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ふるさと寄附金基金は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年度も多くの寄附が寄せられている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が、中心市街地活性化事業へ基金が充当されるため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は微増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と推察される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公共施設整備基金は、今後の公共施設等の維持補修や大規模改修等の財源として取り崩しの予定をしているため、減少する見込みである。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財政調整基金については、災害など不測の事態に備えるため、今後は１０億円程度を目処に積立てを行っていく予定である。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全体として、ふるさと寄附金基金は恒久的な財源ではないことを常に意識し、適切な財源確保・財政運営に努める必要がある。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ふるさと寄附金基金：「ひとづくり」「まちづくり」「しごとづくり」「町長おまかせ」の４つの使途目的に沿った事業の推進・拡充。</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公共施設の維持補修や新設等の整備を行う。</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ふるさと寄附金基金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：返礼品の拡充や広報活動を積極的に行ったことにより、多額の寄附が寄せられた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分、事務費が大幅に増加して基金が減少した。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：公共施設等の老朽化や大規模改修に備え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財源を取崩したことにより基金が減少した。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ふるさと寄附金基金：寄附者の意向に沿った事業を執行していくため既存の積立金は減少する見込みであるが、令和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年度も</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多くの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寄附が寄せられている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中心市街地活性化事業へ基金が充当されるため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は減少する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と推察される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公共施設等の維持補修や大規模改修を予定しているため、減少する見込み。</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ふるさと納税が多く行われていることにより、これまでできなかった新規事業等が増加しているが、その財源の一部として、</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財政調整基金の繰入にて調整を行っている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年度は、一般財源の補填により財政調整基金の取崩を行ったため基金残高が減少した。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災害など不測の事態に備えるため、１０億円程度を目処に積立てを行っていく</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平成３０年度より償還利子額の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％程度の取崩しを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行っている。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今後も償還利子額の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％程度の取崩しを行っていくため基金残高は減少予定となるが、起債の償還は順調に進んでいるため、</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取崩し額についても減少していく見込みであり、財源に余裕ができた際には積立ても並行して行っていく。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9,789
9,693
12.80
23,340,963
22,847,150
344,016
2,841,260
2,786,190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町北部にある工業地域や町中央部にある商業地域などの税収により、類似団平均より０．１７ポイント上回る０．５５となっている。</a:t>
          </a:r>
          <a:endPar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類似団体平均は、０．３８ポイント程度で推移しているのに対して０．５５ポイント程度で推移している。</a:t>
          </a:r>
          <a:endPar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基準財政需要額、基準財政収入額とも近年は多少変動はあるもののほぼ横ばいである。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150888</xdr:rowOff>
    </xdr:from>
    <xdr:to>
      <xdr:col>23</xdr:col>
      <xdr:colOff>133350</xdr:colOff>
      <xdr:row>42</xdr:row>
      <xdr:rowOff>13909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803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150888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228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104926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151086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100088</xdr:rowOff>
    </xdr:from>
    <xdr:to>
      <xdr:col>19</xdr:col>
      <xdr:colOff>184150</xdr:colOff>
      <xdr:row>42</xdr:row>
      <xdr:rowOff>30238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40415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54126</xdr:rowOff>
    </xdr:from>
    <xdr:to>
      <xdr:col>7</xdr:col>
      <xdr:colOff>31750</xdr:colOff>
      <xdr:row>41</xdr:row>
      <xdr:rowOff>155726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165903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令和４年度は、普通交付税や固定資産税等の経常一般財源が増加したが、物件費や補助費等が増加したため、経常収支比率が昨年度より悪化した。</a:t>
          </a:r>
          <a:endPar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類似団体平均を７．８ポイント下回り、物件費や補助費等が年々増加傾向にあるため、さらに経常経費の削減に努める必要がある。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65</xdr:row>
      <xdr:rowOff>118872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77042"/>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65</xdr:row>
      <xdr:rowOff>89916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77042"/>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65</xdr:row>
      <xdr:rowOff>89916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9555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66</xdr:row>
      <xdr:rowOff>125984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95558"/>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68072</xdr:rowOff>
    </xdr:from>
    <xdr:to>
      <xdr:col>23</xdr:col>
      <xdr:colOff>184150</xdr:colOff>
      <xdr:row>65</xdr:row>
      <xdr:rowOff>169672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40149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111269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75184</xdr:rowOff>
    </xdr:from>
    <xdr:to>
      <xdr:col>7</xdr:col>
      <xdr:colOff>31750</xdr:colOff>
      <xdr:row>67</xdr:row>
      <xdr:rowOff>5334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161561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[451,448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近年類似団体内で最も少ない決算額となっていたが、平成２７年度より物件費が大きく増加し、令和４年度は類似団体内平均を大きく上回っている。</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他方で一部事務組合において塵芥処理業務や消防業務等を行っているため、人件費を押し下げる要因となっている。</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さらに令和</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年度は、ふるさと納税寄付が増加したことに伴い、ふるさと納税関係の事務的経費である物件費が大幅に増加した。</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97816</xdr:rowOff>
    </xdr:from>
    <xdr:to>
      <xdr:col>23</xdr:col>
      <xdr:colOff>133350</xdr:colOff>
      <xdr:row>83</xdr:row>
      <xdr:rowOff>75936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85266"/>
          <a:ext cx="838200" cy="32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7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25220</xdr:rowOff>
    </xdr:from>
    <xdr:to>
      <xdr:col>19</xdr:col>
      <xdr:colOff>133350</xdr:colOff>
      <xdr:row>81</xdr:row>
      <xdr:rowOff>97816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12670"/>
          <a:ext cx="889000" cy="7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127763</xdr:rowOff>
    </xdr:from>
    <xdr:to>
      <xdr:col>15</xdr:col>
      <xdr:colOff>82550</xdr:colOff>
      <xdr:row>81</xdr:row>
      <xdr:rowOff>25220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43763"/>
          <a:ext cx="8890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127763</xdr:rowOff>
    </xdr:from>
    <xdr:to>
      <xdr:col>11</xdr:col>
      <xdr:colOff>31750</xdr:colOff>
      <xdr:row>81</xdr:row>
      <xdr:rowOff>952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843763"/>
          <a:ext cx="889000" cy="4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25136</xdr:rowOff>
    </xdr:from>
    <xdr:to>
      <xdr:col>23</xdr:col>
      <xdr:colOff>184150</xdr:colOff>
      <xdr:row>83</xdr:row>
      <xdr:rowOff>126736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168663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47016</xdr:rowOff>
    </xdr:from>
    <xdr:to>
      <xdr:col>19</xdr:col>
      <xdr:colOff>184150</xdr:colOff>
      <xdr:row>81</xdr:row>
      <xdr:rowOff>148616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3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133393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20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145870</xdr:rowOff>
    </xdr:from>
    <xdr:to>
      <xdr:col>15</xdr:col>
      <xdr:colOff>133350</xdr:colOff>
      <xdr:row>81</xdr:row>
      <xdr:rowOff>76020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6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86197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76963</xdr:rowOff>
    </xdr:from>
    <xdr:to>
      <xdr:col>11</xdr:col>
      <xdr:colOff>82550</xdr:colOff>
      <xdr:row>81</xdr:row>
      <xdr:rowOff>7113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9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17290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61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121602</xdr:rowOff>
    </xdr:from>
    <xdr:to>
      <xdr:col>7</xdr:col>
      <xdr:colOff>31750</xdr:colOff>
      <xdr:row>81</xdr:row>
      <xdr:rowOff>51752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3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36529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2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a:t>
          </a:r>
          <a:r>
            <a:rPr kumimoji="1" lang="ja-JP" altLang="en-US" sz="1100" b="0" i="0" u="none" strike="noStrike" kern="0" cap="none" spc="0" normalizeH="0" baseline="0" noProof="0">
              <a:ln>
                <a:noFill/>
              </a:ln>
              <a:solidFill>
                <a:prstClr val="black"/>
              </a:solidFill>
              <a:effectLst/>
              <a:uLnTx/>
              <a:uFillTx/>
              <a:latin typeface="+mn-lt"/>
              <a:ea typeface="+mn-ea"/>
              <a:cs typeface="+mn-cs"/>
            </a:rPr>
            <a:t>より０．２ポイント下回っているが、</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今後も給与の適正化に努める。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54732</xdr:rowOff>
    </xdr:from>
    <xdr:to>
      <xdr:col>81</xdr:col>
      <xdr:colOff>44450</xdr:colOff>
      <xdr:row>85</xdr:row>
      <xdr:rowOff>123673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27982"/>
          <a:ext cx="8382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54732</xdr:rowOff>
    </xdr:from>
    <xdr:to>
      <xdr:col>77</xdr:col>
      <xdr:colOff>44450</xdr:colOff>
      <xdr:row>85</xdr:row>
      <xdr:rowOff>100693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279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169636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739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170543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428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89400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3932</xdr:rowOff>
    </xdr:from>
    <xdr:to>
      <xdr:col>77</xdr:col>
      <xdr:colOff>95250</xdr:colOff>
      <xdr:row>85</xdr:row>
      <xdr:rowOff>105532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近年は</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ja-JP" altLang="ja-JP" sz="1200" b="0" i="0" u="none" strike="noStrike" kern="0" cap="none" spc="0" normalizeH="0" baseline="0" noProof="0">
              <a:ln>
                <a:noFill/>
              </a:ln>
              <a:solidFill>
                <a:prstClr val="black"/>
              </a:solidFill>
              <a:effectLst/>
              <a:uLnTx/>
              <a:uFillTx/>
              <a:latin typeface="+mn-lt"/>
              <a:ea typeface="+mn-ea"/>
              <a:cs typeface="+mn-cs"/>
            </a:rPr>
            <a:t>新規採用者数を退職者数の一部補充に留め</a:t>
          </a:r>
          <a:r>
            <a:rPr kumimoji="1" lang="ja-JP" altLang="en-US" sz="1200" b="0" i="0" u="none" strike="noStrike" kern="0" cap="none" spc="0" normalizeH="0" baseline="0" noProof="0">
              <a:ln>
                <a:noFill/>
              </a:ln>
              <a:solidFill>
                <a:prstClr val="black"/>
              </a:solidFill>
              <a:effectLst/>
              <a:uLnTx/>
              <a:uFillTx/>
              <a:latin typeface="+mn-lt"/>
              <a:ea typeface="+mn-ea"/>
              <a:cs typeface="+mn-cs"/>
            </a:rPr>
            <a:t>ていたが、</a:t>
          </a:r>
          <a:r>
            <a:rPr kumimoji="1" lang="ja-JP" altLang="ja-JP" sz="1200" b="0" i="0" u="none" strike="noStrike" kern="0" cap="none" spc="0" normalizeH="0" baseline="0" noProof="0">
              <a:ln>
                <a:noFill/>
              </a:ln>
              <a:solidFill>
                <a:prstClr val="black"/>
              </a:solidFill>
              <a:effectLst/>
              <a:uLnTx/>
              <a:uFillTx/>
              <a:latin typeface="+mn-lt"/>
              <a:ea typeface="+mn-ea"/>
              <a:cs typeface="+mn-cs"/>
            </a:rPr>
            <a:t>権限移譲や地方創生などで新たな事業が増えており、退職者数を勘案し計画的に職員採用を行っている。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146981</xdr:rowOff>
    </xdr:from>
    <xdr:to>
      <xdr:col>81</xdr:col>
      <xdr:colOff>44450</xdr:colOff>
      <xdr:row>59</xdr:row>
      <xdr:rowOff>168698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262531"/>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168698</xdr:rowOff>
    </xdr:from>
    <xdr:to>
      <xdr:col>77</xdr:col>
      <xdr:colOff>44450</xdr:colOff>
      <xdr:row>60</xdr:row>
      <xdr:rowOff>1270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28424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150199</xdr:rowOff>
    </xdr:from>
    <xdr:to>
      <xdr:col>72</xdr:col>
      <xdr:colOff>203200</xdr:colOff>
      <xdr:row>60</xdr:row>
      <xdr:rowOff>1270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65749"/>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150199</xdr:rowOff>
    </xdr:from>
    <xdr:to>
      <xdr:col>68</xdr:col>
      <xdr:colOff>152400</xdr:colOff>
      <xdr:row>60</xdr:row>
      <xdr:rowOff>8509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265749"/>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96181</xdr:rowOff>
    </xdr:from>
    <xdr:to>
      <xdr:col>81</xdr:col>
      <xdr:colOff>95250</xdr:colOff>
      <xdr:row>60</xdr:row>
      <xdr:rowOff>26331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1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17458</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3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117898</xdr:rowOff>
    </xdr:from>
    <xdr:to>
      <xdr:col>77</xdr:col>
      <xdr:colOff>95250</xdr:colOff>
      <xdr:row>60</xdr:row>
      <xdr:rowOff>48048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58225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02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99399</xdr:rowOff>
    </xdr:from>
    <xdr:to>
      <xdr:col>68</xdr:col>
      <xdr:colOff>203200</xdr:colOff>
      <xdr:row>60</xdr:row>
      <xdr:rowOff>29549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39726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8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129159</xdr:rowOff>
    </xdr:from>
    <xdr:to>
      <xdr:col>64</xdr:col>
      <xdr:colOff>152400</xdr:colOff>
      <xdr:row>60</xdr:row>
      <xdr:rowOff>59309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69486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1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平成２０年度に２３．７％と極めて高い比率となったが、年々低減しており、平成２６年度決算時点で１８％を下回った。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令和４</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年度も引き続き比率は低減しているが、類似団体平均、全国平均及び佐賀県平均</a:t>
          </a:r>
          <a:r>
            <a:rPr kumimoji="1" lang="ja-JP" altLang="en-US" sz="1100" b="0" i="0" u="none" strike="noStrike" kern="0" cap="none" spc="0" normalizeH="0" baseline="0" noProof="0">
              <a:ln>
                <a:noFill/>
              </a:ln>
              <a:solidFill>
                <a:prstClr val="black"/>
              </a:solidFill>
              <a:effectLst/>
              <a:uLnTx/>
              <a:uFillTx/>
              <a:latin typeface="+mn-lt"/>
              <a:ea typeface="+mn-ea"/>
              <a:cs typeface="+mn-cs"/>
            </a:rPr>
            <a:t>を</a:t>
          </a:r>
          <a:r>
            <a:rPr kumimoji="1" lang="ja-JP" altLang="ja-JP" sz="1100" b="0" i="0" u="none" strike="noStrike" kern="0" cap="none" spc="0" normalizeH="0" baseline="0" noProof="0">
              <a:ln>
                <a:noFill/>
              </a:ln>
              <a:solidFill>
                <a:prstClr val="black"/>
              </a:solidFill>
              <a:effectLst/>
              <a:uLnTx/>
              <a:uFillTx/>
              <a:latin typeface="+mn-lt"/>
              <a:ea typeface="+mn-ea"/>
              <a:cs typeface="+mn-cs"/>
            </a:rPr>
            <a:t>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毎年の起債償還額が大きいことが比率の高い一番の要因となっている。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今後も起債に過度に依存しない事業計画のもと比率の低減に努める。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42</xdr:row>
      <xdr:rowOff>25400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297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112268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263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43</xdr:row>
      <xdr:rowOff>46990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1316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133858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4193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61468</xdr:rowOff>
    </xdr:from>
    <xdr:to>
      <xdr:col>73</xdr:col>
      <xdr:colOff>44450</xdr:colOff>
      <xdr:row>42</xdr:row>
      <xdr:rowOff>163068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147845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83058</xdr:rowOff>
    </xdr:from>
    <xdr:to>
      <xdr:col>64</xdr:col>
      <xdr:colOff>152400</xdr:colOff>
      <xdr:row>44</xdr:row>
      <xdr:rowOff>13208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169435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平成１９年度より比率は順調に低減し、平成２７年度決算時点において０％を下回り、引き続き</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令和４</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年度決算時点においても算定なしとなった。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起債の抑制による着実な地方債現在高の減少が要因であり、今後も将来負担比率が上昇しないよう健全な財政運営を行っていく。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9,789
9,693
12.80
23,340,963
22,847,150
344,016
2,841,260
2,786,190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これまで類似団体平均を下回っていたが、計画的な職員採用のもと、職員数の増加に伴い</a:t>
          </a:r>
          <a:r>
            <a:rPr kumimoji="1" lang="ja-JP" altLang="en-US" sz="1100" b="0" i="0" u="none" strike="noStrike" kern="0" cap="none" spc="0" normalizeH="0" baseline="0" noProof="0">
              <a:ln>
                <a:noFill/>
              </a:ln>
              <a:solidFill>
                <a:prstClr val="black"/>
              </a:solidFill>
              <a:effectLst/>
              <a:uLnTx/>
              <a:uFillTx/>
              <a:latin typeface="+mn-lt"/>
              <a:ea typeface="+mn-ea"/>
              <a:cs typeface="+mn-cs"/>
            </a:rPr>
            <a:t>、平成３０年度・令和元年度類似団体平均とほぼ同額となった。令和２年度から令和４年度は、年度途中の退職者もあり類似団体平均を下回った。</a:t>
          </a:r>
          <a:r>
            <a:rPr kumimoji="1" lang="ja-JP" altLang="ja-JP" sz="1100" b="0" i="0" u="none" strike="noStrike" kern="0" cap="none" spc="0" normalizeH="0" baseline="0" noProof="0">
              <a:ln>
                <a:noFill/>
              </a:ln>
              <a:solidFill>
                <a:prstClr val="black"/>
              </a:solidFill>
              <a:effectLst/>
              <a:uLnTx/>
              <a:uFillTx/>
              <a:latin typeface="+mn-lt"/>
              <a:ea typeface="+mn-ea"/>
              <a:cs typeface="+mn-cs"/>
            </a:rPr>
            <a:t>　</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職員の定数条例に達したため、人件費自体はこれから定期昇給等による自然増のみであり、人員増に伴う大幅な増加はないと考えられる。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36</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10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36</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1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37</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077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153687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昨年度から</a:t>
          </a:r>
          <a:r>
            <a:rPr kumimoji="1" lang="ja-JP" altLang="en-US" sz="1200" b="0" i="0" u="none" strike="noStrike" kern="0" cap="none" spc="0" normalizeH="0" baseline="0" noProof="0">
              <a:ln>
                <a:noFill/>
              </a:ln>
              <a:solidFill>
                <a:prstClr val="black"/>
              </a:solidFill>
              <a:effectLst/>
              <a:uLnTx/>
              <a:uFillTx/>
              <a:latin typeface="+mn-lt"/>
              <a:ea typeface="+mn-ea"/>
              <a:cs typeface="+mn-cs"/>
            </a:rPr>
            <a:t>３．９</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増加</a:t>
          </a:r>
          <a:r>
            <a:rPr kumimoji="1" lang="ja-JP" altLang="ja-JP" sz="1200" b="0" i="0" u="none" strike="noStrike" kern="0" cap="none" spc="0" normalizeH="0" baseline="0" noProof="0">
              <a:ln>
                <a:noFill/>
              </a:ln>
              <a:solidFill>
                <a:prstClr val="black"/>
              </a:solidFill>
              <a:effectLst/>
              <a:uLnTx/>
              <a:uFillTx/>
              <a:latin typeface="+mn-lt"/>
              <a:ea typeface="+mn-ea"/>
              <a:cs typeface="+mn-cs"/>
            </a:rPr>
            <a:t>し、類似団体平均</a:t>
          </a:r>
          <a:r>
            <a:rPr kumimoji="1" lang="ja-JP" altLang="en-US" sz="1200" b="0" i="0" u="none" strike="noStrike" kern="0" cap="none" spc="0" normalizeH="0" baseline="0" noProof="0">
              <a:ln>
                <a:noFill/>
              </a:ln>
              <a:solidFill>
                <a:prstClr val="black"/>
              </a:solidFill>
              <a:effectLst/>
              <a:uLnTx/>
              <a:uFillTx/>
              <a:latin typeface="+mn-lt"/>
              <a:ea typeface="+mn-ea"/>
              <a:cs typeface="+mn-cs"/>
            </a:rPr>
            <a:t>を４．８</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上</a:t>
          </a:r>
          <a:r>
            <a:rPr kumimoji="1" lang="ja-JP" altLang="ja-JP" sz="1200" b="0" i="0" u="none" strike="noStrike" kern="0" cap="none" spc="0" normalizeH="0" baseline="0" noProof="0">
              <a:ln>
                <a:noFill/>
              </a:ln>
              <a:solidFill>
                <a:prstClr val="black"/>
              </a:solidFill>
              <a:effectLst/>
              <a:uLnTx/>
              <a:uFillTx/>
              <a:latin typeface="+mn-lt"/>
              <a:ea typeface="+mn-ea"/>
              <a:cs typeface="+mn-cs"/>
            </a:rPr>
            <a:t>回っている。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近年委託業務に係る経費が年々増加し</a:t>
          </a:r>
          <a:r>
            <a:rPr kumimoji="1" lang="ja-JP" altLang="en-US" sz="1200" b="0" i="0" u="none" strike="noStrike" kern="0" cap="none" spc="0" normalizeH="0" baseline="0" noProof="0">
              <a:ln>
                <a:noFill/>
              </a:ln>
              <a:solidFill>
                <a:prstClr val="black"/>
              </a:solidFill>
              <a:effectLst/>
              <a:uLnTx/>
              <a:uFillTx/>
              <a:latin typeface="+mn-lt"/>
              <a:ea typeface="+mn-ea"/>
              <a:cs typeface="+mn-cs"/>
            </a:rPr>
            <a:t>ている。今後も</a:t>
          </a:r>
          <a:r>
            <a:rPr kumimoji="1" lang="ja-JP" altLang="ja-JP" sz="1200" b="0" i="0" u="none" strike="noStrike" kern="0" cap="none" spc="0" normalizeH="0" baseline="0" noProof="0">
              <a:ln>
                <a:noFill/>
              </a:ln>
              <a:solidFill>
                <a:prstClr val="black"/>
              </a:solidFill>
              <a:effectLst/>
              <a:uLnTx/>
              <a:uFillTx/>
              <a:latin typeface="+mn-lt"/>
              <a:ea typeface="+mn-ea"/>
              <a:cs typeface="+mn-cs"/>
            </a:rPr>
            <a:t>増加していくことも想定されるため、</a:t>
          </a:r>
          <a:r>
            <a:rPr kumimoji="1" lang="ja-JP" altLang="en-US" sz="1200" b="0" i="0" u="none" strike="noStrike" kern="0" cap="none" spc="0" normalizeH="0" baseline="0" noProof="0">
              <a:ln>
                <a:noFill/>
              </a:ln>
              <a:solidFill>
                <a:prstClr val="black"/>
              </a:solidFill>
              <a:effectLst/>
              <a:uLnTx/>
              <a:uFillTx/>
              <a:latin typeface="+mn-lt"/>
              <a:ea typeface="+mn-ea"/>
              <a:cs typeface="+mn-cs"/>
            </a:rPr>
            <a:t>過大にならないよう精査を行っていくことが必要である。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18</xdr:row>
      <xdr:rowOff>67564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75356"/>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17</xdr:row>
      <xdr:rowOff>60706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02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16</xdr:row>
      <xdr:rowOff>159004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467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xdr:rowOff>
    </xdr:from>
    <xdr:to>
      <xdr:col>69</xdr:col>
      <xdr:colOff>92075</xdr:colOff>
      <xdr:row>16</xdr:row>
      <xdr:rowOff>30988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746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xdr:rowOff>
    </xdr:from>
    <xdr:to>
      <xdr:col>82</xdr:col>
      <xdr:colOff>158750</xdr:colOff>
      <xdr:row>18</xdr:row>
      <xdr:rowOff>118364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160291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96283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48531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124206</xdr:rowOff>
    </xdr:from>
    <xdr:to>
      <xdr:col>69</xdr:col>
      <xdr:colOff>142875</xdr:colOff>
      <xdr:row>16</xdr:row>
      <xdr:rowOff>54356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64533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91965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昨年度から</a:t>
          </a:r>
          <a:r>
            <a:rPr kumimoji="1" lang="ja-JP" altLang="en-US" sz="1200" b="0" i="0" u="none" strike="noStrike" kern="0" cap="none" spc="0" normalizeH="0" baseline="0" noProof="0">
              <a:ln>
                <a:noFill/>
              </a:ln>
              <a:solidFill>
                <a:prstClr val="black"/>
              </a:solidFill>
              <a:effectLst/>
              <a:uLnTx/>
              <a:uFillTx/>
              <a:latin typeface="+mn-lt"/>
              <a:ea typeface="+mn-ea"/>
              <a:cs typeface="+mn-cs"/>
            </a:rPr>
            <a:t>０．５</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増加し</a:t>
          </a:r>
          <a:r>
            <a:rPr kumimoji="1" lang="ja-JP" altLang="ja-JP" sz="1200" b="0" i="0" u="none" strike="noStrike" kern="0" cap="none" spc="0" normalizeH="0" baseline="0" noProof="0">
              <a:ln>
                <a:noFill/>
              </a:ln>
              <a:solidFill>
                <a:prstClr val="black"/>
              </a:solidFill>
              <a:effectLst/>
              <a:uLnTx/>
              <a:uFillTx/>
              <a:latin typeface="+mn-lt"/>
              <a:ea typeface="+mn-ea"/>
              <a:cs typeface="+mn-cs"/>
            </a:rPr>
            <a:t>、類似団体平均を</a:t>
          </a:r>
          <a:r>
            <a:rPr kumimoji="1" lang="ja-JP" altLang="en-US" sz="1200" b="0" i="0" u="none" strike="noStrike" kern="0" cap="none" spc="0" normalizeH="0" baseline="0" noProof="0">
              <a:ln>
                <a:noFill/>
              </a:ln>
              <a:solidFill>
                <a:prstClr val="black"/>
              </a:solidFill>
              <a:effectLst/>
              <a:uLnTx/>
              <a:uFillTx/>
              <a:latin typeface="+mn-lt"/>
              <a:ea typeface="+mn-ea"/>
              <a:cs typeface="+mn-cs"/>
            </a:rPr>
            <a:t>２．２</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下</a:t>
          </a:r>
          <a:r>
            <a:rPr kumimoji="1" lang="ja-JP" altLang="ja-JP" sz="1200" b="0" i="0" u="none" strike="noStrike" kern="0" cap="none" spc="0" normalizeH="0" baseline="0" noProof="0">
              <a:ln>
                <a:noFill/>
              </a:ln>
              <a:solidFill>
                <a:prstClr val="black"/>
              </a:solidFill>
              <a:effectLst/>
              <a:uLnTx/>
              <a:uFillTx/>
              <a:latin typeface="+mn-lt"/>
              <a:ea typeface="+mn-ea"/>
              <a:cs typeface="+mn-cs"/>
            </a:rPr>
            <a:t>回った。</a:t>
          </a:r>
          <a:r>
            <a:rPr kumimoji="1" lang="ja-JP" altLang="en-US" sz="1200" b="0" i="0" u="none" strike="noStrike" kern="0" cap="none" spc="0" normalizeH="0" baseline="0" noProof="0">
              <a:ln>
                <a:noFill/>
              </a:ln>
              <a:solidFill>
                <a:prstClr val="black"/>
              </a:solidFill>
              <a:effectLst/>
              <a:uLnTx/>
              <a:uFillTx/>
              <a:latin typeface="+mn-lt"/>
              <a:ea typeface="+mn-ea"/>
              <a:cs typeface="+mn-cs"/>
            </a:rPr>
            <a:t>しかし、</a:t>
          </a:r>
          <a:r>
            <a:rPr kumimoji="1" lang="ja-JP" altLang="ja-JP" sz="1200" b="0" i="0" u="none" strike="noStrike" kern="0" cap="none" spc="0" normalizeH="0" baseline="0" noProof="0">
              <a:ln>
                <a:noFill/>
              </a:ln>
              <a:solidFill>
                <a:prstClr val="black"/>
              </a:solidFill>
              <a:effectLst/>
              <a:uLnTx/>
              <a:uFillTx/>
              <a:latin typeface="+mn-lt"/>
              <a:ea typeface="+mn-ea"/>
              <a:cs typeface="+mn-cs"/>
            </a:rPr>
            <a:t>今後も社会保障経費は増加していく見込みである。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107950</xdr:rowOff>
    </xdr:from>
    <xdr:to>
      <xdr:col>24</xdr:col>
      <xdr:colOff>25400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023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107950</xdr:rowOff>
    </xdr:from>
    <xdr:to>
      <xdr:col>19</xdr:col>
      <xdr:colOff>187325</xdr:colOff>
      <xdr:row>53</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023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xdr:rowOff>
    </xdr:from>
    <xdr:to>
      <xdr:col>15</xdr:col>
      <xdr:colOff>98425</xdr:colOff>
      <xdr:row>58</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099550"/>
          <a:ext cx="889000" cy="85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59</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956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152400</xdr:rowOff>
    </xdr:from>
    <xdr:to>
      <xdr:col>24</xdr:col>
      <xdr:colOff>76200</xdr:colOff>
      <xdr:row>53</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60977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57150</xdr:rowOff>
    </xdr:from>
    <xdr:to>
      <xdr:col>20</xdr:col>
      <xdr:colOff>38100</xdr:colOff>
      <xdr:row>52</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50</xdr:row>
      <xdr:rowOff>168927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74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133350</xdr:rowOff>
    </xdr:from>
    <xdr:to>
      <xdr:col>15</xdr:col>
      <xdr:colOff>149225</xdr:colOff>
      <xdr:row>53</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73677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133350</xdr:rowOff>
    </xdr:from>
    <xdr:to>
      <xdr:col>6</xdr:col>
      <xdr:colOff>171450</xdr:colOff>
      <xdr:row>59</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48277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昨年度から</a:t>
          </a:r>
          <a:r>
            <a:rPr kumimoji="1" lang="ja-JP" altLang="en-US" sz="1200" b="0" i="0" u="none" strike="noStrike" kern="0" cap="none" spc="0" normalizeH="0" baseline="0" noProof="0">
              <a:ln>
                <a:noFill/>
              </a:ln>
              <a:solidFill>
                <a:prstClr val="black"/>
              </a:solidFill>
              <a:effectLst/>
              <a:uLnTx/>
              <a:uFillTx/>
              <a:latin typeface="+mn-lt"/>
              <a:ea typeface="+mn-ea"/>
              <a:cs typeface="+mn-cs"/>
            </a:rPr>
            <a:t>０．４</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増加</a:t>
          </a:r>
          <a:r>
            <a:rPr kumimoji="1" lang="ja-JP" altLang="ja-JP" sz="1200" b="0" i="0" u="none" strike="noStrike" kern="0" cap="none" spc="0" normalizeH="0" baseline="0" noProof="0">
              <a:ln>
                <a:noFill/>
              </a:ln>
              <a:solidFill>
                <a:prstClr val="black"/>
              </a:solidFill>
              <a:effectLst/>
              <a:uLnTx/>
              <a:uFillTx/>
              <a:latin typeface="+mn-lt"/>
              <a:ea typeface="+mn-ea"/>
              <a:cs typeface="+mn-cs"/>
            </a:rPr>
            <a:t>し、類似団体平均を</a:t>
          </a:r>
          <a:r>
            <a:rPr kumimoji="1" lang="ja-JP" altLang="en-US" sz="1200" b="0" i="0" u="none" strike="noStrike" kern="0" cap="none" spc="0" normalizeH="0" baseline="0" noProof="0">
              <a:ln>
                <a:noFill/>
              </a:ln>
              <a:solidFill>
                <a:prstClr val="black"/>
              </a:solidFill>
              <a:effectLst/>
              <a:uLnTx/>
              <a:uFillTx/>
              <a:latin typeface="+mn-lt"/>
              <a:ea typeface="+mn-ea"/>
              <a:cs typeface="+mn-cs"/>
            </a:rPr>
            <a:t>７．９</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と大幅に</a:t>
          </a:r>
          <a:r>
            <a:rPr kumimoji="1" lang="ja-JP" altLang="ja-JP" sz="1200" b="0" i="0" u="none" strike="noStrike" kern="0" cap="none" spc="0" normalizeH="0" baseline="0" noProof="0">
              <a:ln>
                <a:noFill/>
              </a:ln>
              <a:solidFill>
                <a:prstClr val="black"/>
              </a:solidFill>
              <a:effectLst/>
              <a:uLnTx/>
              <a:uFillTx/>
              <a:latin typeface="+mn-lt"/>
              <a:ea typeface="+mn-ea"/>
              <a:cs typeface="+mn-cs"/>
            </a:rPr>
            <a:t>上回っている。要因は特別会計等への繰出金が大きいことにある。特に下水道（農業集落排水）事業については毎年度２億円以上の繰出を行っている。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また、その他の特別会計への繰出金も</a:t>
          </a:r>
          <a:r>
            <a:rPr kumimoji="1" lang="ja-JP" altLang="en-US" sz="1200" b="0" i="0" u="none" strike="noStrike" kern="0" cap="none" spc="0" normalizeH="0" baseline="0" noProof="0">
              <a:ln>
                <a:noFill/>
              </a:ln>
              <a:solidFill>
                <a:prstClr val="black"/>
              </a:solidFill>
              <a:effectLst/>
              <a:uLnTx/>
              <a:uFillTx/>
              <a:latin typeface="+mn-lt"/>
              <a:ea typeface="+mn-ea"/>
              <a:cs typeface="+mn-cs"/>
            </a:rPr>
            <a:t>高止まりしている</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115570</xdr:rowOff>
    </xdr:from>
    <xdr:to>
      <xdr:col>82</xdr:col>
      <xdr:colOff>107950</xdr:colOff>
      <xdr:row>59</xdr:row>
      <xdr:rowOff>146050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231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115570</xdr:rowOff>
    </xdr:from>
    <xdr:to>
      <xdr:col>78</xdr:col>
      <xdr:colOff>69850</xdr:colOff>
      <xdr:row>60</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231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35560</xdr:rowOff>
    </xdr:from>
    <xdr:to>
      <xdr:col>73</xdr:col>
      <xdr:colOff>180975</xdr:colOff>
      <xdr:row>60</xdr:row>
      <xdr:rowOff>111760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322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88900</xdr:rowOff>
    </xdr:from>
    <xdr:to>
      <xdr:col>69</xdr:col>
      <xdr:colOff>92075</xdr:colOff>
      <xdr:row>60</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37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3827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64770</xdr:rowOff>
    </xdr:from>
    <xdr:to>
      <xdr:col>78</xdr:col>
      <xdr:colOff>120650</xdr:colOff>
      <xdr:row>59</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151147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156210</xdr:rowOff>
    </xdr:from>
    <xdr:to>
      <xdr:col>74</xdr:col>
      <xdr:colOff>31750</xdr:colOff>
      <xdr:row>60</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71137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60960</xdr:rowOff>
    </xdr:from>
    <xdr:to>
      <xdr:col>69</xdr:col>
      <xdr:colOff>142875</xdr:colOff>
      <xdr:row>60</xdr:row>
      <xdr:rowOff>162560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147337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類似団体平均を</a:t>
          </a:r>
          <a:r>
            <a:rPr kumimoji="1" lang="ja-JP" altLang="en-US" sz="1200" b="0" i="0" u="none" strike="noStrike" kern="0" cap="none" spc="0" normalizeH="0" baseline="0" noProof="0">
              <a:ln>
                <a:noFill/>
              </a:ln>
              <a:solidFill>
                <a:prstClr val="black"/>
              </a:solidFill>
              <a:effectLst/>
              <a:uLnTx/>
              <a:uFillTx/>
              <a:latin typeface="+mn-lt"/>
              <a:ea typeface="+mn-ea"/>
              <a:cs typeface="+mn-cs"/>
            </a:rPr>
            <a:t>５．４</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ポイント上回っている。要因は塵芥処理業務や消防業務等を一部事務組合で行っており、補助費等として</a:t>
          </a:r>
          <a:r>
            <a:rPr kumimoji="1" lang="ja-JP" altLang="en-US" sz="1200" b="0" i="0" u="none" strike="noStrike" kern="0" cap="none" spc="0" normalizeH="0" baseline="0" noProof="0">
              <a:ln>
                <a:noFill/>
              </a:ln>
              <a:solidFill>
                <a:prstClr val="black"/>
              </a:solidFill>
              <a:effectLst/>
              <a:uLnTx/>
              <a:uFillTx/>
              <a:latin typeface="+mn-lt"/>
              <a:ea typeface="+mn-ea"/>
              <a:cs typeface="+mn-cs"/>
            </a:rPr>
            <a:t>支出</a:t>
          </a:r>
          <a:r>
            <a:rPr kumimoji="1" lang="ja-JP" altLang="ja-JP" sz="1200" b="0" i="0" u="none" strike="noStrike" kern="0" cap="none" spc="0" normalizeH="0" baseline="0" noProof="0">
              <a:ln>
                <a:noFill/>
              </a:ln>
              <a:solidFill>
                <a:prstClr val="black"/>
              </a:solidFill>
              <a:effectLst/>
              <a:uLnTx/>
              <a:uFillTx/>
              <a:latin typeface="+mn-lt"/>
              <a:ea typeface="+mn-ea"/>
              <a:cs typeface="+mn-cs"/>
            </a:rPr>
            <a:t>しているためで</a:t>
          </a:r>
          <a:r>
            <a:rPr kumimoji="1" lang="ja-JP" altLang="en-US" sz="1200" b="0" i="0" u="none" strike="noStrike" kern="0" cap="none" spc="0" normalizeH="0" baseline="0" noProof="0">
              <a:ln>
                <a:noFill/>
              </a:ln>
              <a:solidFill>
                <a:prstClr val="black"/>
              </a:solidFill>
              <a:effectLst/>
              <a:uLnTx/>
              <a:uFillTx/>
              <a:latin typeface="+mn-lt"/>
              <a:ea typeface="+mn-ea"/>
              <a:cs typeface="+mn-cs"/>
            </a:rPr>
            <a:t>ある。また、令和２年度以降は中心市街地活性化事業への支出も増加する見込みである。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また、各種団体等への補助額も徐々に増加しているため、</a:t>
          </a:r>
          <a:r>
            <a:rPr kumimoji="1" lang="ja-JP" altLang="en-US" sz="1200" b="0" i="0" u="none" strike="noStrike" kern="0" cap="none" spc="0" normalizeH="0" baseline="0" noProof="0">
              <a:ln>
                <a:noFill/>
              </a:ln>
              <a:solidFill>
                <a:prstClr val="black"/>
              </a:solidFill>
              <a:effectLst/>
              <a:uLnTx/>
              <a:uFillTx/>
              <a:latin typeface="+mn-lt"/>
              <a:ea typeface="+mn-ea"/>
              <a:cs typeface="+mn-cs"/>
            </a:rPr>
            <a:t>精査を行っていく</a:t>
          </a:r>
          <a:r>
            <a:rPr kumimoji="1" lang="ja-JP" altLang="ja-JP" sz="1200" b="0" i="0" u="none" strike="noStrike" kern="0" cap="none" spc="0" normalizeH="0" baseline="0" noProof="0">
              <a:ln>
                <a:noFill/>
              </a:ln>
              <a:solidFill>
                <a:prstClr val="black"/>
              </a:solidFill>
              <a:effectLst/>
              <a:uLnTx/>
              <a:uFillTx/>
              <a:latin typeface="+mn-lt"/>
              <a:ea typeface="+mn-ea"/>
              <a:cs typeface="+mn-cs"/>
            </a:rPr>
            <a:t>必要がある。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55980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39</xdr:row>
      <xdr:rowOff>51562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55980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39</xdr:row>
      <xdr:rowOff>51562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6379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38</xdr:row>
      <xdr:rowOff>44704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4637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61993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762</xdr:rowOff>
    </xdr:from>
    <xdr:to>
      <xdr:col>74</xdr:col>
      <xdr:colOff>31750</xdr:colOff>
      <xdr:row>39</xdr:row>
      <xdr:rowOff>102362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87139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類似団体平均</a:t>
          </a:r>
          <a:r>
            <a:rPr kumimoji="1" lang="ja-JP" altLang="en-US" sz="1200" b="0" i="0" u="none" strike="noStrike" kern="0" cap="none" spc="0" normalizeH="0" baseline="0" noProof="0">
              <a:ln>
                <a:noFill/>
              </a:ln>
              <a:solidFill>
                <a:prstClr val="black"/>
              </a:solidFill>
              <a:effectLst/>
              <a:uLnTx/>
              <a:uFillTx/>
              <a:latin typeface="+mn-lt"/>
              <a:ea typeface="+mn-ea"/>
              <a:cs typeface="+mn-cs"/>
            </a:rPr>
            <a:t>を５．７</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ポイント下回っている。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公債費償還額のピークは越えているため、徐々に低減していく見込みである。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今後も計画的な起債発行を行い、起債償還が財政状況を圧迫しないよう努める</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58420</xdr:rowOff>
    </xdr:from>
    <xdr:to>
      <xdr:col>24</xdr:col>
      <xdr:colOff>25400</xdr:colOff>
      <xdr:row>75</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9171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286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149861</xdr:rowOff>
    </xdr:from>
    <xdr:to>
      <xdr:col>15</xdr:col>
      <xdr:colOff>98425</xdr:colOff>
      <xdr:row>75</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08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76</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2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xdr:rowOff>
    </xdr:from>
    <xdr:to>
      <xdr:col>24</xdr:col>
      <xdr:colOff>76200</xdr:colOff>
      <xdr:row>75</xdr:row>
      <xdr:rowOff>109220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24147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99060</xdr:rowOff>
    </xdr:from>
    <xdr:to>
      <xdr:col>15</xdr:col>
      <xdr:colOff>149225</xdr:colOff>
      <xdr:row>76</xdr:row>
      <xdr:rowOff>29211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39387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114300</xdr:rowOff>
    </xdr:from>
    <xdr:to>
      <xdr:col>11</xdr:col>
      <xdr:colOff>60325</xdr:colOff>
      <xdr:row>76</xdr:row>
      <xdr:rowOff>44450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54627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昨年度より</a:t>
          </a:r>
          <a:r>
            <a:rPr kumimoji="1" lang="ja-JP" altLang="en-US" sz="1200" b="0" i="0" u="none" strike="noStrike" kern="0" cap="none" spc="0" normalizeH="0" baseline="0" noProof="0">
              <a:ln>
                <a:noFill/>
              </a:ln>
              <a:solidFill>
                <a:prstClr val="black"/>
              </a:solidFill>
              <a:effectLst/>
              <a:uLnTx/>
              <a:uFillTx/>
              <a:latin typeface="+mn-lt"/>
              <a:ea typeface="+mn-ea"/>
              <a:cs typeface="+mn-cs"/>
            </a:rPr>
            <a:t>８．３</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増加</a:t>
          </a:r>
          <a:r>
            <a:rPr kumimoji="1" lang="ja-JP" altLang="ja-JP" sz="1200" b="0" i="0" u="none" strike="noStrike" kern="0" cap="none" spc="0" normalizeH="0" baseline="0" noProof="0">
              <a:ln>
                <a:noFill/>
              </a:ln>
              <a:solidFill>
                <a:prstClr val="black"/>
              </a:solidFill>
              <a:effectLst/>
              <a:uLnTx/>
              <a:uFillTx/>
              <a:latin typeface="+mn-lt"/>
              <a:ea typeface="+mn-ea"/>
              <a:cs typeface="+mn-cs"/>
            </a:rPr>
            <a:t>し、類似団体平均を</a:t>
          </a:r>
          <a:r>
            <a:rPr kumimoji="1" lang="ja-JP" altLang="en-US" sz="1200" b="0" i="0" u="none" strike="noStrike" kern="0" cap="none" spc="0" normalizeH="0" baseline="0" noProof="0">
              <a:ln>
                <a:noFill/>
              </a:ln>
              <a:solidFill>
                <a:prstClr val="black"/>
              </a:solidFill>
              <a:effectLst/>
              <a:uLnTx/>
              <a:uFillTx/>
              <a:latin typeface="+mn-lt"/>
              <a:ea typeface="+mn-ea"/>
              <a:cs typeface="+mn-cs"/>
            </a:rPr>
            <a:t>１３．５</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ポイント上回っている。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特にその他経費や</a:t>
          </a:r>
          <a:r>
            <a:rPr kumimoji="1" lang="ja-JP" altLang="ja-JP" sz="1200" b="0" i="0" u="none" strike="noStrike" kern="0" cap="none" spc="0" normalizeH="0" baseline="0" noProof="0">
              <a:ln>
                <a:noFill/>
              </a:ln>
              <a:solidFill>
                <a:prstClr val="black"/>
              </a:solidFill>
              <a:effectLst/>
              <a:uLnTx/>
              <a:uFillTx/>
              <a:latin typeface="+mn-lt"/>
              <a:ea typeface="+mn-ea"/>
              <a:cs typeface="+mn-cs"/>
            </a:rPr>
            <a:t>補助費等が類似団体と比較しても上回って</a:t>
          </a:r>
          <a:r>
            <a:rPr kumimoji="1" lang="ja-JP" altLang="en-US" sz="1200" b="0" i="0" u="none" strike="noStrike" kern="0" cap="none" spc="0" normalizeH="0" baseline="0" noProof="0">
              <a:ln>
                <a:noFill/>
              </a:ln>
              <a:solidFill>
                <a:prstClr val="black"/>
              </a:solidFill>
              <a:effectLst/>
              <a:uLnTx/>
              <a:uFillTx/>
              <a:latin typeface="+mn-lt"/>
              <a:ea typeface="+mn-ea"/>
              <a:cs typeface="+mn-cs"/>
            </a:rPr>
            <a:t>いるため</a:t>
          </a:r>
          <a:r>
            <a:rPr kumimoji="1" lang="ja-JP" altLang="ja-JP" sz="1200" b="0" i="0" u="none" strike="noStrike" kern="0" cap="none" spc="0" normalizeH="0" baseline="0" noProof="0">
              <a:ln>
                <a:noFill/>
              </a:ln>
              <a:solidFill>
                <a:prstClr val="black"/>
              </a:solidFill>
              <a:effectLst/>
              <a:uLnTx/>
              <a:uFillTx/>
              <a:latin typeface="+mn-lt"/>
              <a:ea typeface="+mn-ea"/>
              <a:cs typeface="+mn-cs"/>
            </a:rPr>
            <a:t>、今後見直しが必要である。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115570</xdr:rowOff>
    </xdr:from>
    <xdr:to>
      <xdr:col>82</xdr:col>
      <xdr:colOff>107950</xdr:colOff>
      <xdr:row>80</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488670"/>
          <a:ext cx="8382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115570</xdr:rowOff>
    </xdr:from>
    <xdr:to>
      <xdr:col>78</xdr:col>
      <xdr:colOff>69850</xdr:colOff>
      <xdr:row>79</xdr:row>
      <xdr:rowOff>146050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48867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100330</xdr:rowOff>
    </xdr:from>
    <xdr:to>
      <xdr:col>73</xdr:col>
      <xdr:colOff>180975</xdr:colOff>
      <xdr:row>79</xdr:row>
      <xdr:rowOff>146050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64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100330</xdr:rowOff>
    </xdr:from>
    <xdr:to>
      <xdr:col>69</xdr:col>
      <xdr:colOff>92075</xdr:colOff>
      <xdr:row>80</xdr:row>
      <xdr:rowOff>66039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6448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38100</xdr:rowOff>
    </xdr:from>
    <xdr:to>
      <xdr:col>82</xdr:col>
      <xdr:colOff>158750</xdr:colOff>
      <xdr:row>80</xdr:row>
      <xdr:rowOff>139700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10177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64770</xdr:rowOff>
    </xdr:from>
    <xdr:to>
      <xdr:col>78</xdr:col>
      <xdr:colOff>120650</xdr:colOff>
      <xdr:row>78</xdr:row>
      <xdr:rowOff>166370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151147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2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95250</xdr:rowOff>
    </xdr:from>
    <xdr:to>
      <xdr:col>74</xdr:col>
      <xdr:colOff>31750</xdr:colOff>
      <xdr:row>80</xdr:row>
      <xdr:rowOff>25400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49530</xdr:rowOff>
    </xdr:from>
    <xdr:to>
      <xdr:col>69</xdr:col>
      <xdr:colOff>142875</xdr:colOff>
      <xdr:row>79</xdr:row>
      <xdr:rowOff>151130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135907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15239</xdr:rowOff>
    </xdr:from>
    <xdr:to>
      <xdr:col>65</xdr:col>
      <xdr:colOff>53975</xdr:colOff>
      <xdr:row>80</xdr:row>
      <xdr:rowOff>116839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101616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134053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6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123876</xdr:rowOff>
    </xdr:from>
    <xdr:to>
      <xdr:col>29</xdr:col>
      <xdr:colOff>127000</xdr:colOff>
      <xdr:row>18</xdr:row>
      <xdr:rowOff>170373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57601"/>
          <a:ext cx="647700" cy="46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170373</xdr:rowOff>
    </xdr:from>
    <xdr:to>
      <xdr:col>26</xdr:col>
      <xdr:colOff>50800</xdr:colOff>
      <xdr:row>19</xdr:row>
      <xdr:rowOff>11664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04098"/>
          <a:ext cx="698500" cy="12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114435</xdr:rowOff>
    </xdr:from>
    <xdr:to>
      <xdr:col>22</xdr:col>
      <xdr:colOff>114300</xdr:colOff>
      <xdr:row>19</xdr:row>
      <xdr:rowOff>11664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48160"/>
          <a:ext cx="698500" cy="68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114435</xdr:rowOff>
    </xdr:from>
    <xdr:to>
      <xdr:col>18</xdr:col>
      <xdr:colOff>177800</xdr:colOff>
      <xdr:row>18</xdr:row>
      <xdr:rowOff>116035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48160"/>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73076</xdr:rowOff>
    </xdr:from>
    <xdr:to>
      <xdr:col>29</xdr:col>
      <xdr:colOff>177800</xdr:colOff>
      <xdr:row>19</xdr:row>
      <xdr:rowOff>3226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0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153103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119573</xdr:rowOff>
    </xdr:from>
    <xdr:to>
      <xdr:col>26</xdr:col>
      <xdr:colOff>101600</xdr:colOff>
      <xdr:row>19</xdr:row>
      <xdr:rowOff>49723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53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34500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3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132314</xdr:rowOff>
    </xdr:from>
    <xdr:to>
      <xdr:col>22</xdr:col>
      <xdr:colOff>165100</xdr:colOff>
      <xdr:row>19</xdr:row>
      <xdr:rowOff>62464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66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47241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5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63635</xdr:rowOff>
    </xdr:from>
    <xdr:to>
      <xdr:col>19</xdr:col>
      <xdr:colOff>38100</xdr:colOff>
      <xdr:row>18</xdr:row>
      <xdr:rowOff>165235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7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150011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65235</xdr:rowOff>
    </xdr:from>
    <xdr:to>
      <xdr:col>15</xdr:col>
      <xdr:colOff>101600</xdr:colOff>
      <xdr:row>18</xdr:row>
      <xdr:rowOff>166835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8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151612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97478</xdr:rowOff>
    </xdr:from>
    <xdr:to>
      <xdr:col>29</xdr:col>
      <xdr:colOff>127000</xdr:colOff>
      <xdr:row>37</xdr:row>
      <xdr:rowOff>161372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222178"/>
          <a:ext cx="647700" cy="63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97478</xdr:rowOff>
    </xdr:from>
    <xdr:to>
      <xdr:col>26</xdr:col>
      <xdr:colOff>50800</xdr:colOff>
      <xdr:row>37</xdr:row>
      <xdr:rowOff>106459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22178"/>
          <a:ext cx="698500" cy="8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88987</xdr:rowOff>
    </xdr:from>
    <xdr:to>
      <xdr:col>22</xdr:col>
      <xdr:colOff>114300</xdr:colOff>
      <xdr:row>37</xdr:row>
      <xdr:rowOff>106459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213687"/>
          <a:ext cx="698500" cy="17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50664</xdr:rowOff>
    </xdr:from>
    <xdr:to>
      <xdr:col>18</xdr:col>
      <xdr:colOff>177800</xdr:colOff>
      <xdr:row>37</xdr:row>
      <xdr:rowOff>88987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175364"/>
          <a:ext cx="698500" cy="38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110572</xdr:rowOff>
    </xdr:from>
    <xdr:to>
      <xdr:col>29</xdr:col>
      <xdr:colOff>177800</xdr:colOff>
      <xdr:row>37</xdr:row>
      <xdr:rowOff>212172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35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82649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46678</xdr:rowOff>
    </xdr:from>
    <xdr:to>
      <xdr:col>26</xdr:col>
      <xdr:colOff>101600</xdr:colOff>
      <xdr:row>37</xdr:row>
      <xdr:rowOff>148278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71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133055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5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55659</xdr:rowOff>
    </xdr:from>
    <xdr:to>
      <xdr:col>22</xdr:col>
      <xdr:colOff>165100</xdr:colOff>
      <xdr:row>37</xdr:row>
      <xdr:rowOff>157259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80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142036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6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38187</xdr:rowOff>
    </xdr:from>
    <xdr:to>
      <xdr:col>19</xdr:col>
      <xdr:colOff>38100</xdr:colOff>
      <xdr:row>37</xdr:row>
      <xdr:rowOff>139787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62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124564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4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171314</xdr:rowOff>
    </xdr:from>
    <xdr:to>
      <xdr:col>15</xdr:col>
      <xdr:colOff>101600</xdr:colOff>
      <xdr:row>37</xdr:row>
      <xdr:rowOff>101464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2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86241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1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9,789
9,693
12.80
23,340,963
22,847,150
344,016
2,841,260
2,786,190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14755</xdr:rowOff>
    </xdr:from>
    <xdr:to>
      <xdr:col>24</xdr:col>
      <xdr:colOff>63500</xdr:colOff>
      <xdr:row>38</xdr:row>
      <xdr:rowOff>49281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29855"/>
          <a:ext cx="838200" cy="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49281</xdr:rowOff>
    </xdr:from>
    <xdr:to>
      <xdr:col>19</xdr:col>
      <xdr:colOff>177800</xdr:colOff>
      <xdr:row>38</xdr:row>
      <xdr:rowOff>58097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64381"/>
          <a:ext cx="8890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26596</xdr:rowOff>
    </xdr:from>
    <xdr:to>
      <xdr:col>15</xdr:col>
      <xdr:colOff>50800</xdr:colOff>
      <xdr:row>38</xdr:row>
      <xdr:rowOff>58097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41696"/>
          <a:ext cx="8890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26596</xdr:rowOff>
    </xdr:from>
    <xdr:to>
      <xdr:col>10</xdr:col>
      <xdr:colOff>114300</xdr:colOff>
      <xdr:row>38</xdr:row>
      <xdr:rowOff>41029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41696"/>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135405</xdr:rowOff>
    </xdr:from>
    <xdr:to>
      <xdr:col>24</xdr:col>
      <xdr:colOff>114300</xdr:colOff>
      <xdr:row>38</xdr:row>
      <xdr:rowOff>65555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7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50332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9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169931</xdr:rowOff>
    </xdr:from>
    <xdr:to>
      <xdr:col>20</xdr:col>
      <xdr:colOff>38100</xdr:colOff>
      <xdr:row>38</xdr:row>
      <xdr:rowOff>100081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91208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0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7297</xdr:rowOff>
    </xdr:from>
    <xdr:to>
      <xdr:col>15</xdr:col>
      <xdr:colOff>101600</xdr:colOff>
      <xdr:row>38</xdr:row>
      <xdr:rowOff>108897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100024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1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147246</xdr:rowOff>
    </xdr:from>
    <xdr:to>
      <xdr:col>10</xdr:col>
      <xdr:colOff>165100</xdr:colOff>
      <xdr:row>38</xdr:row>
      <xdr:rowOff>77397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908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68523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161679</xdr:rowOff>
    </xdr:from>
    <xdr:to>
      <xdr:col>6</xdr:col>
      <xdr:colOff>38100</xdr:colOff>
      <xdr:row>38</xdr:row>
      <xdr:rowOff>91829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82956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9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10720</xdr:rowOff>
    </xdr:from>
    <xdr:to>
      <xdr:col>24</xdr:col>
      <xdr:colOff>63500</xdr:colOff>
      <xdr:row>56</xdr:row>
      <xdr:rowOff>135758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440470"/>
          <a:ext cx="838200" cy="2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135758</xdr:rowOff>
    </xdr:from>
    <xdr:to>
      <xdr:col>19</xdr:col>
      <xdr:colOff>177800</xdr:colOff>
      <xdr:row>57</xdr:row>
      <xdr:rowOff>29252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36958"/>
          <a:ext cx="889000" cy="6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29252</xdr:rowOff>
    </xdr:from>
    <xdr:to>
      <xdr:col>15</xdr:col>
      <xdr:colOff>50800</xdr:colOff>
      <xdr:row>57</xdr:row>
      <xdr:rowOff>98074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01902"/>
          <a:ext cx="889000" cy="6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52270</xdr:rowOff>
    </xdr:from>
    <xdr:to>
      <xdr:col>10</xdr:col>
      <xdr:colOff>114300</xdr:colOff>
      <xdr:row>57</xdr:row>
      <xdr:rowOff>98074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24920"/>
          <a:ext cx="889000" cy="4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131370</xdr:rowOff>
    </xdr:from>
    <xdr:to>
      <xdr:col>24</xdr:col>
      <xdr:colOff>114300</xdr:colOff>
      <xdr:row>55</xdr:row>
      <xdr:rowOff>61520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38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154247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24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84958</xdr:rowOff>
    </xdr:from>
    <xdr:to>
      <xdr:col>20</xdr:col>
      <xdr:colOff>38100</xdr:colOff>
      <xdr:row>57</xdr:row>
      <xdr:rowOff>15108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8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31635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6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149902</xdr:rowOff>
    </xdr:from>
    <xdr:to>
      <xdr:col>15</xdr:col>
      <xdr:colOff>101600</xdr:colOff>
      <xdr:row>57</xdr:row>
      <xdr:rowOff>80052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5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96579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2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47274</xdr:rowOff>
    </xdr:from>
    <xdr:to>
      <xdr:col>10</xdr:col>
      <xdr:colOff>165100</xdr:colOff>
      <xdr:row>57</xdr:row>
      <xdr:rowOff>148874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165401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9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1470</xdr:rowOff>
    </xdr:from>
    <xdr:to>
      <xdr:col>6</xdr:col>
      <xdr:colOff>38100</xdr:colOff>
      <xdr:row>57</xdr:row>
      <xdr:rowOff>103070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7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119597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4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164103</xdr:rowOff>
    </xdr:from>
    <xdr:to>
      <xdr:col>24</xdr:col>
      <xdr:colOff>63500</xdr:colOff>
      <xdr:row>78</xdr:row>
      <xdr:rowOff>171304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37203"/>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164103</xdr:rowOff>
    </xdr:from>
    <xdr:to>
      <xdr:col>19</xdr:col>
      <xdr:colOff>177800</xdr:colOff>
      <xdr:row>78</xdr:row>
      <xdr:rowOff>170999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37203"/>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170999</xdr:rowOff>
    </xdr:from>
    <xdr:to>
      <xdr:col>15</xdr:col>
      <xdr:colOff>50800</xdr:colOff>
      <xdr:row>79</xdr:row>
      <xdr:rowOff>5874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44099"/>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5874</xdr:rowOff>
    </xdr:from>
    <xdr:to>
      <xdr:col>10</xdr:col>
      <xdr:colOff>114300</xdr:colOff>
      <xdr:row>79</xdr:row>
      <xdr:rowOff>15590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50424"/>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120504</xdr:rowOff>
    </xdr:from>
    <xdr:to>
      <xdr:col>24</xdr:col>
      <xdr:colOff>114300</xdr:colOff>
      <xdr:row>79</xdr:row>
      <xdr:rowOff>50654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35431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0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113303</xdr:rowOff>
    </xdr:from>
    <xdr:to>
      <xdr:col>20</xdr:col>
      <xdr:colOff>38100</xdr:colOff>
      <xdr:row>79</xdr:row>
      <xdr:rowOff>43453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34580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120199</xdr:rowOff>
    </xdr:from>
    <xdr:to>
      <xdr:col>15</xdr:col>
      <xdr:colOff>101600</xdr:colOff>
      <xdr:row>79</xdr:row>
      <xdr:rowOff>50349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41476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8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126524</xdr:rowOff>
    </xdr:from>
    <xdr:to>
      <xdr:col>10</xdr:col>
      <xdr:colOff>165100</xdr:colOff>
      <xdr:row>79</xdr:row>
      <xdr:rowOff>56674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47801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9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136240</xdr:rowOff>
    </xdr:from>
    <xdr:to>
      <xdr:col>6</xdr:col>
      <xdr:colOff>38100</xdr:colOff>
      <xdr:row>79</xdr:row>
      <xdr:rowOff>66390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57517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0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83955</xdr:rowOff>
    </xdr:from>
    <xdr:to>
      <xdr:col>24</xdr:col>
      <xdr:colOff>63500</xdr:colOff>
      <xdr:row>95</xdr:row>
      <xdr:rowOff>24802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200255"/>
          <a:ext cx="838200" cy="11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24802</xdr:rowOff>
    </xdr:from>
    <xdr:to>
      <xdr:col>19</xdr:col>
      <xdr:colOff>177800</xdr:colOff>
      <xdr:row>95</xdr:row>
      <xdr:rowOff>74178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12552"/>
          <a:ext cx="889000" cy="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74178</xdr:rowOff>
    </xdr:from>
    <xdr:to>
      <xdr:col>15</xdr:col>
      <xdr:colOff>50800</xdr:colOff>
      <xdr:row>95</xdr:row>
      <xdr:rowOff>147070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61928"/>
          <a:ext cx="889000" cy="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147070</xdr:rowOff>
    </xdr:from>
    <xdr:to>
      <xdr:col>10</xdr:col>
      <xdr:colOff>114300</xdr:colOff>
      <xdr:row>96</xdr:row>
      <xdr:rowOff>61781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34820"/>
          <a:ext cx="889000" cy="8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33155</xdr:rowOff>
    </xdr:from>
    <xdr:to>
      <xdr:col>24</xdr:col>
      <xdr:colOff>114300</xdr:colOff>
      <xdr:row>94</xdr:row>
      <xdr:rowOff>134755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56032</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0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145452</xdr:rowOff>
    </xdr:from>
    <xdr:to>
      <xdr:col>20</xdr:col>
      <xdr:colOff>38100</xdr:colOff>
      <xdr:row>95</xdr:row>
      <xdr:rowOff>75602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6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92129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23378</xdr:rowOff>
    </xdr:from>
    <xdr:to>
      <xdr:col>15</xdr:col>
      <xdr:colOff>101600</xdr:colOff>
      <xdr:row>95</xdr:row>
      <xdr:rowOff>124978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1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141505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8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96270</xdr:rowOff>
    </xdr:from>
    <xdr:to>
      <xdr:col>10</xdr:col>
      <xdr:colOff>165100</xdr:colOff>
      <xdr:row>96</xdr:row>
      <xdr:rowOff>26420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8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42947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5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10981</xdr:rowOff>
    </xdr:from>
    <xdr:to>
      <xdr:col>6</xdr:col>
      <xdr:colOff>38100</xdr:colOff>
      <xdr:row>96</xdr:row>
      <xdr:rowOff>112581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7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129108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4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22569</xdr:rowOff>
    </xdr:from>
    <xdr:to>
      <xdr:col>55</xdr:col>
      <xdr:colOff>0</xdr:colOff>
      <xdr:row>33</xdr:row>
      <xdr:rowOff>3846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5337519"/>
          <a:ext cx="838200" cy="32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40275</xdr:rowOff>
    </xdr:from>
    <xdr:to>
      <xdr:col>50</xdr:col>
      <xdr:colOff>114300</xdr:colOff>
      <xdr:row>33</xdr:row>
      <xdr:rowOff>3846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526675"/>
          <a:ext cx="889000" cy="1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40275</xdr:rowOff>
    </xdr:from>
    <xdr:to>
      <xdr:col>45</xdr:col>
      <xdr:colOff>177800</xdr:colOff>
      <xdr:row>34</xdr:row>
      <xdr:rowOff>76038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526675"/>
          <a:ext cx="889000" cy="37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82305</xdr:rowOff>
    </xdr:from>
    <xdr:to>
      <xdr:col>41</xdr:col>
      <xdr:colOff>50800</xdr:colOff>
      <xdr:row>34</xdr:row>
      <xdr:rowOff>76038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5397255"/>
          <a:ext cx="889000" cy="50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112489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143219</xdr:rowOff>
    </xdr:from>
    <xdr:to>
      <xdr:col>55</xdr:col>
      <xdr:colOff>50800</xdr:colOff>
      <xdr:row>31</xdr:row>
      <xdr:rowOff>73369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2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96246</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23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124496</xdr:rowOff>
    </xdr:from>
    <xdr:to>
      <xdr:col>50</xdr:col>
      <xdr:colOff>165100</xdr:colOff>
      <xdr:row>33</xdr:row>
      <xdr:rowOff>54646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6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71173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38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160925</xdr:rowOff>
    </xdr:from>
    <xdr:to>
      <xdr:col>46</xdr:col>
      <xdr:colOff>38100</xdr:colOff>
      <xdr:row>32</xdr:row>
      <xdr:rowOff>91075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4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107602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25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25238</xdr:rowOff>
    </xdr:from>
    <xdr:to>
      <xdr:col>41</xdr:col>
      <xdr:colOff>101600</xdr:colOff>
      <xdr:row>34</xdr:row>
      <xdr:rowOff>126838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58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143365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562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31505</xdr:rowOff>
    </xdr:from>
    <xdr:to>
      <xdr:col>36</xdr:col>
      <xdr:colOff>165100</xdr:colOff>
      <xdr:row>31</xdr:row>
      <xdr:rowOff>133105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53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149632</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512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145419</xdr:rowOff>
    </xdr:from>
    <xdr:to>
      <xdr:col>55</xdr:col>
      <xdr:colOff>0</xdr:colOff>
      <xdr:row>58</xdr:row>
      <xdr:rowOff>163566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89519"/>
          <a:ext cx="838200" cy="1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163566</xdr:rowOff>
    </xdr:from>
    <xdr:to>
      <xdr:col>50</xdr:col>
      <xdr:colOff>114300</xdr:colOff>
      <xdr:row>58</xdr:row>
      <xdr:rowOff>166769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107666"/>
          <a:ext cx="889000" cy="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144605</xdr:rowOff>
    </xdr:from>
    <xdr:to>
      <xdr:col>45</xdr:col>
      <xdr:colOff>177800</xdr:colOff>
      <xdr:row>58</xdr:row>
      <xdr:rowOff>166769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88705"/>
          <a:ext cx="889000" cy="2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144605</xdr:rowOff>
    </xdr:from>
    <xdr:to>
      <xdr:col>41</xdr:col>
      <xdr:colOff>50800</xdr:colOff>
      <xdr:row>58</xdr:row>
      <xdr:rowOff>156163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88705"/>
          <a:ext cx="8890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94619</xdr:rowOff>
    </xdr:from>
    <xdr:to>
      <xdr:col>55</xdr:col>
      <xdr:colOff>50800</xdr:colOff>
      <xdr:row>59</xdr:row>
      <xdr:rowOff>24769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3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9546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112766</xdr:rowOff>
    </xdr:from>
    <xdr:to>
      <xdr:col>50</xdr:col>
      <xdr:colOff>165100</xdr:colOff>
      <xdr:row>59</xdr:row>
      <xdr:rowOff>42916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34043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4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115969</xdr:rowOff>
    </xdr:from>
    <xdr:to>
      <xdr:col>46</xdr:col>
      <xdr:colOff>38100</xdr:colOff>
      <xdr:row>59</xdr:row>
      <xdr:rowOff>46119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6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37246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5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93805</xdr:rowOff>
    </xdr:from>
    <xdr:to>
      <xdr:col>41</xdr:col>
      <xdr:colOff>101600</xdr:colOff>
      <xdr:row>59</xdr:row>
      <xdr:rowOff>23955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3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15082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105363</xdr:rowOff>
    </xdr:from>
    <xdr:to>
      <xdr:col>36</xdr:col>
      <xdr:colOff>165100</xdr:colOff>
      <xdr:row>59</xdr:row>
      <xdr:rowOff>35513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4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26640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4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39284</xdr:rowOff>
    </xdr:from>
    <xdr:to>
      <xdr:col>55</xdr:col>
      <xdr:colOff>0</xdr:colOff>
      <xdr:row>79</xdr:row>
      <xdr:rowOff>44233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83834"/>
          <a:ext cx="838200" cy="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39284</xdr:rowOff>
    </xdr:from>
    <xdr:to>
      <xdr:col>50</xdr:col>
      <xdr:colOff>114300</xdr:colOff>
      <xdr:row>79</xdr:row>
      <xdr:rowOff>41763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83834"/>
          <a:ext cx="889000" cy="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40546</xdr:rowOff>
    </xdr:from>
    <xdr:to>
      <xdr:col>45</xdr:col>
      <xdr:colOff>177800</xdr:colOff>
      <xdr:row>79</xdr:row>
      <xdr:rowOff>41763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85096"/>
          <a:ext cx="8890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33762</xdr:rowOff>
    </xdr:from>
    <xdr:to>
      <xdr:col>41</xdr:col>
      <xdr:colOff>50800</xdr:colOff>
      <xdr:row>79</xdr:row>
      <xdr:rowOff>40546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78312"/>
          <a:ext cx="8890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164883</xdr:rowOff>
    </xdr:from>
    <xdr:to>
      <xdr:col>55</xdr:col>
      <xdr:colOff>50800</xdr:colOff>
      <xdr:row>79</xdr:row>
      <xdr:rowOff>95033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79810</xdr:rowOff>
    </xdr:from>
    <xdr:ext cx="378565"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2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159934</xdr:rowOff>
    </xdr:from>
    <xdr:to>
      <xdr:col>50</xdr:col>
      <xdr:colOff>165100</xdr:colOff>
      <xdr:row>79</xdr:row>
      <xdr:rowOff>90084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81211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2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162413</xdr:rowOff>
    </xdr:from>
    <xdr:to>
      <xdr:col>46</xdr:col>
      <xdr:colOff>38100</xdr:colOff>
      <xdr:row>79</xdr:row>
      <xdr:rowOff>92563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83690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2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161196</xdr:rowOff>
    </xdr:from>
    <xdr:to>
      <xdr:col>41</xdr:col>
      <xdr:colOff>101600</xdr:colOff>
      <xdr:row>79</xdr:row>
      <xdr:rowOff>91346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82473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2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154412</xdr:rowOff>
    </xdr:from>
    <xdr:to>
      <xdr:col>36</xdr:col>
      <xdr:colOff>165100</xdr:colOff>
      <xdr:row>79</xdr:row>
      <xdr:rowOff>84562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75689</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2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44123</xdr:rowOff>
    </xdr:from>
    <xdr:to>
      <xdr:col>55</xdr:col>
      <xdr:colOff>0</xdr:colOff>
      <xdr:row>98</xdr:row>
      <xdr:rowOff>106214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846223"/>
          <a:ext cx="838200" cy="6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106214</xdr:rowOff>
    </xdr:from>
    <xdr:to>
      <xdr:col>50</xdr:col>
      <xdr:colOff>114300</xdr:colOff>
      <xdr:row>98</xdr:row>
      <xdr:rowOff>113312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908314"/>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109948</xdr:rowOff>
    </xdr:from>
    <xdr:to>
      <xdr:col>45</xdr:col>
      <xdr:colOff>177800</xdr:colOff>
      <xdr:row>98</xdr:row>
      <xdr:rowOff>113312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912048"/>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87778</xdr:rowOff>
    </xdr:from>
    <xdr:to>
      <xdr:col>41</xdr:col>
      <xdr:colOff>50800</xdr:colOff>
      <xdr:row>98</xdr:row>
      <xdr:rowOff>109948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889878"/>
          <a:ext cx="889000" cy="2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164773</xdr:rowOff>
    </xdr:from>
    <xdr:to>
      <xdr:col>55</xdr:col>
      <xdr:colOff>50800</xdr:colOff>
      <xdr:row>98</xdr:row>
      <xdr:rowOff>94923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9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143200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7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55414</xdr:rowOff>
    </xdr:from>
    <xdr:to>
      <xdr:col>50</xdr:col>
      <xdr:colOff>165100</xdr:colOff>
      <xdr:row>98</xdr:row>
      <xdr:rowOff>157014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5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148141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5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62512</xdr:rowOff>
    </xdr:from>
    <xdr:to>
      <xdr:col>46</xdr:col>
      <xdr:colOff>38100</xdr:colOff>
      <xdr:row>98</xdr:row>
      <xdr:rowOff>164112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155239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59148</xdr:rowOff>
    </xdr:from>
    <xdr:to>
      <xdr:col>41</xdr:col>
      <xdr:colOff>101600</xdr:colOff>
      <xdr:row>98</xdr:row>
      <xdr:rowOff>160748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151875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36978</xdr:rowOff>
    </xdr:from>
    <xdr:to>
      <xdr:col>36</xdr:col>
      <xdr:colOff>165100</xdr:colOff>
      <xdr:row>98</xdr:row>
      <xdr:rowOff>138578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129705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32555</xdr:rowOff>
    </xdr:from>
    <xdr:to>
      <xdr:col>85</xdr:col>
      <xdr:colOff>127000</xdr:colOff>
      <xdr:row>39</xdr:row>
      <xdr:rowOff>38590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719105"/>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25293</xdr:rowOff>
    </xdr:from>
    <xdr:to>
      <xdr:col>81</xdr:col>
      <xdr:colOff>50800</xdr:colOff>
      <xdr:row>39</xdr:row>
      <xdr:rowOff>38590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11843"/>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25293</xdr:rowOff>
    </xdr:from>
    <xdr:to>
      <xdr:col>76</xdr:col>
      <xdr:colOff>114300</xdr:colOff>
      <xdr:row>39</xdr:row>
      <xdr:rowOff>28060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11843"/>
          <a:ext cx="8890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27412</xdr:rowOff>
    </xdr:from>
    <xdr:to>
      <xdr:col>71</xdr:col>
      <xdr:colOff>177800</xdr:colOff>
      <xdr:row>39</xdr:row>
      <xdr:rowOff>28060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1396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153205</xdr:rowOff>
    </xdr:from>
    <xdr:to>
      <xdr:col>85</xdr:col>
      <xdr:colOff>177800</xdr:colOff>
      <xdr:row>39</xdr:row>
      <xdr:rowOff>83355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6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159240</xdr:rowOff>
    </xdr:from>
    <xdr:to>
      <xdr:col>81</xdr:col>
      <xdr:colOff>101600</xdr:colOff>
      <xdr:row>39</xdr:row>
      <xdr:rowOff>89390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80517</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7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145943</xdr:rowOff>
    </xdr:from>
    <xdr:to>
      <xdr:col>76</xdr:col>
      <xdr:colOff>165100</xdr:colOff>
      <xdr:row>39</xdr:row>
      <xdr:rowOff>76093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6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67220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148710</xdr:rowOff>
    </xdr:from>
    <xdr:to>
      <xdr:col>72</xdr:col>
      <xdr:colOff>38100</xdr:colOff>
      <xdr:row>39</xdr:row>
      <xdr:rowOff>78860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69987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5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148062</xdr:rowOff>
    </xdr:from>
    <xdr:to>
      <xdr:col>67</xdr:col>
      <xdr:colOff>101600</xdr:colOff>
      <xdr:row>39</xdr:row>
      <xdr:rowOff>78212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69339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5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74763</xdr:rowOff>
    </xdr:from>
    <xdr:to>
      <xdr:col>85</xdr:col>
      <xdr:colOff>127000</xdr:colOff>
      <xdr:row>78</xdr:row>
      <xdr:rowOff>83426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447863"/>
          <a:ext cx="8382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69386</xdr:rowOff>
    </xdr:from>
    <xdr:to>
      <xdr:col>81</xdr:col>
      <xdr:colOff>50800</xdr:colOff>
      <xdr:row>78</xdr:row>
      <xdr:rowOff>74763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42486"/>
          <a:ext cx="889000" cy="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63861</xdr:rowOff>
    </xdr:from>
    <xdr:to>
      <xdr:col>76</xdr:col>
      <xdr:colOff>114300</xdr:colOff>
      <xdr:row>78</xdr:row>
      <xdr:rowOff>69386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36961"/>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50642</xdr:rowOff>
    </xdr:from>
    <xdr:to>
      <xdr:col>71</xdr:col>
      <xdr:colOff>177800</xdr:colOff>
      <xdr:row>78</xdr:row>
      <xdr:rowOff>63861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23742"/>
          <a:ext cx="8890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32626</xdr:rowOff>
    </xdr:from>
    <xdr:to>
      <xdr:col>85</xdr:col>
      <xdr:colOff>177800</xdr:colOff>
      <xdr:row>78</xdr:row>
      <xdr:rowOff>134226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0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119003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23963</xdr:rowOff>
    </xdr:from>
    <xdr:to>
      <xdr:col>81</xdr:col>
      <xdr:colOff>101600</xdr:colOff>
      <xdr:row>78</xdr:row>
      <xdr:rowOff>125563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9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116690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18586</xdr:rowOff>
    </xdr:from>
    <xdr:to>
      <xdr:col>76</xdr:col>
      <xdr:colOff>165100</xdr:colOff>
      <xdr:row>78</xdr:row>
      <xdr:rowOff>120186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9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111313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8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13061</xdr:rowOff>
    </xdr:from>
    <xdr:to>
      <xdr:col>72</xdr:col>
      <xdr:colOff>38100</xdr:colOff>
      <xdr:row>78</xdr:row>
      <xdr:rowOff>114661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105788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171292</xdr:rowOff>
    </xdr:from>
    <xdr:to>
      <xdr:col>67</xdr:col>
      <xdr:colOff>101600</xdr:colOff>
      <xdr:row>78</xdr:row>
      <xdr:rowOff>101442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92569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6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154352</xdr:rowOff>
    </xdr:from>
    <xdr:to>
      <xdr:col>85</xdr:col>
      <xdr:colOff>127000</xdr:colOff>
      <xdr:row>94</xdr:row>
      <xdr:rowOff>1060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5756302"/>
          <a:ext cx="838200" cy="36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1060</xdr:rowOff>
    </xdr:from>
    <xdr:to>
      <xdr:col>81</xdr:col>
      <xdr:colOff>50800</xdr:colOff>
      <xdr:row>94</xdr:row>
      <xdr:rowOff>8703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117360"/>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96118</xdr:rowOff>
    </xdr:from>
    <xdr:to>
      <xdr:col>76</xdr:col>
      <xdr:colOff>114300</xdr:colOff>
      <xdr:row>94</xdr:row>
      <xdr:rowOff>8703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040968"/>
          <a:ext cx="889000" cy="8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136584</xdr:rowOff>
    </xdr:from>
    <xdr:to>
      <xdr:col>71</xdr:col>
      <xdr:colOff>177800</xdr:colOff>
      <xdr:row>93</xdr:row>
      <xdr:rowOff>96118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5909984"/>
          <a:ext cx="889000" cy="13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164199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164568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103552</xdr:rowOff>
    </xdr:from>
    <xdr:to>
      <xdr:col>85</xdr:col>
      <xdr:colOff>177800</xdr:colOff>
      <xdr:row>92</xdr:row>
      <xdr:rowOff>33702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570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56579</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565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121710</xdr:rowOff>
    </xdr:from>
    <xdr:to>
      <xdr:col>81</xdr:col>
      <xdr:colOff>101600</xdr:colOff>
      <xdr:row>94</xdr:row>
      <xdr:rowOff>51860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0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68387</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584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129353</xdr:rowOff>
    </xdr:from>
    <xdr:to>
      <xdr:col>76</xdr:col>
      <xdr:colOff>165100</xdr:colOff>
      <xdr:row>94</xdr:row>
      <xdr:rowOff>59503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07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76030</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584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45318</xdr:rowOff>
    </xdr:from>
    <xdr:to>
      <xdr:col>72</xdr:col>
      <xdr:colOff>38100</xdr:colOff>
      <xdr:row>93</xdr:row>
      <xdr:rowOff>146918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59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163445</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576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85784</xdr:rowOff>
    </xdr:from>
    <xdr:to>
      <xdr:col>67</xdr:col>
      <xdr:colOff>101600</xdr:colOff>
      <xdr:row>93</xdr:row>
      <xdr:rowOff>15934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585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32461</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563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18405</xdr:rowOff>
    </xdr:from>
    <xdr:to>
      <xdr:col>116</xdr:col>
      <xdr:colOff>63500</xdr:colOff>
      <xdr:row>57</xdr:row>
      <xdr:rowOff>32255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8933805"/>
          <a:ext cx="838200" cy="87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41150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85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32255</xdr:rowOff>
    </xdr:from>
    <xdr:to>
      <xdr:col>111</xdr:col>
      <xdr:colOff>177800</xdr:colOff>
      <xdr:row>58</xdr:row>
      <xdr:rowOff>134963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804905"/>
          <a:ext cx="889000" cy="27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170821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1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134948</xdr:rowOff>
    </xdr:from>
    <xdr:to>
      <xdr:col>107</xdr:col>
      <xdr:colOff>50800</xdr:colOff>
      <xdr:row>58</xdr:row>
      <xdr:rowOff>134963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79048"/>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134948</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79048"/>
          <a:ext cx="8890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139055</xdr:rowOff>
    </xdr:from>
    <xdr:to>
      <xdr:col>116</xdr:col>
      <xdr:colOff>114300</xdr:colOff>
      <xdr:row>52</xdr:row>
      <xdr:rowOff>69205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88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92082</xdr:rowOff>
    </xdr:from>
    <xdr:ext cx="599010"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883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152905</xdr:rowOff>
    </xdr:from>
    <xdr:to>
      <xdr:col>112</xdr:col>
      <xdr:colOff>38100</xdr:colOff>
      <xdr:row>57</xdr:row>
      <xdr:rowOff>83055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75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55</xdr:row>
      <xdr:rowOff>99582</xdr:rowOff>
    </xdr:from>
    <xdr:ext cx="59901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23795" y="952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84163</xdr:rowOff>
    </xdr:from>
    <xdr:to>
      <xdr:col>107</xdr:col>
      <xdr:colOff>101600</xdr:colOff>
      <xdr:row>59</xdr:row>
      <xdr:rowOff>14313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5440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2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84148</xdr:rowOff>
    </xdr:from>
    <xdr:to>
      <xdr:col>102</xdr:col>
      <xdr:colOff>165100</xdr:colOff>
      <xdr:row>59</xdr:row>
      <xdr:rowOff>14298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5425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2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33312</xdr:rowOff>
    </xdr:from>
    <xdr:to>
      <xdr:col>116</xdr:col>
      <xdr:colOff>63500</xdr:colOff>
      <xdr:row>74</xdr:row>
      <xdr:rowOff>52921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720612"/>
          <a:ext cx="838200" cy="1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33312</xdr:rowOff>
    </xdr:from>
    <xdr:to>
      <xdr:col>111</xdr:col>
      <xdr:colOff>177800</xdr:colOff>
      <xdr:row>74</xdr:row>
      <xdr:rowOff>87261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20612"/>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55626</xdr:rowOff>
    </xdr:from>
    <xdr:to>
      <xdr:col>107</xdr:col>
      <xdr:colOff>50800</xdr:colOff>
      <xdr:row>74</xdr:row>
      <xdr:rowOff>87261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742926"/>
          <a:ext cx="889000" cy="3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55626</xdr:rowOff>
    </xdr:from>
    <xdr:to>
      <xdr:col>102</xdr:col>
      <xdr:colOff>114300</xdr:colOff>
      <xdr:row>74</xdr:row>
      <xdr:rowOff>97942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42926"/>
          <a:ext cx="889000" cy="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2121</xdr:rowOff>
    </xdr:from>
    <xdr:to>
      <xdr:col>116</xdr:col>
      <xdr:colOff>114300</xdr:colOff>
      <xdr:row>74</xdr:row>
      <xdr:rowOff>103721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151998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153962</xdr:rowOff>
    </xdr:from>
    <xdr:to>
      <xdr:col>112</xdr:col>
      <xdr:colOff>38100</xdr:colOff>
      <xdr:row>74</xdr:row>
      <xdr:rowOff>84112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75239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36461</xdr:rowOff>
    </xdr:from>
    <xdr:to>
      <xdr:col>107</xdr:col>
      <xdr:colOff>101600</xdr:colOff>
      <xdr:row>74</xdr:row>
      <xdr:rowOff>138061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129188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1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4826</xdr:rowOff>
    </xdr:from>
    <xdr:to>
      <xdr:col>102</xdr:col>
      <xdr:colOff>165100</xdr:colOff>
      <xdr:row>74</xdr:row>
      <xdr:rowOff>106426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9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97553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8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47142</xdr:rowOff>
    </xdr:from>
    <xdr:to>
      <xdr:col>98</xdr:col>
      <xdr:colOff>38100</xdr:colOff>
      <xdr:row>74</xdr:row>
      <xdr:rowOff>148742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139869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8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平成</a:t>
          </a:r>
          <a:r>
            <a:rPr kumimoji="1" lang="ja-JP" altLang="ja-JP" sz="1100" b="0" i="0" u="none" strike="noStrike" kern="0" cap="none" spc="0" normalizeH="0" baseline="0" noProof="0">
              <a:ln>
                <a:noFill/>
              </a:ln>
              <a:solidFill>
                <a:prstClr val="black"/>
              </a:solidFill>
              <a:effectLst/>
              <a:uLnTx/>
              <a:uFillTx/>
              <a:latin typeface="+mn-lt"/>
              <a:ea typeface="+mn-ea"/>
              <a:cs typeface="+mn-cs"/>
            </a:rPr>
            <a:t>２７年度から本格的に事業開始したふるさと納税に伴い、</a:t>
          </a:r>
          <a:r>
            <a:rPr kumimoji="1" lang="ja-JP" altLang="en-US" sz="1100" b="0" i="0" u="none" strike="noStrike" kern="0" cap="none" spc="0" normalizeH="0" baseline="0" noProof="0">
              <a:ln>
                <a:noFill/>
              </a:ln>
              <a:solidFill>
                <a:prstClr val="black"/>
              </a:solidFill>
              <a:effectLst/>
              <a:uLnTx/>
              <a:uFillTx/>
              <a:latin typeface="+mn-lt"/>
              <a:ea typeface="+mn-ea"/>
              <a:cs typeface="+mn-cs"/>
            </a:rPr>
            <a:t>類似団体内平均値に比べ、</a:t>
          </a:r>
          <a:r>
            <a:rPr kumimoji="1" lang="ja-JP" altLang="ja-JP" sz="1100" b="0" i="0" u="none" strike="noStrike" kern="0" cap="none" spc="0" normalizeH="0" baseline="0" noProof="0">
              <a:ln>
                <a:noFill/>
              </a:ln>
              <a:solidFill>
                <a:prstClr val="black"/>
              </a:solidFill>
              <a:effectLst/>
              <a:uLnTx/>
              <a:uFillTx/>
              <a:latin typeface="+mn-lt"/>
              <a:ea typeface="+mn-ea"/>
              <a:cs typeface="+mn-cs"/>
            </a:rPr>
            <a:t>補助費等、物件費及び積立金が大きく増加して</a:t>
          </a:r>
          <a:r>
            <a:rPr kumimoji="1" lang="ja-JP" altLang="en-US" sz="1100" b="0" i="0" u="none" strike="noStrike" kern="0" cap="none" spc="0" normalizeH="0" baseline="0" noProof="0">
              <a:ln>
                <a:noFill/>
              </a:ln>
              <a:solidFill>
                <a:prstClr val="black"/>
              </a:solidFill>
              <a:effectLst/>
              <a:uLnTx/>
              <a:uFillTx/>
              <a:latin typeface="+mn-lt"/>
              <a:ea typeface="+mn-ea"/>
              <a:cs typeface="+mn-cs"/>
            </a:rPr>
            <a:t>いるが、</a:t>
          </a:r>
          <a:r>
            <a:rPr kumimoji="1" lang="ja-JP" altLang="ja-JP" sz="1100" b="0" i="0" u="none" strike="noStrike" kern="0" cap="none" spc="0" normalizeH="0" baseline="0" noProof="0">
              <a:ln>
                <a:noFill/>
              </a:ln>
              <a:solidFill>
                <a:prstClr val="black"/>
              </a:solidFill>
              <a:effectLst/>
              <a:uLnTx/>
              <a:uFillTx/>
              <a:latin typeface="+mn-lt"/>
              <a:ea typeface="+mn-ea"/>
              <a:cs typeface="+mn-cs"/>
            </a:rPr>
            <a:t>ふるさと納税が非常に多く行われたことにより寄附者への返礼品、事務的経費及びふるさと寄附金基金への積立金が増加したことによる。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扶助費は</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類似団体平均を上回っているが、社会保障経費が増加傾向にあることを鑑みると今後も増加していく見込みである。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人件費は</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塵芥処理業務や消防業務等を一部事務組合で行っているため、</a:t>
          </a:r>
          <a:r>
            <a:rPr kumimoji="1" lang="ja-JP" altLang="en-US" sz="1100" b="0" i="0" u="none" strike="noStrike" kern="0" cap="none" spc="0" normalizeH="0" baseline="0" noProof="0">
              <a:ln>
                <a:noFill/>
              </a:ln>
              <a:solidFill>
                <a:prstClr val="black"/>
              </a:solidFill>
              <a:effectLst/>
              <a:uLnTx/>
              <a:uFillTx/>
              <a:latin typeface="+mn-lt"/>
              <a:ea typeface="+mn-ea"/>
              <a:cs typeface="+mn-cs"/>
            </a:rPr>
            <a:t>類似団体</a:t>
          </a:r>
          <a:r>
            <a:rPr kumimoji="1" lang="ja-JP" altLang="ja-JP" sz="1100" b="0" i="0" u="none" strike="noStrike" kern="0" cap="none" spc="0" normalizeH="0" baseline="0" noProof="0">
              <a:ln>
                <a:noFill/>
              </a:ln>
              <a:solidFill>
                <a:prstClr val="black"/>
              </a:solidFill>
              <a:effectLst/>
              <a:uLnTx/>
              <a:uFillTx/>
              <a:latin typeface="+mn-lt"/>
              <a:ea typeface="+mn-ea"/>
              <a:cs typeface="+mn-cs"/>
            </a:rPr>
            <a:t>内順位が低くなっている。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補助費等が大きく類似団体平均を上回っているが、令和２年度以降中心市街地活性化事業に着手したことが大きな要因である。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貸付金が大きく類似団体平均を上回っているが、令和３年度以降中心市街地活性化事業に対し町より貸付を行ったことが大きな要因である。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9,789
9,693
12.80
23,340,963
22,847,150
344,016
2,841,260
2,786,190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150368</xdr:rowOff>
    </xdr:from>
    <xdr:to>
      <xdr:col>24</xdr:col>
      <xdr:colOff>63500</xdr:colOff>
      <xdr:row>38</xdr:row>
      <xdr:rowOff>1969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94018"/>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148844</xdr:rowOff>
    </xdr:from>
    <xdr:to>
      <xdr:col>19</xdr:col>
      <xdr:colOff>177800</xdr:colOff>
      <xdr:row>38</xdr:row>
      <xdr:rowOff>1969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92494"/>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160846</xdr:rowOff>
    </xdr:from>
    <xdr:to>
      <xdr:col>15</xdr:col>
      <xdr:colOff>50800</xdr:colOff>
      <xdr:row>37</xdr:row>
      <xdr:rowOff>148844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33046"/>
          <a:ext cx="889000" cy="15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157226</xdr:rowOff>
    </xdr:from>
    <xdr:to>
      <xdr:col>10</xdr:col>
      <xdr:colOff>114300</xdr:colOff>
      <xdr:row>36</xdr:row>
      <xdr:rowOff>160846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942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99568</xdr:rowOff>
    </xdr:from>
    <xdr:to>
      <xdr:col>24</xdr:col>
      <xdr:colOff>114300</xdr:colOff>
      <xdr:row>38</xdr:row>
      <xdr:rowOff>29718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2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122618</xdr:rowOff>
    </xdr:from>
    <xdr:to>
      <xdr:col>20</xdr:col>
      <xdr:colOff>38100</xdr:colOff>
      <xdr:row>38</xdr:row>
      <xdr:rowOff>52769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662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43896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5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98044</xdr:rowOff>
    </xdr:from>
    <xdr:to>
      <xdr:col>15</xdr:col>
      <xdr:colOff>101600</xdr:colOff>
      <xdr:row>38</xdr:row>
      <xdr:rowOff>28194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19321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110046</xdr:rowOff>
    </xdr:from>
    <xdr:to>
      <xdr:col>10</xdr:col>
      <xdr:colOff>165100</xdr:colOff>
      <xdr:row>37</xdr:row>
      <xdr:rowOff>40196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31323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106426</xdr:rowOff>
    </xdr:from>
    <xdr:to>
      <xdr:col>6</xdr:col>
      <xdr:colOff>38100</xdr:colOff>
      <xdr:row>37</xdr:row>
      <xdr:rowOff>36576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27703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9391</xdr:rowOff>
    </xdr:from>
    <xdr:to>
      <xdr:col>24</xdr:col>
      <xdr:colOff>63500</xdr:colOff>
      <xdr:row>54</xdr:row>
      <xdr:rowOff>163845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8753341"/>
          <a:ext cx="838200" cy="66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04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163845</xdr:rowOff>
    </xdr:from>
    <xdr:to>
      <xdr:col>19</xdr:col>
      <xdr:colOff>177800</xdr:colOff>
      <xdr:row>55</xdr:row>
      <xdr:rowOff>36191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22145"/>
          <a:ext cx="8890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36191</xdr:rowOff>
    </xdr:from>
    <xdr:to>
      <xdr:col>15</xdr:col>
      <xdr:colOff>50800</xdr:colOff>
      <xdr:row>55</xdr:row>
      <xdr:rowOff>73649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65941"/>
          <a:ext cx="8890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77735</xdr:rowOff>
    </xdr:from>
    <xdr:to>
      <xdr:col>10</xdr:col>
      <xdr:colOff>114300</xdr:colOff>
      <xdr:row>55</xdr:row>
      <xdr:rowOff>73649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336035"/>
          <a:ext cx="889000" cy="16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132564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130041</xdr:rowOff>
    </xdr:from>
    <xdr:to>
      <xdr:col>24</xdr:col>
      <xdr:colOff>114300</xdr:colOff>
      <xdr:row>51</xdr:row>
      <xdr:rowOff>60191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870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83068</xdr:rowOff>
    </xdr:from>
    <xdr:ext cx="690189"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655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113045</xdr:rowOff>
    </xdr:from>
    <xdr:to>
      <xdr:col>20</xdr:col>
      <xdr:colOff>38100</xdr:colOff>
      <xdr:row>55</xdr:row>
      <xdr:rowOff>43195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59722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14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156841</xdr:rowOff>
    </xdr:from>
    <xdr:to>
      <xdr:col>15</xdr:col>
      <xdr:colOff>101600</xdr:colOff>
      <xdr:row>55</xdr:row>
      <xdr:rowOff>86991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103518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19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22849</xdr:rowOff>
    </xdr:from>
    <xdr:to>
      <xdr:col>10</xdr:col>
      <xdr:colOff>165100</xdr:colOff>
      <xdr:row>55</xdr:row>
      <xdr:rowOff>124449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5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140976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22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26935</xdr:rowOff>
    </xdr:from>
    <xdr:to>
      <xdr:col>6</xdr:col>
      <xdr:colOff>38100</xdr:colOff>
      <xdr:row>54</xdr:row>
      <xdr:rowOff>128535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2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52</xdr:row>
      <xdr:rowOff>145062</xdr:rowOff>
    </xdr:from>
    <xdr:ext cx="690189"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785205" y="9060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49076</xdr:rowOff>
    </xdr:from>
    <xdr:to>
      <xdr:col>24</xdr:col>
      <xdr:colOff>63500</xdr:colOff>
      <xdr:row>76</xdr:row>
      <xdr:rowOff>65718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79276"/>
          <a:ext cx="8382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65718</xdr:rowOff>
    </xdr:from>
    <xdr:to>
      <xdr:col>19</xdr:col>
      <xdr:colOff>177800</xdr:colOff>
      <xdr:row>77</xdr:row>
      <xdr:rowOff>44805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95918"/>
          <a:ext cx="889000" cy="15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44805</xdr:rowOff>
    </xdr:from>
    <xdr:to>
      <xdr:col>15</xdr:col>
      <xdr:colOff>50800</xdr:colOff>
      <xdr:row>77</xdr:row>
      <xdr:rowOff>166244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46455"/>
          <a:ext cx="889000" cy="12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145290</xdr:rowOff>
    </xdr:from>
    <xdr:to>
      <xdr:col>10</xdr:col>
      <xdr:colOff>114300</xdr:colOff>
      <xdr:row>77</xdr:row>
      <xdr:rowOff>166244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46940"/>
          <a:ext cx="8890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169726</xdr:rowOff>
    </xdr:from>
    <xdr:to>
      <xdr:col>24</xdr:col>
      <xdr:colOff>114300</xdr:colOff>
      <xdr:row>76</xdr:row>
      <xdr:rowOff>99876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148153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0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14918</xdr:rowOff>
    </xdr:from>
    <xdr:to>
      <xdr:col>20</xdr:col>
      <xdr:colOff>38100</xdr:colOff>
      <xdr:row>76</xdr:row>
      <xdr:rowOff>116518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107645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3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165455</xdr:rowOff>
    </xdr:from>
    <xdr:to>
      <xdr:col>15</xdr:col>
      <xdr:colOff>101600</xdr:colOff>
      <xdr:row>77</xdr:row>
      <xdr:rowOff>95605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86732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8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115444</xdr:rowOff>
    </xdr:from>
    <xdr:to>
      <xdr:col>10</xdr:col>
      <xdr:colOff>165100</xdr:colOff>
      <xdr:row>78</xdr:row>
      <xdr:rowOff>45594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36721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0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94490</xdr:rowOff>
    </xdr:from>
    <xdr:to>
      <xdr:col>6</xdr:col>
      <xdr:colOff>38100</xdr:colOff>
      <xdr:row>78</xdr:row>
      <xdr:rowOff>24640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9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15767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142001</xdr:rowOff>
    </xdr:from>
    <xdr:to>
      <xdr:col>24</xdr:col>
      <xdr:colOff>63500</xdr:colOff>
      <xdr:row>98</xdr:row>
      <xdr:rowOff>142816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44101"/>
          <a:ext cx="8382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142816</xdr:rowOff>
    </xdr:from>
    <xdr:to>
      <xdr:col>19</xdr:col>
      <xdr:colOff>177800</xdr:colOff>
      <xdr:row>98</xdr:row>
      <xdr:rowOff>161637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44916"/>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161637</xdr:rowOff>
    </xdr:from>
    <xdr:to>
      <xdr:col>15</xdr:col>
      <xdr:colOff>50800</xdr:colOff>
      <xdr:row>98</xdr:row>
      <xdr:rowOff>161950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63737"/>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156541</xdr:rowOff>
    </xdr:from>
    <xdr:to>
      <xdr:col>10</xdr:col>
      <xdr:colOff>114300</xdr:colOff>
      <xdr:row>98</xdr:row>
      <xdr:rowOff>161950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58641"/>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91201</xdr:rowOff>
    </xdr:from>
    <xdr:to>
      <xdr:col>24</xdr:col>
      <xdr:colOff>114300</xdr:colOff>
      <xdr:row>99</xdr:row>
      <xdr:rowOff>21351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92016</xdr:rowOff>
    </xdr:from>
    <xdr:to>
      <xdr:col>20</xdr:col>
      <xdr:colOff>38100</xdr:colOff>
      <xdr:row>99</xdr:row>
      <xdr:rowOff>22166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13293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110837</xdr:rowOff>
    </xdr:from>
    <xdr:to>
      <xdr:col>15</xdr:col>
      <xdr:colOff>101600</xdr:colOff>
      <xdr:row>99</xdr:row>
      <xdr:rowOff>40987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32114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111150</xdr:rowOff>
    </xdr:from>
    <xdr:to>
      <xdr:col>10</xdr:col>
      <xdr:colOff>165100</xdr:colOff>
      <xdr:row>99</xdr:row>
      <xdr:rowOff>41300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32427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0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105741</xdr:rowOff>
    </xdr:from>
    <xdr:to>
      <xdr:col>6</xdr:col>
      <xdr:colOff>38100</xdr:colOff>
      <xdr:row>99</xdr:row>
      <xdr:rowOff>35891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27018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0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27290</xdr:rowOff>
    </xdr:from>
    <xdr:to>
      <xdr:col>55</xdr:col>
      <xdr:colOff>0</xdr:colOff>
      <xdr:row>58</xdr:row>
      <xdr:rowOff>62589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71390"/>
          <a:ext cx="838200" cy="3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62589</xdr:rowOff>
    </xdr:from>
    <xdr:to>
      <xdr:col>50</xdr:col>
      <xdr:colOff>114300</xdr:colOff>
      <xdr:row>58</xdr:row>
      <xdr:rowOff>67699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06689"/>
          <a:ext cx="8890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59961</xdr:rowOff>
    </xdr:from>
    <xdr:to>
      <xdr:col>45</xdr:col>
      <xdr:colOff>177800</xdr:colOff>
      <xdr:row>58</xdr:row>
      <xdr:rowOff>67699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04061"/>
          <a:ext cx="889000" cy="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59961</xdr:rowOff>
    </xdr:from>
    <xdr:to>
      <xdr:col>41</xdr:col>
      <xdr:colOff>50800</xdr:colOff>
      <xdr:row>58</xdr:row>
      <xdr:rowOff>74145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04061"/>
          <a:ext cx="8890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147940</xdr:rowOff>
    </xdr:from>
    <xdr:to>
      <xdr:col>55</xdr:col>
      <xdr:colOff>50800</xdr:colOff>
      <xdr:row>58</xdr:row>
      <xdr:rowOff>78090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2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170817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7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11789</xdr:rowOff>
    </xdr:from>
    <xdr:to>
      <xdr:col>50</xdr:col>
      <xdr:colOff>165100</xdr:colOff>
      <xdr:row>58</xdr:row>
      <xdr:rowOff>113389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5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104516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4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16899</xdr:rowOff>
    </xdr:from>
    <xdr:to>
      <xdr:col>46</xdr:col>
      <xdr:colOff>38100</xdr:colOff>
      <xdr:row>58</xdr:row>
      <xdr:rowOff>118499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109626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5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9161</xdr:rowOff>
    </xdr:from>
    <xdr:to>
      <xdr:col>41</xdr:col>
      <xdr:colOff>101600</xdr:colOff>
      <xdr:row>58</xdr:row>
      <xdr:rowOff>110761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101888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23345</xdr:rowOff>
    </xdr:from>
    <xdr:to>
      <xdr:col>36</xdr:col>
      <xdr:colOff>165100</xdr:colOff>
      <xdr:row>58</xdr:row>
      <xdr:rowOff>124945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6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116072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155386</xdr:rowOff>
    </xdr:from>
    <xdr:to>
      <xdr:col>55</xdr:col>
      <xdr:colOff>0</xdr:colOff>
      <xdr:row>78</xdr:row>
      <xdr:rowOff>153415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57036"/>
          <a:ext cx="838200" cy="16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155386</xdr:rowOff>
    </xdr:from>
    <xdr:to>
      <xdr:col>50</xdr:col>
      <xdr:colOff>114300</xdr:colOff>
      <xdr:row>78</xdr:row>
      <xdr:rowOff>74972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57036"/>
          <a:ext cx="889000" cy="9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74972</xdr:rowOff>
    </xdr:from>
    <xdr:to>
      <xdr:col>45</xdr:col>
      <xdr:colOff>177800</xdr:colOff>
      <xdr:row>79</xdr:row>
      <xdr:rowOff>26260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48072"/>
          <a:ext cx="889000" cy="12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26260</xdr:rowOff>
    </xdr:from>
    <xdr:to>
      <xdr:col>41</xdr:col>
      <xdr:colOff>50800</xdr:colOff>
      <xdr:row>79</xdr:row>
      <xdr:rowOff>37832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70810"/>
          <a:ext cx="889000" cy="1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102615</xdr:rowOff>
    </xdr:from>
    <xdr:to>
      <xdr:col>55</xdr:col>
      <xdr:colOff>50800</xdr:colOff>
      <xdr:row>79</xdr:row>
      <xdr:rowOff>32765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17542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9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104586</xdr:rowOff>
    </xdr:from>
    <xdr:to>
      <xdr:col>50</xdr:col>
      <xdr:colOff>165100</xdr:colOff>
      <xdr:row>78</xdr:row>
      <xdr:rowOff>34736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51263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24172</xdr:rowOff>
    </xdr:from>
    <xdr:to>
      <xdr:col>46</xdr:col>
      <xdr:colOff>38100</xdr:colOff>
      <xdr:row>78</xdr:row>
      <xdr:rowOff>125772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116899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146910</xdr:rowOff>
    </xdr:from>
    <xdr:to>
      <xdr:col>41</xdr:col>
      <xdr:colOff>101600</xdr:colOff>
      <xdr:row>79</xdr:row>
      <xdr:rowOff>77060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68187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1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158482</xdr:rowOff>
    </xdr:from>
    <xdr:to>
      <xdr:col>36</xdr:col>
      <xdr:colOff>165100</xdr:colOff>
      <xdr:row>79</xdr:row>
      <xdr:rowOff>88632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3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79759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2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76419</xdr:rowOff>
    </xdr:from>
    <xdr:to>
      <xdr:col>55</xdr:col>
      <xdr:colOff>0</xdr:colOff>
      <xdr:row>97</xdr:row>
      <xdr:rowOff>109141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707069"/>
          <a:ext cx="8382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109141</xdr:rowOff>
    </xdr:from>
    <xdr:to>
      <xdr:col>50</xdr:col>
      <xdr:colOff>114300</xdr:colOff>
      <xdr:row>97</xdr:row>
      <xdr:rowOff>133716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739791"/>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133716</xdr:rowOff>
    </xdr:from>
    <xdr:to>
      <xdr:col>45</xdr:col>
      <xdr:colOff>177800</xdr:colOff>
      <xdr:row>97</xdr:row>
      <xdr:rowOff>155381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64366"/>
          <a:ext cx="889000" cy="2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155381</xdr:rowOff>
    </xdr:from>
    <xdr:to>
      <xdr:col>41</xdr:col>
      <xdr:colOff>50800</xdr:colOff>
      <xdr:row>97</xdr:row>
      <xdr:rowOff>162861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786031"/>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25619</xdr:rowOff>
    </xdr:from>
    <xdr:to>
      <xdr:col>55</xdr:col>
      <xdr:colOff>50800</xdr:colOff>
      <xdr:row>97</xdr:row>
      <xdr:rowOff>127219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5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4046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3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58341</xdr:rowOff>
    </xdr:from>
    <xdr:to>
      <xdr:col>50</xdr:col>
      <xdr:colOff>165100</xdr:colOff>
      <xdr:row>97</xdr:row>
      <xdr:rowOff>159941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8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151068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8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82916</xdr:rowOff>
    </xdr:from>
    <xdr:to>
      <xdr:col>46</xdr:col>
      <xdr:colOff>38100</xdr:colOff>
      <xdr:row>98</xdr:row>
      <xdr:rowOff>13066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4193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0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104581</xdr:rowOff>
    </xdr:from>
    <xdr:to>
      <xdr:col>41</xdr:col>
      <xdr:colOff>101600</xdr:colOff>
      <xdr:row>98</xdr:row>
      <xdr:rowOff>34731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3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25858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2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112061</xdr:rowOff>
    </xdr:from>
    <xdr:to>
      <xdr:col>36</xdr:col>
      <xdr:colOff>165100</xdr:colOff>
      <xdr:row>98</xdr:row>
      <xdr:rowOff>42211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33338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3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23228</xdr:rowOff>
    </xdr:from>
    <xdr:to>
      <xdr:col>85</xdr:col>
      <xdr:colOff>127000</xdr:colOff>
      <xdr:row>39</xdr:row>
      <xdr:rowOff>51803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70977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23228</xdr:rowOff>
    </xdr:from>
    <xdr:to>
      <xdr:col>81</xdr:col>
      <xdr:colOff>50800</xdr:colOff>
      <xdr:row>39</xdr:row>
      <xdr:rowOff>98190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709778"/>
          <a:ext cx="889000" cy="7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98190</xdr:rowOff>
    </xdr:from>
    <xdr:to>
      <xdr:col>76</xdr:col>
      <xdr:colOff>114300</xdr:colOff>
      <xdr:row>39</xdr:row>
      <xdr:rowOff>101181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784740"/>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94323</xdr:rowOff>
    </xdr:from>
    <xdr:to>
      <xdr:col>71</xdr:col>
      <xdr:colOff>177800</xdr:colOff>
      <xdr:row>39</xdr:row>
      <xdr:rowOff>101181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78087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1003</xdr:rowOff>
    </xdr:from>
    <xdr:to>
      <xdr:col>85</xdr:col>
      <xdr:colOff>177800</xdr:colOff>
      <xdr:row>39</xdr:row>
      <xdr:rowOff>102603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68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87380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60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143878</xdr:rowOff>
    </xdr:from>
    <xdr:to>
      <xdr:col>81</xdr:col>
      <xdr:colOff>101600</xdr:colOff>
      <xdr:row>39</xdr:row>
      <xdr:rowOff>74028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6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65155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75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47390</xdr:rowOff>
    </xdr:from>
    <xdr:to>
      <xdr:col>76</xdr:col>
      <xdr:colOff>165100</xdr:colOff>
      <xdr:row>39</xdr:row>
      <xdr:rowOff>148990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7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140117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8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50381</xdr:rowOff>
    </xdr:from>
    <xdr:to>
      <xdr:col>72</xdr:col>
      <xdr:colOff>38100</xdr:colOff>
      <xdr:row>39</xdr:row>
      <xdr:rowOff>151981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7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143108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82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43523</xdr:rowOff>
    </xdr:from>
    <xdr:to>
      <xdr:col>67</xdr:col>
      <xdr:colOff>101600</xdr:colOff>
      <xdr:row>39</xdr:row>
      <xdr:rowOff>145123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7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136250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82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147492</xdr:rowOff>
    </xdr:from>
    <xdr:to>
      <xdr:col>85</xdr:col>
      <xdr:colOff>127000</xdr:colOff>
      <xdr:row>57</xdr:row>
      <xdr:rowOff>152303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20142"/>
          <a:ext cx="8382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151366</xdr:rowOff>
    </xdr:from>
    <xdr:to>
      <xdr:col>81</xdr:col>
      <xdr:colOff>50800</xdr:colOff>
      <xdr:row>57</xdr:row>
      <xdr:rowOff>152303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24016"/>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108191</xdr:rowOff>
    </xdr:from>
    <xdr:to>
      <xdr:col>76</xdr:col>
      <xdr:colOff>114300</xdr:colOff>
      <xdr:row>57</xdr:row>
      <xdr:rowOff>151366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80841"/>
          <a:ext cx="889000" cy="4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91180</xdr:rowOff>
    </xdr:from>
    <xdr:to>
      <xdr:col>71</xdr:col>
      <xdr:colOff>177800</xdr:colOff>
      <xdr:row>57</xdr:row>
      <xdr:rowOff>108191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63830"/>
          <a:ext cx="8890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96692</xdr:rowOff>
    </xdr:from>
    <xdr:to>
      <xdr:col>85</xdr:col>
      <xdr:colOff>177800</xdr:colOff>
      <xdr:row>58</xdr:row>
      <xdr:rowOff>26842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11619</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8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101503</xdr:rowOff>
    </xdr:from>
    <xdr:to>
      <xdr:col>81</xdr:col>
      <xdr:colOff>101600</xdr:colOff>
      <xdr:row>58</xdr:row>
      <xdr:rowOff>31653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7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22780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6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100566</xdr:rowOff>
    </xdr:from>
    <xdr:to>
      <xdr:col>76</xdr:col>
      <xdr:colOff>165100</xdr:colOff>
      <xdr:row>58</xdr:row>
      <xdr:rowOff>30716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21843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57391</xdr:rowOff>
    </xdr:from>
    <xdr:to>
      <xdr:col>72</xdr:col>
      <xdr:colOff>38100</xdr:colOff>
      <xdr:row>57</xdr:row>
      <xdr:rowOff>158991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3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150118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40380</xdr:rowOff>
    </xdr:from>
    <xdr:to>
      <xdr:col>67</xdr:col>
      <xdr:colOff>101600</xdr:colOff>
      <xdr:row>57</xdr:row>
      <xdr:rowOff>141980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158507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58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32555</xdr:rowOff>
    </xdr:from>
    <xdr:to>
      <xdr:col>85</xdr:col>
      <xdr:colOff>127000</xdr:colOff>
      <xdr:row>79</xdr:row>
      <xdr:rowOff>38590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77105"/>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25293</xdr:rowOff>
    </xdr:from>
    <xdr:to>
      <xdr:col>81</xdr:col>
      <xdr:colOff>50800</xdr:colOff>
      <xdr:row>79</xdr:row>
      <xdr:rowOff>38590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69843"/>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25293</xdr:rowOff>
    </xdr:from>
    <xdr:to>
      <xdr:col>76</xdr:col>
      <xdr:colOff>114300</xdr:colOff>
      <xdr:row>79</xdr:row>
      <xdr:rowOff>28059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69843"/>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27412</xdr:rowOff>
    </xdr:from>
    <xdr:to>
      <xdr:col>71</xdr:col>
      <xdr:colOff>177800</xdr:colOff>
      <xdr:row>79</xdr:row>
      <xdr:rowOff>28059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71962"/>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153205</xdr:rowOff>
    </xdr:from>
    <xdr:to>
      <xdr:col>85</xdr:col>
      <xdr:colOff>177800</xdr:colOff>
      <xdr:row>79</xdr:row>
      <xdr:rowOff>83355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159240</xdr:rowOff>
    </xdr:from>
    <xdr:to>
      <xdr:col>81</xdr:col>
      <xdr:colOff>101600</xdr:colOff>
      <xdr:row>79</xdr:row>
      <xdr:rowOff>89390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80517</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625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145943</xdr:rowOff>
    </xdr:from>
    <xdr:to>
      <xdr:col>76</xdr:col>
      <xdr:colOff>165100</xdr:colOff>
      <xdr:row>79</xdr:row>
      <xdr:rowOff>76093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67220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1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148709</xdr:rowOff>
    </xdr:from>
    <xdr:to>
      <xdr:col>72</xdr:col>
      <xdr:colOff>38100</xdr:colOff>
      <xdr:row>79</xdr:row>
      <xdr:rowOff>78859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2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69986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1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148062</xdr:rowOff>
    </xdr:from>
    <xdr:to>
      <xdr:col>67</xdr:col>
      <xdr:colOff>101600</xdr:colOff>
      <xdr:row>79</xdr:row>
      <xdr:rowOff>78212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2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69339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1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74763</xdr:rowOff>
    </xdr:from>
    <xdr:to>
      <xdr:col>85</xdr:col>
      <xdr:colOff>127000</xdr:colOff>
      <xdr:row>98</xdr:row>
      <xdr:rowOff>83426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876863"/>
          <a:ext cx="8382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69386</xdr:rowOff>
    </xdr:from>
    <xdr:to>
      <xdr:col>81</xdr:col>
      <xdr:colOff>50800</xdr:colOff>
      <xdr:row>98</xdr:row>
      <xdr:rowOff>74763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871486"/>
          <a:ext cx="889000" cy="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63861</xdr:rowOff>
    </xdr:from>
    <xdr:to>
      <xdr:col>76</xdr:col>
      <xdr:colOff>114300</xdr:colOff>
      <xdr:row>98</xdr:row>
      <xdr:rowOff>69386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865961"/>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50642</xdr:rowOff>
    </xdr:from>
    <xdr:to>
      <xdr:col>71</xdr:col>
      <xdr:colOff>177800</xdr:colOff>
      <xdr:row>98</xdr:row>
      <xdr:rowOff>63861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852742"/>
          <a:ext cx="8890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32626</xdr:rowOff>
    </xdr:from>
    <xdr:to>
      <xdr:col>85</xdr:col>
      <xdr:colOff>177800</xdr:colOff>
      <xdr:row>98</xdr:row>
      <xdr:rowOff>134226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83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119003</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4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23963</xdr:rowOff>
    </xdr:from>
    <xdr:to>
      <xdr:col>81</xdr:col>
      <xdr:colOff>101600</xdr:colOff>
      <xdr:row>98</xdr:row>
      <xdr:rowOff>125563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82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116690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91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18586</xdr:rowOff>
    </xdr:from>
    <xdr:to>
      <xdr:col>76</xdr:col>
      <xdr:colOff>165100</xdr:colOff>
      <xdr:row>98</xdr:row>
      <xdr:rowOff>120186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82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111313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91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13061</xdr:rowOff>
    </xdr:from>
    <xdr:to>
      <xdr:col>72</xdr:col>
      <xdr:colOff>38100</xdr:colOff>
      <xdr:row>98</xdr:row>
      <xdr:rowOff>114661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8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105788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171292</xdr:rowOff>
    </xdr:from>
    <xdr:to>
      <xdr:col>67</xdr:col>
      <xdr:colOff>101600</xdr:colOff>
      <xdr:row>98</xdr:row>
      <xdr:rowOff>101442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80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92569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9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近年</a:t>
          </a:r>
          <a:r>
            <a:rPr kumimoji="1" lang="ja-JP" altLang="ja-JP" sz="1100" b="0" i="0" u="none" strike="noStrike" kern="0" cap="none" spc="0" normalizeH="0" baseline="0" noProof="0">
              <a:ln>
                <a:noFill/>
              </a:ln>
              <a:solidFill>
                <a:prstClr val="black"/>
              </a:solidFill>
              <a:effectLst/>
              <a:uLnTx/>
              <a:uFillTx/>
              <a:latin typeface="+mn-lt"/>
              <a:ea typeface="+mn-ea"/>
              <a:cs typeface="+mn-cs"/>
            </a:rPr>
            <a:t>大きく変動している費目が総務費となるが、</a:t>
          </a:r>
          <a:r>
            <a:rPr kumimoji="1" lang="ja-JP" altLang="en-US" sz="1100" b="0" i="0" u="none" strike="noStrike" kern="0" cap="none" spc="0" normalizeH="0" baseline="0" noProof="0">
              <a:ln>
                <a:noFill/>
              </a:ln>
              <a:solidFill>
                <a:prstClr val="black"/>
              </a:solidFill>
              <a:effectLst/>
              <a:uLnTx/>
              <a:uFillTx/>
              <a:latin typeface="+mn-lt"/>
              <a:ea typeface="+mn-ea"/>
              <a:cs typeface="+mn-cs"/>
            </a:rPr>
            <a:t>平成２７年度より</a:t>
          </a:r>
          <a:r>
            <a:rPr kumimoji="1" lang="ja-JP" altLang="ja-JP" sz="1100" b="0" i="0" u="none" strike="noStrike" kern="0" cap="none" spc="0" normalizeH="0" baseline="0" noProof="0">
              <a:ln>
                <a:noFill/>
              </a:ln>
              <a:solidFill>
                <a:prstClr val="black"/>
              </a:solidFill>
              <a:effectLst/>
              <a:uLnTx/>
              <a:uFillTx/>
              <a:latin typeface="+mn-lt"/>
              <a:ea typeface="+mn-ea"/>
              <a:cs typeface="+mn-cs"/>
            </a:rPr>
            <a:t>ふるさと納税が多く</a:t>
          </a:r>
          <a:r>
            <a:rPr kumimoji="1" lang="ja-JP" altLang="en-US" sz="1100" b="0" i="0" u="none" strike="noStrike" kern="0" cap="none" spc="0" normalizeH="0" baseline="0" noProof="0">
              <a:ln>
                <a:noFill/>
              </a:ln>
              <a:solidFill>
                <a:prstClr val="black"/>
              </a:solidFill>
              <a:effectLst/>
              <a:uLnTx/>
              <a:uFillTx/>
              <a:latin typeface="+mn-lt"/>
              <a:ea typeface="+mn-ea"/>
              <a:cs typeface="+mn-cs"/>
            </a:rPr>
            <a:t>なされたこと</a:t>
          </a:r>
          <a:r>
            <a:rPr kumimoji="1" lang="ja-JP" altLang="ja-JP" sz="1100" b="0" i="0" u="none" strike="noStrike" kern="0" cap="none" spc="0" normalizeH="0" baseline="0" noProof="0">
              <a:ln>
                <a:noFill/>
              </a:ln>
              <a:solidFill>
                <a:prstClr val="black"/>
              </a:solidFill>
              <a:effectLst/>
              <a:uLnTx/>
              <a:uFillTx/>
              <a:latin typeface="+mn-lt"/>
              <a:ea typeface="+mn-ea"/>
              <a:cs typeface="+mn-cs"/>
            </a:rPr>
            <a:t>に伴い</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事務的経費等に多額の支出</a:t>
          </a:r>
          <a:r>
            <a:rPr kumimoji="1" lang="ja-JP" altLang="en-US" sz="1100" b="0" i="0" u="none" strike="noStrike" kern="0" cap="none" spc="0" normalizeH="0" baseline="0" noProof="0">
              <a:ln>
                <a:noFill/>
              </a:ln>
              <a:solidFill>
                <a:prstClr val="black"/>
              </a:solidFill>
              <a:effectLst/>
              <a:uLnTx/>
              <a:uFillTx/>
              <a:latin typeface="+mn-lt"/>
              <a:ea typeface="+mn-ea"/>
              <a:cs typeface="+mn-cs"/>
            </a:rPr>
            <a:t>を要している。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また総務費については、令和２年度より中心市街地活性化事業を着手したことにより、今後も支出が増加することが考えられる。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商工費については、令和２年度以降新型ｺﾛﾅｳｲﾙｽ感染症対策事業を実施したため類似団体平均を上回っていたが、令和４年度は類似団体平均を下回っている。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農林水産業費</a:t>
          </a:r>
          <a:r>
            <a:rPr kumimoji="1" lang="ja-JP" altLang="en-US" sz="1100" b="0" i="0" u="none" strike="noStrike" kern="0" cap="none" spc="0" normalizeH="0" baseline="0" noProof="0">
              <a:ln>
                <a:noFill/>
              </a:ln>
              <a:solidFill>
                <a:prstClr val="black"/>
              </a:solidFill>
              <a:effectLst/>
              <a:uLnTx/>
              <a:uFillTx/>
              <a:latin typeface="+mn-lt"/>
              <a:ea typeface="+mn-ea"/>
              <a:cs typeface="+mn-cs"/>
            </a:rPr>
            <a:t>については、</a:t>
          </a:r>
          <a:r>
            <a:rPr kumimoji="1" lang="ja-JP" altLang="ja-JP" sz="1100" b="0" i="0" u="none" strike="noStrike" kern="0" cap="none" spc="0" normalizeH="0" baseline="0" noProof="0">
              <a:ln>
                <a:noFill/>
              </a:ln>
              <a:solidFill>
                <a:prstClr val="black"/>
              </a:solidFill>
              <a:effectLst/>
              <a:uLnTx/>
              <a:uFillTx/>
              <a:latin typeface="+mn-lt"/>
              <a:ea typeface="+mn-ea"/>
              <a:cs typeface="+mn-cs"/>
            </a:rPr>
            <a:t>農業集落排水特別会計への繰出を行っているが、</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令和４年度は</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類似団体平均を</a:t>
          </a:r>
          <a:r>
            <a:rPr kumimoji="1" lang="ja-JP" altLang="en-US" sz="1100" b="0" i="0" u="none" strike="noStrike" kern="0" cap="none" spc="0" normalizeH="0" baseline="0" noProof="0">
              <a:ln>
                <a:noFill/>
              </a:ln>
              <a:solidFill>
                <a:prstClr val="black"/>
              </a:solidFill>
              <a:effectLst/>
              <a:uLnTx/>
              <a:uFillTx/>
              <a:latin typeface="+mn-lt"/>
              <a:ea typeface="+mn-ea"/>
              <a:cs typeface="+mn-cs"/>
            </a:rPr>
            <a:t>上</a:t>
          </a:r>
          <a:r>
            <a:rPr kumimoji="1" lang="ja-JP" altLang="ja-JP" sz="1100" b="0" i="0" u="none" strike="noStrike" kern="0" cap="none" spc="0" normalizeH="0" baseline="0" noProof="0">
              <a:ln>
                <a:noFill/>
              </a:ln>
              <a:solidFill>
                <a:prstClr val="black"/>
              </a:solidFill>
              <a:effectLst/>
              <a:uLnTx/>
              <a:uFillTx/>
              <a:latin typeface="+mn-lt"/>
              <a:ea typeface="+mn-ea"/>
              <a:cs typeface="+mn-cs"/>
            </a:rPr>
            <a:t>回っている。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佐賀県上峰町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平成２８年度以降は、ふるさと納税の活用事業の内容・充当額について見直しをかけたため、一般財源の補填として財政調整基金の取崩を行っている。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令和４年度は、一般財源の補填で財政調整基金の取崩が増加し、基金残高が減少した。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佐賀県上峰町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現在、全ての会計において黒字の状態であ</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るが、令和２年度より中心市街地活性化事業を着手したことにより一般会計の財政状況が悪化しつつある。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近年、財政状況が悪化していた国民健康保険特別会計について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医療費の減少に伴い財政状況が良化に転じている。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国民健康保険特別会計が財政状況が良化した要因としては検診事業などを充実することで重篤化しないような施策を実施した効果が現れたものと推察される。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23340963</v>
      </c>
      <c r="BO4" s="371"/>
      <c r="BP4" s="371"/>
      <c r="BQ4" s="371"/>
      <c r="BR4" s="371"/>
      <c r="BS4" s="371"/>
      <c r="BT4" s="371"/>
      <c r="BU4" s="372"/>
      <c r="BV4" s="370">
        <v>14736986</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12.1</v>
      </c>
      <c r="CU4" s="377"/>
      <c r="CV4" s="377"/>
      <c r="CW4" s="377"/>
      <c r="CX4" s="377"/>
      <c r="CY4" s="377"/>
      <c r="CZ4" s="377"/>
      <c r="DA4" s="378"/>
      <c r="DB4" s="376">
        <v>6.3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22847150</v>
      </c>
      <c r="BO5" s="408"/>
      <c r="BP5" s="408"/>
      <c r="BQ5" s="408"/>
      <c r="BR5" s="408"/>
      <c r="BS5" s="408"/>
      <c r="BT5" s="408"/>
      <c r="BU5" s="409"/>
      <c r="BV5" s="407">
        <v>14401809</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94.7</v>
      </c>
      <c r="CU5" s="405"/>
      <c r="CV5" s="405"/>
      <c r="CW5" s="405"/>
      <c r="CX5" s="405"/>
      <c r="CY5" s="405"/>
      <c r="CZ5" s="405"/>
      <c r="DA5" s="406"/>
      <c r="DB5" s="404">
        <v>86.7</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493813</v>
      </c>
      <c r="BO6" s="408"/>
      <c r="BP6" s="408"/>
      <c r="BQ6" s="408"/>
      <c r="BR6" s="408"/>
      <c r="BS6" s="408"/>
      <c r="BT6" s="408"/>
      <c r="BU6" s="409"/>
      <c r="BV6" s="407">
        <v>335177</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96.7</v>
      </c>
      <c r="CU6" s="445"/>
      <c r="CV6" s="445"/>
      <c r="CW6" s="445"/>
      <c r="CX6" s="445"/>
      <c r="CY6" s="445"/>
      <c r="CZ6" s="445"/>
      <c r="DA6" s="446"/>
      <c r="DB6" s="444">
        <v>93.6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95</v>
      </c>
      <c r="AV7" s="440"/>
      <c r="AW7" s="440"/>
      <c r="AX7" s="440"/>
      <c r="AY7" s="441" t="s">
        <v>106</v>
      </c>
      <c r="AZ7" s="442"/>
      <c r="BA7" s="442"/>
      <c r="BB7" s="442"/>
      <c r="BC7" s="442"/>
      <c r="BD7" s="442"/>
      <c r="BE7" s="442"/>
      <c r="BF7" s="442"/>
      <c r="BG7" s="442"/>
      <c r="BH7" s="442"/>
      <c r="BI7" s="442"/>
      <c r="BJ7" s="442"/>
      <c r="BK7" s="442"/>
      <c r="BL7" s="442"/>
      <c r="BM7" s="443"/>
      <c r="BN7" s="407">
        <v>149797</v>
      </c>
      <c r="BO7" s="408"/>
      <c r="BP7" s="408"/>
      <c r="BQ7" s="408"/>
      <c r="BR7" s="408"/>
      <c r="BS7" s="408"/>
      <c r="BT7" s="408"/>
      <c r="BU7" s="409"/>
      <c r="BV7" s="407">
        <v>154843</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2841260</v>
      </c>
      <c r="CU7" s="408"/>
      <c r="CV7" s="408"/>
      <c r="CW7" s="408"/>
      <c r="CX7" s="408"/>
      <c r="CY7" s="408"/>
      <c r="CZ7" s="408"/>
      <c r="DA7" s="409"/>
      <c r="DB7" s="407">
        <v>2871586</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109</v>
      </c>
      <c r="AV8" s="440"/>
      <c r="AW8" s="440"/>
      <c r="AX8" s="440"/>
      <c r="AY8" s="441" t="s">
        <v>110</v>
      </c>
      <c r="AZ8" s="442"/>
      <c r="BA8" s="442"/>
      <c r="BB8" s="442"/>
      <c r="BC8" s="442"/>
      <c r="BD8" s="442"/>
      <c r="BE8" s="442"/>
      <c r="BF8" s="442"/>
      <c r="BG8" s="442"/>
      <c r="BH8" s="442"/>
      <c r="BI8" s="442"/>
      <c r="BJ8" s="442"/>
      <c r="BK8" s="442"/>
      <c r="BL8" s="442"/>
      <c r="BM8" s="443"/>
      <c r="BN8" s="407">
        <v>344016</v>
      </c>
      <c r="BO8" s="408"/>
      <c r="BP8" s="408"/>
      <c r="BQ8" s="408"/>
      <c r="BR8" s="408"/>
      <c r="BS8" s="408"/>
      <c r="BT8" s="408"/>
      <c r="BU8" s="409"/>
      <c r="BV8" s="407">
        <v>180334</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0.55000000000000004</v>
      </c>
      <c r="CU8" s="448"/>
      <c r="CV8" s="448"/>
      <c r="CW8" s="448"/>
      <c r="CX8" s="448"/>
      <c r="CY8" s="448"/>
      <c r="CZ8" s="448"/>
      <c r="DA8" s="449"/>
      <c r="DB8" s="447">
        <v>0.57999999999999996</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9286</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95</v>
      </c>
      <c r="AV9" s="440"/>
      <c r="AW9" s="440"/>
      <c r="AX9" s="440"/>
      <c r="AY9" s="441" t="s">
        <v>116</v>
      </c>
      <c r="AZ9" s="442"/>
      <c r="BA9" s="442"/>
      <c r="BB9" s="442"/>
      <c r="BC9" s="442"/>
      <c r="BD9" s="442"/>
      <c r="BE9" s="442"/>
      <c r="BF9" s="442"/>
      <c r="BG9" s="442"/>
      <c r="BH9" s="442"/>
      <c r="BI9" s="442"/>
      <c r="BJ9" s="442"/>
      <c r="BK9" s="442"/>
      <c r="BL9" s="442"/>
      <c r="BM9" s="443"/>
      <c r="BN9" s="407">
        <v>163682</v>
      </c>
      <c r="BO9" s="408"/>
      <c r="BP9" s="408"/>
      <c r="BQ9" s="408"/>
      <c r="BR9" s="408"/>
      <c r="BS9" s="408"/>
      <c r="BT9" s="408"/>
      <c r="BU9" s="409"/>
      <c r="BV9" s="407">
        <v>-24074</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8</v>
      </c>
      <c r="CU9" s="405"/>
      <c r="CV9" s="405"/>
      <c r="CW9" s="405"/>
      <c r="CX9" s="405"/>
      <c r="CY9" s="405"/>
      <c r="CZ9" s="405"/>
      <c r="DA9" s="406"/>
      <c r="DB9" s="404">
        <v>9.1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118</v>
      </c>
      <c r="M10" s="437"/>
      <c r="N10" s="437"/>
      <c r="O10" s="437"/>
      <c r="P10" s="437"/>
      <c r="Q10" s="438"/>
      <c r="R10" s="458">
        <v>9283</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119735</v>
      </c>
      <c r="BO10" s="408"/>
      <c r="BP10" s="408"/>
      <c r="BQ10" s="408"/>
      <c r="BR10" s="408"/>
      <c r="BS10" s="408"/>
      <c r="BT10" s="408"/>
      <c r="BU10" s="409"/>
      <c r="BV10" s="407">
        <v>334200</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109</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9789</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180911</v>
      </c>
      <c r="BO12" s="408"/>
      <c r="BP12" s="408"/>
      <c r="BQ12" s="408"/>
      <c r="BR12" s="408"/>
      <c r="BS12" s="408"/>
      <c r="BT12" s="408"/>
      <c r="BU12" s="409"/>
      <c r="BV12" s="407">
        <v>14686</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9693</v>
      </c>
      <c r="S13" s="492"/>
      <c r="T13" s="492"/>
      <c r="U13" s="492"/>
      <c r="V13" s="493"/>
      <c r="W13" s="423" t="s">
        <v>140</v>
      </c>
      <c r="X13" s="424"/>
      <c r="Y13" s="424"/>
      <c r="Z13" s="424"/>
      <c r="AA13" s="424"/>
      <c r="AB13" s="414"/>
      <c r="AC13" s="458">
        <v>165</v>
      </c>
      <c r="AD13" s="459"/>
      <c r="AE13" s="459"/>
      <c r="AF13" s="459"/>
      <c r="AG13" s="501"/>
      <c r="AH13" s="458">
        <v>222</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102506</v>
      </c>
      <c r="BO13" s="408"/>
      <c r="BP13" s="408"/>
      <c r="BQ13" s="408"/>
      <c r="BR13" s="408"/>
      <c r="BS13" s="408"/>
      <c r="BT13" s="408"/>
      <c r="BU13" s="409"/>
      <c r="BV13" s="407">
        <v>295440</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9</v>
      </c>
      <c r="CU13" s="405"/>
      <c r="CV13" s="405"/>
      <c r="CW13" s="405"/>
      <c r="CX13" s="405"/>
      <c r="CY13" s="405"/>
      <c r="CZ13" s="405"/>
      <c r="DA13" s="406"/>
      <c r="DB13" s="404">
        <v>10</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9713</v>
      </c>
      <c r="S14" s="492"/>
      <c r="T14" s="492"/>
      <c r="U14" s="492"/>
      <c r="V14" s="493"/>
      <c r="W14" s="397"/>
      <c r="X14" s="398"/>
      <c r="Y14" s="398"/>
      <c r="Z14" s="398"/>
      <c r="AA14" s="398"/>
      <c r="AB14" s="387"/>
      <c r="AC14" s="494">
        <v>3.9</v>
      </c>
      <c r="AD14" s="495"/>
      <c r="AE14" s="495"/>
      <c r="AF14" s="495"/>
      <c r="AG14" s="496"/>
      <c r="AH14" s="494">
        <v>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147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9642</v>
      </c>
      <c r="S15" s="492"/>
      <c r="T15" s="492"/>
      <c r="U15" s="492"/>
      <c r="V15" s="493"/>
      <c r="W15" s="423" t="s">
        <v>149</v>
      </c>
      <c r="X15" s="424"/>
      <c r="Y15" s="424"/>
      <c r="Z15" s="424"/>
      <c r="AA15" s="424"/>
      <c r="AB15" s="414"/>
      <c r="AC15" s="458">
        <v>1252</v>
      </c>
      <c r="AD15" s="459"/>
      <c r="AE15" s="459"/>
      <c r="AF15" s="459"/>
      <c r="AG15" s="501"/>
      <c r="AH15" s="458">
        <v>1306</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1277575</v>
      </c>
      <c r="BO15" s="371"/>
      <c r="BP15" s="371"/>
      <c r="BQ15" s="371"/>
      <c r="BR15" s="371"/>
      <c r="BS15" s="371"/>
      <c r="BT15" s="371"/>
      <c r="BU15" s="372"/>
      <c r="BV15" s="370">
        <v>1205257</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29.6</v>
      </c>
      <c r="AD16" s="495"/>
      <c r="AE16" s="495"/>
      <c r="AF16" s="495"/>
      <c r="AG16" s="496"/>
      <c r="AH16" s="494">
        <v>29.4</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2441895</v>
      </c>
      <c r="BO16" s="408"/>
      <c r="BP16" s="408"/>
      <c r="BQ16" s="408"/>
      <c r="BR16" s="408"/>
      <c r="BS16" s="408"/>
      <c r="BT16" s="408"/>
      <c r="BU16" s="409"/>
      <c r="BV16" s="407">
        <v>2329445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2808</v>
      </c>
      <c r="AD17" s="459"/>
      <c r="AE17" s="459"/>
      <c r="AF17" s="459"/>
      <c r="AG17" s="501"/>
      <c r="AH17" s="458">
        <v>2910</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1615406</v>
      </c>
      <c r="BO17" s="408"/>
      <c r="BP17" s="408"/>
      <c r="BQ17" s="408"/>
      <c r="BR17" s="408"/>
      <c r="BS17" s="408"/>
      <c r="BT17" s="408"/>
      <c r="BU17" s="409"/>
      <c r="BV17" s="407">
        <v>1523367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12.8</v>
      </c>
      <c r="M18" s="531"/>
      <c r="N18" s="531"/>
      <c r="O18" s="531"/>
      <c r="P18" s="531"/>
      <c r="Q18" s="531"/>
      <c r="R18" s="532"/>
      <c r="S18" s="532"/>
      <c r="T18" s="532"/>
      <c r="U18" s="532"/>
      <c r="V18" s="533"/>
      <c r="W18" s="425"/>
      <c r="X18" s="426"/>
      <c r="Y18" s="426"/>
      <c r="Z18" s="426"/>
      <c r="AA18" s="426"/>
      <c r="AB18" s="417"/>
      <c r="AC18" s="534">
        <v>66.5</v>
      </c>
      <c r="AD18" s="535"/>
      <c r="AE18" s="535"/>
      <c r="AF18" s="535"/>
      <c r="AG18" s="536"/>
      <c r="AH18" s="534">
        <v>65.599999999999994</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2766710</v>
      </c>
      <c r="BO18" s="408"/>
      <c r="BP18" s="408"/>
      <c r="BQ18" s="408"/>
      <c r="BR18" s="408"/>
      <c r="BS18" s="408"/>
      <c r="BT18" s="408"/>
      <c r="BU18" s="409"/>
      <c r="BV18" s="407">
        <v>2584220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725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3872398</v>
      </c>
      <c r="BO19" s="408"/>
      <c r="BP19" s="408"/>
      <c r="BQ19" s="408"/>
      <c r="BR19" s="408"/>
      <c r="BS19" s="408"/>
      <c r="BT19" s="408"/>
      <c r="BU19" s="409"/>
      <c r="BV19" s="407">
        <v>3595838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3598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2786190</v>
      </c>
      <c r="BO22" s="371"/>
      <c r="BP22" s="371"/>
      <c r="BQ22" s="371"/>
      <c r="BR22" s="371"/>
      <c r="BS22" s="371"/>
      <c r="BT22" s="371"/>
      <c r="BU22" s="372"/>
      <c r="BV22" s="370">
        <v>2977667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2421860</v>
      </c>
      <c r="BO23" s="408"/>
      <c r="BP23" s="408"/>
      <c r="BQ23" s="408"/>
      <c r="BR23" s="408"/>
      <c r="BS23" s="408"/>
      <c r="BT23" s="408"/>
      <c r="BU23" s="409"/>
      <c r="BV23" s="407">
        <v>2564852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7090</v>
      </c>
      <c r="R24" s="459"/>
      <c r="S24" s="459"/>
      <c r="T24" s="459"/>
      <c r="U24" s="459"/>
      <c r="V24" s="501"/>
      <c r="W24" s="553"/>
      <c r="X24" s="554"/>
      <c r="Y24" s="555"/>
      <c r="Z24" s="457" t="s">
        <v>174</v>
      </c>
      <c r="AA24" s="437"/>
      <c r="AB24" s="437"/>
      <c r="AC24" s="437"/>
      <c r="AD24" s="437"/>
      <c r="AE24" s="437"/>
      <c r="AF24" s="437"/>
      <c r="AG24" s="438"/>
      <c r="AH24" s="458">
        <v>82</v>
      </c>
      <c r="AI24" s="459"/>
      <c r="AJ24" s="459"/>
      <c r="AK24" s="459"/>
      <c r="AL24" s="501"/>
      <c r="AM24" s="458">
        <v>230912</v>
      </c>
      <c r="AN24" s="459"/>
      <c r="AO24" s="459"/>
      <c r="AP24" s="459"/>
      <c r="AQ24" s="459"/>
      <c r="AR24" s="501"/>
      <c r="AS24" s="458">
        <v>2816</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651476</v>
      </c>
      <c r="BO24" s="408"/>
      <c r="BP24" s="408"/>
      <c r="BQ24" s="408"/>
      <c r="BR24" s="408"/>
      <c r="BS24" s="408"/>
      <c r="BT24" s="408"/>
      <c r="BU24" s="409"/>
      <c r="BV24" s="407">
        <v>701513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1</v>
      </c>
      <c r="M25" s="459"/>
      <c r="N25" s="459"/>
      <c r="O25" s="459"/>
      <c r="P25" s="501"/>
      <c r="Q25" s="458">
        <v>5890</v>
      </c>
      <c r="R25" s="459"/>
      <c r="S25" s="459"/>
      <c r="T25" s="459"/>
      <c r="U25" s="459"/>
      <c r="V25" s="501"/>
      <c r="W25" s="553"/>
      <c r="X25" s="554"/>
      <c r="Y25" s="555"/>
      <c r="Z25" s="457" t="s">
        <v>177</v>
      </c>
      <c r="AA25" s="437"/>
      <c r="AB25" s="437"/>
      <c r="AC25" s="437"/>
      <c r="AD25" s="437"/>
      <c r="AE25" s="437"/>
      <c r="AF25" s="437"/>
      <c r="AG25" s="438"/>
      <c r="AH25" s="458" t="s">
        <v>138</v>
      </c>
      <c r="AI25" s="459"/>
      <c r="AJ25" s="459"/>
      <c r="AK25" s="459"/>
      <c r="AL25" s="501"/>
      <c r="AM25" s="458" t="s">
        <v>138</v>
      </c>
      <c r="AN25" s="459"/>
      <c r="AO25" s="459"/>
      <c r="AP25" s="459"/>
      <c r="AQ25" s="459"/>
      <c r="AR25" s="501"/>
      <c r="AS25" s="458" t="s">
        <v>129</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339255</v>
      </c>
      <c r="BO25" s="371"/>
      <c r="BP25" s="371"/>
      <c r="BQ25" s="371"/>
      <c r="BR25" s="371"/>
      <c r="BS25" s="371"/>
      <c r="BT25" s="371"/>
      <c r="BU25" s="372"/>
      <c r="BV25" s="370">
        <v>137857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5000</v>
      </c>
      <c r="R26" s="459"/>
      <c r="S26" s="459"/>
      <c r="T26" s="459"/>
      <c r="U26" s="459"/>
      <c r="V26" s="501"/>
      <c r="W26" s="553"/>
      <c r="X26" s="554"/>
      <c r="Y26" s="555"/>
      <c r="Z26" s="457" t="s">
        <v>180</v>
      </c>
      <c r="AA26" s="559"/>
      <c r="AB26" s="559"/>
      <c r="AC26" s="559"/>
      <c r="AD26" s="559"/>
      <c r="AE26" s="559"/>
      <c r="AF26" s="559"/>
      <c r="AG26" s="560"/>
      <c r="AH26" s="458">
        <v>4</v>
      </c>
      <c r="AI26" s="459"/>
      <c r="AJ26" s="459"/>
      <c r="AK26" s="459"/>
      <c r="AL26" s="501"/>
      <c r="AM26" s="458">
        <v>10896</v>
      </c>
      <c r="AN26" s="459"/>
      <c r="AO26" s="459"/>
      <c r="AP26" s="459"/>
      <c r="AQ26" s="459"/>
      <c r="AR26" s="501"/>
      <c r="AS26" s="458">
        <v>2724</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138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3290</v>
      </c>
      <c r="R27" s="459"/>
      <c r="S27" s="459"/>
      <c r="T27" s="459"/>
      <c r="U27" s="459"/>
      <c r="V27" s="501"/>
      <c r="W27" s="553"/>
      <c r="X27" s="554"/>
      <c r="Y27" s="555"/>
      <c r="Z27" s="457" t="s">
        <v>183</v>
      </c>
      <c r="AA27" s="437"/>
      <c r="AB27" s="437"/>
      <c r="AC27" s="437"/>
      <c r="AD27" s="437"/>
      <c r="AE27" s="437"/>
      <c r="AF27" s="437"/>
      <c r="AG27" s="438"/>
      <c r="AH27" s="458" t="s">
        <v>138</v>
      </c>
      <c r="AI27" s="459"/>
      <c r="AJ27" s="459"/>
      <c r="AK27" s="459"/>
      <c r="AL27" s="501"/>
      <c r="AM27" s="458" t="s">
        <v>129</v>
      </c>
      <c r="AN27" s="459"/>
      <c r="AO27" s="459"/>
      <c r="AP27" s="459"/>
      <c r="AQ27" s="459"/>
      <c r="AR27" s="501"/>
      <c r="AS27" s="458" t="s">
        <v>138</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156304</v>
      </c>
      <c r="BO27" s="527"/>
      <c r="BP27" s="527"/>
      <c r="BQ27" s="527"/>
      <c r="BR27" s="527"/>
      <c r="BS27" s="527"/>
      <c r="BT27" s="527"/>
      <c r="BU27" s="528"/>
      <c r="BV27" s="526">
        <v>156304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2660</v>
      </c>
      <c r="R28" s="459"/>
      <c r="S28" s="459"/>
      <c r="T28" s="459"/>
      <c r="U28" s="459"/>
      <c r="V28" s="501"/>
      <c r="W28" s="553"/>
      <c r="X28" s="554"/>
      <c r="Y28" s="555"/>
      <c r="Z28" s="457" t="s">
        <v>186</v>
      </c>
      <c r="AA28" s="437"/>
      <c r="AB28" s="437"/>
      <c r="AC28" s="437"/>
      <c r="AD28" s="437"/>
      <c r="AE28" s="437"/>
      <c r="AF28" s="437"/>
      <c r="AG28" s="438"/>
      <c r="AH28" s="458" t="s">
        <v>138</v>
      </c>
      <c r="AI28" s="459"/>
      <c r="AJ28" s="459"/>
      <c r="AK28" s="459"/>
      <c r="AL28" s="501"/>
      <c r="AM28" s="458" t="s">
        <v>138</v>
      </c>
      <c r="AN28" s="459"/>
      <c r="AO28" s="459"/>
      <c r="AP28" s="459"/>
      <c r="AQ28" s="459"/>
      <c r="AR28" s="501"/>
      <c r="AS28" s="458" t="s">
        <v>138</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646586</v>
      </c>
      <c r="BO28" s="371"/>
      <c r="BP28" s="371"/>
      <c r="BQ28" s="371"/>
      <c r="BR28" s="371"/>
      <c r="BS28" s="371"/>
      <c r="BT28" s="371"/>
      <c r="BU28" s="372"/>
      <c r="BV28" s="370">
        <v>707763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8</v>
      </c>
      <c r="M29" s="459"/>
      <c r="N29" s="459"/>
      <c r="O29" s="459"/>
      <c r="P29" s="501"/>
      <c r="Q29" s="458">
        <v>2460</v>
      </c>
      <c r="R29" s="459"/>
      <c r="S29" s="459"/>
      <c r="T29" s="459"/>
      <c r="U29" s="459"/>
      <c r="V29" s="501"/>
      <c r="W29" s="556"/>
      <c r="X29" s="557"/>
      <c r="Y29" s="558"/>
      <c r="Z29" s="457" t="s">
        <v>189</v>
      </c>
      <c r="AA29" s="437"/>
      <c r="AB29" s="437"/>
      <c r="AC29" s="437"/>
      <c r="AD29" s="437"/>
      <c r="AE29" s="437"/>
      <c r="AF29" s="437"/>
      <c r="AG29" s="438"/>
      <c r="AH29" s="458">
        <v>82</v>
      </c>
      <c r="AI29" s="459"/>
      <c r="AJ29" s="459"/>
      <c r="AK29" s="459"/>
      <c r="AL29" s="501"/>
      <c r="AM29" s="458">
        <v>230912</v>
      </c>
      <c r="AN29" s="459"/>
      <c r="AO29" s="459"/>
      <c r="AP29" s="459"/>
      <c r="AQ29" s="459"/>
      <c r="AR29" s="501"/>
      <c r="AS29" s="458">
        <v>2816</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263780</v>
      </c>
      <c r="BO29" s="408"/>
      <c r="BP29" s="408"/>
      <c r="BQ29" s="408"/>
      <c r="BR29" s="408"/>
      <c r="BS29" s="408"/>
      <c r="BT29" s="408"/>
      <c r="BU29" s="409"/>
      <c r="BV29" s="407">
        <v>269640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95.3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4165093</v>
      </c>
      <c r="BO30" s="527"/>
      <c r="BP30" s="527"/>
      <c r="BQ30" s="527"/>
      <c r="BR30" s="527"/>
      <c r="BS30" s="527"/>
      <c r="BT30" s="527"/>
      <c r="BU30" s="528"/>
      <c r="BV30" s="526">
        <v>4817927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200</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IF('各会計、関係団体の財政状況及び健全化判断比率'!B30="","",'各会計、関係団体の財政状況及び健全化判断比率'!B30)</f>
        <v>農業集落排水特別会計</v>
      </c>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鳥栖・三養基地区消防事務組合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三養基西部土地開発公社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土地取得特別会計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鳥栖地区広域市町村圏組合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合同会社　つばきまちづくりプロジェクト</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三養基西部葬祭組合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三神地区環境事務組合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鳥栖・三養基西部環境施設組合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佐賀県後期高齢者医療広域連合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佐賀県市町総合事務組合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佐賀県東部環境施設組合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鳥栖地区広域市町村圏組合（介護）</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15</v>
      </c>
      <c r="BX43" s="597"/>
      <c r="BY43" s="598" t="str">
        <f>IF('各会計、関係団体の財政状況及び健全化判断比率'!B77="","",'各会計、関係団体の財政状況及び健全化判断比率'!B77)</f>
        <v>佐賀県後期高齢者医療広域連合（医療）</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9ci6l6jOtb5tQMjHrJykBXc+4WJ74P4VN1nz/JI/fqwQpZyTfRCawM/k9Eesnck3MwZkDA9NjqgKeJqoHxbtlg==" saltValue="QgE3v6Rdv5z7yNYv+uDne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2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1" t="s">
        <v>567</v>
      </c>
      <c r="D34" s="1151"/>
      <c r="E34" s="1152"/>
      <c r="F34" s="32">
        <v>8.6</v>
      </c>
      <c r="G34" s="33">
        <v>8.3800000000000008</v>
      </c>
      <c r="H34" s="33">
        <v>7.57</v>
      </c>
      <c r="I34" s="33">
        <v>6.21</v>
      </c>
      <c r="J34" s="34">
        <v>12.04</v>
      </c>
      <c r="K34" s="22"/>
      <c r="L34" s="22"/>
      <c r="M34" s="22"/>
      <c r="N34" s="22"/>
      <c r="O34" s="22"/>
      <c r="P34" s="22"/>
    </row>
    <row r="35" spans="1:16" ht="39" customHeight="1" x14ac:dyDescent="0.2">
      <c r="A35" s="22"/>
      <c r="B35" s="35"/>
      <c r="C35" s="1145" t="s">
        <v>568</v>
      </c>
      <c r="D35" s="1146"/>
      <c r="E35" s="1147"/>
      <c r="F35" s="36">
        <v>4.21</v>
      </c>
      <c r="G35" s="37">
        <v>4.84</v>
      </c>
      <c r="H35" s="37">
        <v>3.16</v>
      </c>
      <c r="I35" s="37">
        <v>3.29</v>
      </c>
      <c r="J35" s="38">
        <v>3.73</v>
      </c>
      <c r="K35" s="22"/>
      <c r="L35" s="22"/>
      <c r="M35" s="22"/>
      <c r="N35" s="22"/>
      <c r="O35" s="22"/>
      <c r="P35" s="22"/>
    </row>
    <row r="36" spans="1:16" ht="39" customHeight="1" x14ac:dyDescent="0.2">
      <c r="A36" s="22"/>
      <c r="B36" s="35"/>
      <c r="C36" s="1145" t="s">
        <v>569</v>
      </c>
      <c r="D36" s="1146"/>
      <c r="E36" s="1147"/>
      <c r="F36" s="36">
        <v>0.32</v>
      </c>
      <c r="G36" s="37">
        <v>0.34</v>
      </c>
      <c r="H36" s="37">
        <v>0.9</v>
      </c>
      <c r="I36" s="37">
        <v>1.43</v>
      </c>
      <c r="J36" s="38">
        <v>1.61</v>
      </c>
      <c r="K36" s="22"/>
      <c r="L36" s="22"/>
      <c r="M36" s="22"/>
      <c r="N36" s="22"/>
      <c r="O36" s="22"/>
      <c r="P36" s="22"/>
    </row>
    <row r="37" spans="1:16" ht="39" customHeight="1" x14ac:dyDescent="0.2">
      <c r="A37" s="22"/>
      <c r="B37" s="35"/>
      <c r="C37" s="1145" t="s">
        <v>570</v>
      </c>
      <c r="D37" s="1146"/>
      <c r="E37" s="1147"/>
      <c r="F37" s="36">
        <v>0.06</v>
      </c>
      <c r="G37" s="37">
        <v>0.06</v>
      </c>
      <c r="H37" s="37">
        <v>0.06</v>
      </c>
      <c r="I37" s="37">
        <v>0.06</v>
      </c>
      <c r="J37" s="38">
        <v>0.06</v>
      </c>
      <c r="K37" s="22"/>
      <c r="L37" s="22"/>
      <c r="M37" s="22"/>
      <c r="N37" s="22"/>
      <c r="O37" s="22"/>
      <c r="P37" s="22"/>
    </row>
    <row r="38" spans="1:16" ht="39" customHeight="1" x14ac:dyDescent="0.2">
      <c r="A38" s="22"/>
      <c r="B38" s="35"/>
      <c r="C38" s="1145" t="s">
        <v>571</v>
      </c>
      <c r="D38" s="1146"/>
      <c r="E38" s="1147"/>
      <c r="F38" s="36">
        <v>0.13</v>
      </c>
      <c r="G38" s="37">
        <v>0.03</v>
      </c>
      <c r="H38" s="37">
        <v>0.02</v>
      </c>
      <c r="I38" s="37">
        <v>0.03</v>
      </c>
      <c r="J38" s="38">
        <v>0.03</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572</v>
      </c>
      <c r="D42" s="1146"/>
      <c r="E42" s="1147"/>
      <c r="F42" s="36" t="s">
        <v>518</v>
      </c>
      <c r="G42" s="37" t="s">
        <v>518</v>
      </c>
      <c r="H42" s="37" t="s">
        <v>518</v>
      </c>
      <c r="I42" s="37" t="s">
        <v>518</v>
      </c>
      <c r="J42" s="38" t="s">
        <v>518</v>
      </c>
      <c r="K42" s="22"/>
      <c r="L42" s="22"/>
      <c r="M42" s="22"/>
      <c r="N42" s="22"/>
      <c r="O42" s="22"/>
      <c r="P42" s="22"/>
    </row>
    <row r="43" spans="1:16" ht="39" customHeight="1" thickBot="1" x14ac:dyDescent="0.25">
      <c r="A43" s="22"/>
      <c r="B43" s="40"/>
      <c r="C43" s="1148" t="s">
        <v>573</v>
      </c>
      <c r="D43" s="1149"/>
      <c r="E43" s="1150"/>
      <c r="F43" s="41" t="s">
        <v>518</v>
      </c>
      <c r="G43" s="42" t="s">
        <v>518</v>
      </c>
      <c r="H43" s="42" t="s">
        <v>518</v>
      </c>
      <c r="I43" s="42" t="s">
        <v>518</v>
      </c>
      <c r="J43" s="43" t="s">
        <v>518</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JlEZAmnpg5KpoomhQulINOJOZotxgP40rFMOz3TCqlvQ+pcFnelUGC3PWsp8gk7RbK9Ze4hDCTUVuoIufYlA==" saltValue="5TzebpkW1Azuq2+4/8Jn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I4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415</v>
      </c>
      <c r="L45" s="60">
        <v>384</v>
      </c>
      <c r="M45" s="60">
        <v>371</v>
      </c>
      <c r="N45" s="60">
        <v>360</v>
      </c>
      <c r="O45" s="61">
        <v>340</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2">
      <c r="A48" s="48"/>
      <c r="B48" s="1155"/>
      <c r="C48" s="1156"/>
      <c r="D48" s="62"/>
      <c r="E48" s="1161" t="s">
        <v>14</v>
      </c>
      <c r="F48" s="1161"/>
      <c r="G48" s="1161"/>
      <c r="H48" s="1161"/>
      <c r="I48" s="1161"/>
      <c r="J48" s="1162"/>
      <c r="K48" s="63">
        <v>235</v>
      </c>
      <c r="L48" s="64">
        <v>254</v>
      </c>
      <c r="M48" s="64">
        <v>250</v>
      </c>
      <c r="N48" s="64">
        <v>265</v>
      </c>
      <c r="O48" s="65">
        <v>245</v>
      </c>
      <c r="P48" s="48"/>
      <c r="Q48" s="48"/>
      <c r="R48" s="48"/>
      <c r="S48" s="48"/>
      <c r="T48" s="48"/>
      <c r="U48" s="48"/>
    </row>
    <row r="49" spans="1:21" ht="30.75" customHeight="1" x14ac:dyDescent="0.2">
      <c r="A49" s="48"/>
      <c r="B49" s="1155"/>
      <c r="C49" s="1156"/>
      <c r="D49" s="62"/>
      <c r="E49" s="1161" t="s">
        <v>15</v>
      </c>
      <c r="F49" s="1161"/>
      <c r="G49" s="1161"/>
      <c r="H49" s="1161"/>
      <c r="I49" s="1161"/>
      <c r="J49" s="1162"/>
      <c r="K49" s="63">
        <v>52</v>
      </c>
      <c r="L49" s="64">
        <v>9</v>
      </c>
      <c r="M49" s="64">
        <v>10</v>
      </c>
      <c r="N49" s="64">
        <v>10</v>
      </c>
      <c r="O49" s="65">
        <v>9</v>
      </c>
      <c r="P49" s="48"/>
      <c r="Q49" s="48"/>
      <c r="R49" s="48"/>
      <c r="S49" s="48"/>
      <c r="T49" s="48"/>
      <c r="U49" s="48"/>
    </row>
    <row r="50" spans="1:21" ht="30.75" customHeight="1" x14ac:dyDescent="0.2">
      <c r="A50" s="48"/>
      <c r="B50" s="1155"/>
      <c r="C50" s="1156"/>
      <c r="D50" s="62"/>
      <c r="E50" s="1161" t="s">
        <v>16</v>
      </c>
      <c r="F50" s="1161"/>
      <c r="G50" s="1161"/>
      <c r="H50" s="1161"/>
      <c r="I50" s="1161"/>
      <c r="J50" s="1162"/>
      <c r="K50" s="63">
        <v>31</v>
      </c>
      <c r="L50" s="64">
        <v>31</v>
      </c>
      <c r="M50" s="64">
        <v>26</v>
      </c>
      <c r="N50" s="64">
        <v>25</v>
      </c>
      <c r="O50" s="65">
        <v>21</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518</v>
      </c>
      <c r="L51" s="64" t="s">
        <v>518</v>
      </c>
      <c r="M51" s="64" t="s">
        <v>518</v>
      </c>
      <c r="N51" s="64" t="s">
        <v>518</v>
      </c>
      <c r="O51" s="65" t="s">
        <v>518</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478</v>
      </c>
      <c r="L52" s="64">
        <v>443</v>
      </c>
      <c r="M52" s="64">
        <v>432</v>
      </c>
      <c r="N52" s="64">
        <v>429</v>
      </c>
      <c r="O52" s="65">
        <v>419</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255</v>
      </c>
      <c r="L53" s="69">
        <v>235</v>
      </c>
      <c r="M53" s="69">
        <v>225</v>
      </c>
      <c r="N53" s="69">
        <v>231</v>
      </c>
      <c r="O53" s="70">
        <v>196</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5">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mO5SfPf6JrXizq8f1+NWGSKGRKruJxLqNCJM8I3wspbo7P6rR0Wuul+tyKlgCI1DdoXk/JeyWb0LJMaxV0s5A==" saltValue="Q4KBlzPNMb0cij2Isl1IR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37"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560</v>
      </c>
      <c r="J40" s="103" t="s">
        <v>561</v>
      </c>
      <c r="K40" s="103" t="s">
        <v>562</v>
      </c>
      <c r="L40" s="103" t="s">
        <v>563</v>
      </c>
      <c r="M40" s="104" t="s">
        <v>564</v>
      </c>
    </row>
    <row r="41" spans="2:13" ht="27.75" customHeight="1" x14ac:dyDescent="0.2">
      <c r="B41" s="1184" t="s">
        <v>31</v>
      </c>
      <c r="C41" s="1185"/>
      <c r="D41" s="105"/>
      <c r="E41" s="1190" t="s">
        <v>32</v>
      </c>
      <c r="F41" s="1190"/>
      <c r="G41" s="1190"/>
      <c r="H41" s="1191"/>
      <c r="I41" s="355">
        <v>3306</v>
      </c>
      <c r="J41" s="356">
        <v>3174</v>
      </c>
      <c r="K41" s="356">
        <v>3040</v>
      </c>
      <c r="L41" s="356">
        <v>2978</v>
      </c>
      <c r="M41" s="357">
        <v>2786</v>
      </c>
    </row>
    <row r="42" spans="2:13" ht="27.75" customHeight="1" x14ac:dyDescent="0.2">
      <c r="B42" s="1186"/>
      <c r="C42" s="1187"/>
      <c r="D42" s="106"/>
      <c r="E42" s="1192" t="s">
        <v>33</v>
      </c>
      <c r="F42" s="1192"/>
      <c r="G42" s="1192"/>
      <c r="H42" s="1193"/>
      <c r="I42" s="358">
        <v>168</v>
      </c>
      <c r="J42" s="359">
        <v>136</v>
      </c>
      <c r="K42" s="359">
        <v>108</v>
      </c>
      <c r="L42" s="359">
        <v>84</v>
      </c>
      <c r="M42" s="360">
        <v>60</v>
      </c>
    </row>
    <row r="43" spans="2:13" ht="27.75" customHeight="1" x14ac:dyDescent="0.2">
      <c r="B43" s="1186"/>
      <c r="C43" s="1187"/>
      <c r="D43" s="106"/>
      <c r="E43" s="1192" t="s">
        <v>34</v>
      </c>
      <c r="F43" s="1192"/>
      <c r="G43" s="1192"/>
      <c r="H43" s="1193"/>
      <c r="I43" s="358">
        <v>2760</v>
      </c>
      <c r="J43" s="359">
        <v>2655</v>
      </c>
      <c r="K43" s="359">
        <v>2537</v>
      </c>
      <c r="L43" s="359">
        <v>2493</v>
      </c>
      <c r="M43" s="360">
        <v>2342</v>
      </c>
    </row>
    <row r="44" spans="2:13" ht="27.75" customHeight="1" x14ac:dyDescent="0.2">
      <c r="B44" s="1186"/>
      <c r="C44" s="1187"/>
      <c r="D44" s="106"/>
      <c r="E44" s="1192" t="s">
        <v>35</v>
      </c>
      <c r="F44" s="1192"/>
      <c r="G44" s="1192"/>
      <c r="H44" s="1193"/>
      <c r="I44" s="358">
        <v>39</v>
      </c>
      <c r="J44" s="359">
        <v>227</v>
      </c>
      <c r="K44" s="359">
        <v>216</v>
      </c>
      <c r="L44" s="359">
        <v>215</v>
      </c>
      <c r="M44" s="360">
        <v>627</v>
      </c>
    </row>
    <row r="45" spans="2:13" ht="27.75" customHeight="1" x14ac:dyDescent="0.2">
      <c r="B45" s="1186"/>
      <c r="C45" s="1187"/>
      <c r="D45" s="106"/>
      <c r="E45" s="1192" t="s">
        <v>36</v>
      </c>
      <c r="F45" s="1192"/>
      <c r="G45" s="1192"/>
      <c r="H45" s="1193"/>
      <c r="I45" s="358">
        <v>202</v>
      </c>
      <c r="J45" s="359">
        <v>169</v>
      </c>
      <c r="K45" s="359">
        <v>128</v>
      </c>
      <c r="L45" s="359">
        <v>78</v>
      </c>
      <c r="M45" s="360">
        <v>91</v>
      </c>
    </row>
    <row r="46" spans="2:13" ht="27.75" customHeight="1" x14ac:dyDescent="0.2">
      <c r="B46" s="1186"/>
      <c r="C46" s="1187"/>
      <c r="D46" s="107"/>
      <c r="E46" s="1192" t="s">
        <v>37</v>
      </c>
      <c r="F46" s="1192"/>
      <c r="G46" s="1192"/>
      <c r="H46" s="1193"/>
      <c r="I46" s="358" t="s">
        <v>518</v>
      </c>
      <c r="J46" s="359" t="s">
        <v>518</v>
      </c>
      <c r="K46" s="359" t="s">
        <v>518</v>
      </c>
      <c r="L46" s="359" t="s">
        <v>518</v>
      </c>
      <c r="M46" s="360" t="s">
        <v>518</v>
      </c>
    </row>
    <row r="47" spans="2:13" ht="27.75" customHeight="1" x14ac:dyDescent="0.2">
      <c r="B47" s="1186"/>
      <c r="C47" s="1187"/>
      <c r="D47" s="108"/>
      <c r="E47" s="1194" t="s">
        <v>38</v>
      </c>
      <c r="F47" s="1195"/>
      <c r="G47" s="1195"/>
      <c r="H47" s="1196"/>
      <c r="I47" s="358" t="s">
        <v>518</v>
      </c>
      <c r="J47" s="359" t="s">
        <v>518</v>
      </c>
      <c r="K47" s="359" t="s">
        <v>518</v>
      </c>
      <c r="L47" s="359" t="s">
        <v>518</v>
      </c>
      <c r="M47" s="360" t="s">
        <v>518</v>
      </c>
    </row>
    <row r="48" spans="2:13" ht="27.75" customHeight="1" x14ac:dyDescent="0.2">
      <c r="B48" s="1186"/>
      <c r="C48" s="1187"/>
      <c r="D48" s="106"/>
      <c r="E48" s="1192" t="s">
        <v>39</v>
      </c>
      <c r="F48" s="1192"/>
      <c r="G48" s="1192"/>
      <c r="H48" s="1193"/>
      <c r="I48" s="358" t="s">
        <v>518</v>
      </c>
      <c r="J48" s="359" t="s">
        <v>518</v>
      </c>
      <c r="K48" s="359" t="s">
        <v>518</v>
      </c>
      <c r="L48" s="359" t="s">
        <v>518</v>
      </c>
      <c r="M48" s="360" t="s">
        <v>518</v>
      </c>
    </row>
    <row r="49" spans="2:13" ht="27.75" customHeight="1" x14ac:dyDescent="0.2">
      <c r="B49" s="1188"/>
      <c r="C49" s="1189"/>
      <c r="D49" s="106"/>
      <c r="E49" s="1192" t="s">
        <v>40</v>
      </c>
      <c r="F49" s="1192"/>
      <c r="G49" s="1192"/>
      <c r="H49" s="1193"/>
      <c r="I49" s="358" t="s">
        <v>518</v>
      </c>
      <c r="J49" s="359" t="s">
        <v>518</v>
      </c>
      <c r="K49" s="359" t="s">
        <v>518</v>
      </c>
      <c r="L49" s="359" t="s">
        <v>518</v>
      </c>
      <c r="M49" s="360" t="s">
        <v>518</v>
      </c>
    </row>
    <row r="50" spans="2:13" ht="27.75" customHeight="1" x14ac:dyDescent="0.2">
      <c r="B50" s="1197" t="s">
        <v>41</v>
      </c>
      <c r="C50" s="1198"/>
      <c r="D50" s="109"/>
      <c r="E50" s="1192" t="s">
        <v>42</v>
      </c>
      <c r="F50" s="1192"/>
      <c r="G50" s="1192"/>
      <c r="H50" s="1193"/>
      <c r="I50" s="358">
        <v>4349</v>
      </c>
      <c r="J50" s="359">
        <v>5503</v>
      </c>
      <c r="K50" s="359">
        <v>6334</v>
      </c>
      <c r="L50" s="359">
        <v>5880</v>
      </c>
      <c r="M50" s="360">
        <v>5160</v>
      </c>
    </row>
    <row r="51" spans="2:13" ht="27.75" customHeight="1" x14ac:dyDescent="0.2">
      <c r="B51" s="1186"/>
      <c r="C51" s="1187"/>
      <c r="D51" s="106"/>
      <c r="E51" s="1192" t="s">
        <v>43</v>
      </c>
      <c r="F51" s="1192"/>
      <c r="G51" s="1192"/>
      <c r="H51" s="1193"/>
      <c r="I51" s="358">
        <v>295</v>
      </c>
      <c r="J51" s="359">
        <v>225</v>
      </c>
      <c r="K51" s="359">
        <v>177</v>
      </c>
      <c r="L51" s="359">
        <v>133</v>
      </c>
      <c r="M51" s="360">
        <v>97</v>
      </c>
    </row>
    <row r="52" spans="2:13" ht="27.75" customHeight="1" x14ac:dyDescent="0.2">
      <c r="B52" s="1188"/>
      <c r="C52" s="1189"/>
      <c r="D52" s="106"/>
      <c r="E52" s="1192" t="s">
        <v>44</v>
      </c>
      <c r="F52" s="1192"/>
      <c r="G52" s="1192"/>
      <c r="H52" s="1193"/>
      <c r="I52" s="358">
        <v>4923</v>
      </c>
      <c r="J52" s="359">
        <v>4667</v>
      </c>
      <c r="K52" s="359">
        <v>4504</v>
      </c>
      <c r="L52" s="359">
        <v>4355</v>
      </c>
      <c r="M52" s="360">
        <v>4026</v>
      </c>
    </row>
    <row r="53" spans="2:13" ht="27.75" customHeight="1" thickBot="1" x14ac:dyDescent="0.25">
      <c r="B53" s="1199" t="s">
        <v>45</v>
      </c>
      <c r="C53" s="1200"/>
      <c r="D53" s="110"/>
      <c r="E53" s="1201" t="s">
        <v>46</v>
      </c>
      <c r="F53" s="1201"/>
      <c r="G53" s="1201"/>
      <c r="H53" s="1202"/>
      <c r="I53" s="361">
        <v>-3093</v>
      </c>
      <c r="J53" s="362">
        <v>-4034</v>
      </c>
      <c r="K53" s="362">
        <v>-4985</v>
      </c>
      <c r="L53" s="362">
        <v>-4521</v>
      </c>
      <c r="M53" s="363">
        <v>-3377</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ClwYB0XN3iw6G0EeNgnbehOT1uB7oYOD4GouMjjISdUq6kCMmusHtoM7H+z7D0N00NqElfrhD53SK3BneVWtg==" saltValue="NufThhLKdg/+eviFA876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2"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562</v>
      </c>
      <c r="G54" s="119" t="s">
        <v>563</v>
      </c>
      <c r="H54" s="120" t="s">
        <v>564</v>
      </c>
    </row>
    <row r="55" spans="2:8" ht="52.5" customHeight="1" x14ac:dyDescent="0.2">
      <c r="B55" s="121"/>
      <c r="C55" s="1211" t="s">
        <v>49</v>
      </c>
      <c r="D55" s="1211"/>
      <c r="E55" s="1212"/>
      <c r="F55" s="122">
        <v>388</v>
      </c>
      <c r="G55" s="122">
        <v>708</v>
      </c>
      <c r="H55" s="123">
        <v>647</v>
      </c>
    </row>
    <row r="56" spans="2:8" ht="52.5" customHeight="1" x14ac:dyDescent="0.2">
      <c r="B56" s="124"/>
      <c r="C56" s="1213" t="s">
        <v>50</v>
      </c>
      <c r="D56" s="1213"/>
      <c r="E56" s="1214"/>
      <c r="F56" s="125">
        <v>197</v>
      </c>
      <c r="G56" s="125">
        <v>270</v>
      </c>
      <c r="H56" s="126">
        <v>264</v>
      </c>
    </row>
    <row r="57" spans="2:8" ht="53.25" customHeight="1" x14ac:dyDescent="0.2">
      <c r="B57" s="124"/>
      <c r="C57" s="1215" t="s">
        <v>51</v>
      </c>
      <c r="D57" s="1215"/>
      <c r="E57" s="1216"/>
      <c r="F57" s="127">
        <v>5664</v>
      </c>
      <c r="G57" s="127">
        <v>4818</v>
      </c>
      <c r="H57" s="128">
        <v>4165</v>
      </c>
    </row>
    <row r="58" spans="2:8" ht="45.75" customHeight="1" x14ac:dyDescent="0.2">
      <c r="B58" s="129"/>
      <c r="C58" s="1203" t="s">
        <v>580</v>
      </c>
      <c r="D58" s="1204"/>
      <c r="E58" s="1205"/>
      <c r="F58" s="130">
        <v>5361</v>
      </c>
      <c r="G58" s="130">
        <v>4436</v>
      </c>
      <c r="H58" s="131">
        <v>3799</v>
      </c>
    </row>
    <row r="59" spans="2:8" ht="45.75" customHeight="1" x14ac:dyDescent="0.2">
      <c r="B59" s="129"/>
      <c r="C59" s="1203" t="s">
        <v>581</v>
      </c>
      <c r="D59" s="1204"/>
      <c r="E59" s="1205"/>
      <c r="F59" s="130">
        <v>277</v>
      </c>
      <c r="G59" s="130">
        <v>332</v>
      </c>
      <c r="H59" s="131">
        <v>307</v>
      </c>
    </row>
    <row r="60" spans="2:8" ht="45.75" customHeight="1" x14ac:dyDescent="0.2">
      <c r="B60" s="129"/>
      <c r="C60" s="1203" t="s">
        <v>582</v>
      </c>
      <c r="D60" s="1204"/>
      <c r="E60" s="1205"/>
      <c r="F60" s="130">
        <v>4</v>
      </c>
      <c r="G60" s="130">
        <v>28</v>
      </c>
      <c r="H60" s="131">
        <v>35</v>
      </c>
    </row>
    <row r="61" spans="2:8" ht="45.75" customHeight="1" x14ac:dyDescent="0.2">
      <c r="B61" s="129"/>
      <c r="C61" s="1203" t="s">
        <v>583</v>
      </c>
      <c r="D61" s="1204"/>
      <c r="E61" s="1205"/>
      <c r="F61" s="130">
        <v>17</v>
      </c>
      <c r="G61" s="130">
        <v>17</v>
      </c>
      <c r="H61" s="131">
        <v>17</v>
      </c>
    </row>
    <row r="62" spans="2:8" ht="45.75" customHeight="1" thickBot="1" x14ac:dyDescent="0.25">
      <c r="B62" s="132"/>
      <c r="C62" s="1206" t="s">
        <v>584</v>
      </c>
      <c r="D62" s="1207"/>
      <c r="E62" s="1208"/>
      <c r="F62" s="133">
        <v>4</v>
      </c>
      <c r="G62" s="133">
        <v>4</v>
      </c>
      <c r="H62" s="134">
        <v>4</v>
      </c>
    </row>
    <row r="63" spans="2:8" ht="52.5" customHeight="1" thickBot="1" x14ac:dyDescent="0.25">
      <c r="B63" s="135"/>
      <c r="C63" s="1209" t="s">
        <v>52</v>
      </c>
      <c r="D63" s="1209"/>
      <c r="E63" s="1210"/>
      <c r="F63" s="136">
        <v>6249</v>
      </c>
      <c r="G63" s="136">
        <v>5795</v>
      </c>
      <c r="H63" s="137">
        <v>5075</v>
      </c>
    </row>
    <row r="64" spans="2:8" ht="13.2" x14ac:dyDescent="0.2"/>
  </sheetData>
  <sheetProtection algorithmName="SHA-512" hashValue="Awjr6zgjNVjosTKPCaYjlo+tQhTelr9Buf5sP7PuvDiTa/8/QvEkOvjZe9FIFwvFK0+Ed5fNu9imYr8PyrW8Dw==" saltValue="oRf9F8Je6Th2niQCCD2H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557</v>
      </c>
      <c r="G2" s="151"/>
      <c r="H2" s="152"/>
    </row>
    <row r="3" spans="1:8" x14ac:dyDescent="0.2">
      <c r="A3" s="148" t="s">
        <v>550</v>
      </c>
      <c r="B3" s="153"/>
      <c r="C3" s="154"/>
      <c r="D3" s="155">
        <v>47037</v>
      </c>
      <c r="E3" s="156"/>
      <c r="F3" s="157">
        <v>121449</v>
      </c>
      <c r="G3" s="158"/>
      <c r="H3" s="159"/>
    </row>
    <row r="4" spans="1:8" x14ac:dyDescent="0.2">
      <c r="A4" s="160"/>
      <c r="B4" s="161"/>
      <c r="C4" s="162"/>
      <c r="D4" s="163">
        <v>29322</v>
      </c>
      <c r="E4" s="164"/>
      <c r="F4" s="165">
        <v>62922</v>
      </c>
      <c r="G4" s="166"/>
      <c r="H4" s="167"/>
    </row>
    <row r="5" spans="1:8" x14ac:dyDescent="0.2">
      <c r="A5" s="148" t="s">
        <v>552</v>
      </c>
      <c r="B5" s="153"/>
      <c r="C5" s="154"/>
      <c r="D5" s="155">
        <v>56138</v>
      </c>
      <c r="E5" s="156"/>
      <c r="F5" s="157">
        <v>145139</v>
      </c>
      <c r="G5" s="158"/>
      <c r="H5" s="159"/>
    </row>
    <row r="6" spans="1:8" x14ac:dyDescent="0.2">
      <c r="A6" s="160"/>
      <c r="B6" s="161"/>
      <c r="C6" s="162"/>
      <c r="D6" s="163">
        <v>44510</v>
      </c>
      <c r="E6" s="164"/>
      <c r="F6" s="165">
        <v>83762</v>
      </c>
      <c r="G6" s="166"/>
      <c r="H6" s="167"/>
    </row>
    <row r="7" spans="1:8" x14ac:dyDescent="0.2">
      <c r="A7" s="148" t="s">
        <v>553</v>
      </c>
      <c r="B7" s="153"/>
      <c r="C7" s="154"/>
      <c r="D7" s="155">
        <v>38686</v>
      </c>
      <c r="E7" s="156"/>
      <c r="F7" s="157">
        <v>125391</v>
      </c>
      <c r="G7" s="158"/>
      <c r="H7" s="159"/>
    </row>
    <row r="8" spans="1:8" x14ac:dyDescent="0.2">
      <c r="A8" s="160"/>
      <c r="B8" s="161"/>
      <c r="C8" s="162"/>
      <c r="D8" s="163">
        <v>32186</v>
      </c>
      <c r="E8" s="164"/>
      <c r="F8" s="165">
        <v>68516</v>
      </c>
      <c r="G8" s="166"/>
      <c r="H8" s="167"/>
    </row>
    <row r="9" spans="1:8" x14ac:dyDescent="0.2">
      <c r="A9" s="148" t="s">
        <v>554</v>
      </c>
      <c r="B9" s="153"/>
      <c r="C9" s="154"/>
      <c r="D9" s="155">
        <v>41208</v>
      </c>
      <c r="E9" s="156"/>
      <c r="F9" s="157">
        <v>138402</v>
      </c>
      <c r="G9" s="158"/>
      <c r="H9" s="159"/>
    </row>
    <row r="10" spans="1:8" x14ac:dyDescent="0.2">
      <c r="A10" s="160"/>
      <c r="B10" s="161"/>
      <c r="C10" s="162"/>
      <c r="D10" s="163">
        <v>24813</v>
      </c>
      <c r="E10" s="164"/>
      <c r="F10" s="165">
        <v>70652</v>
      </c>
      <c r="G10" s="166"/>
      <c r="H10" s="167"/>
    </row>
    <row r="11" spans="1:8" x14ac:dyDescent="0.2">
      <c r="A11" s="148" t="s">
        <v>555</v>
      </c>
      <c r="B11" s="153"/>
      <c r="C11" s="154"/>
      <c r="D11" s="155">
        <v>55497</v>
      </c>
      <c r="E11" s="156"/>
      <c r="F11" s="157">
        <v>146367</v>
      </c>
      <c r="G11" s="158"/>
      <c r="H11" s="159"/>
    </row>
    <row r="12" spans="1:8" x14ac:dyDescent="0.2">
      <c r="A12" s="160"/>
      <c r="B12" s="161"/>
      <c r="C12" s="168"/>
      <c r="D12" s="163">
        <v>32020</v>
      </c>
      <c r="E12" s="164"/>
      <c r="F12" s="165">
        <v>79441</v>
      </c>
      <c r="G12" s="166"/>
      <c r="H12" s="167"/>
    </row>
    <row r="13" spans="1:8" x14ac:dyDescent="0.2">
      <c r="A13" s="148"/>
      <c r="B13" s="153"/>
      <c r="C13" s="169"/>
      <c r="D13" s="170">
        <v>47713</v>
      </c>
      <c r="E13" s="171"/>
      <c r="F13" s="172">
        <v>135350</v>
      </c>
      <c r="G13" s="173"/>
      <c r="H13" s="159"/>
    </row>
    <row r="14" spans="1:8" x14ac:dyDescent="0.2">
      <c r="A14" s="160"/>
      <c r="B14" s="161"/>
      <c r="C14" s="162"/>
      <c r="D14" s="163">
        <v>32570</v>
      </c>
      <c r="E14" s="164"/>
      <c r="F14" s="165">
        <v>73059</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8.68</v>
      </c>
      <c r="C19" s="174">
        <f>ROUND(VALUE(SUBSTITUTE(実質収支比率等に係る経年分析!G$48,"▲","-")),2)</f>
        <v>8.4499999999999993</v>
      </c>
      <c r="D19" s="174">
        <f>ROUND(VALUE(SUBSTITUTE(実質収支比率等に係る経年分析!H$48,"▲","-")),2)</f>
        <v>7.64</v>
      </c>
      <c r="E19" s="174">
        <f>ROUND(VALUE(SUBSTITUTE(実質収支比率等に係る経年分析!I$48,"▲","-")),2)</f>
        <v>6.28</v>
      </c>
      <c r="F19" s="174">
        <f>ROUND(VALUE(SUBSTITUTE(実質収支比率等に係る経年分析!J$48,"▲","-")),2)</f>
        <v>12.11</v>
      </c>
    </row>
    <row r="20" spans="1:11" x14ac:dyDescent="0.2">
      <c r="A20" s="174" t="s">
        <v>56</v>
      </c>
      <c r="B20" s="174">
        <f>ROUND(VALUE(SUBSTITUTE(実質収支比率等に係る経年分析!F$47,"▲","-")),2)</f>
        <v>19.93</v>
      </c>
      <c r="C20" s="174">
        <f>ROUND(VALUE(SUBSTITUTE(実質収支比率等に係る経年分析!G$47,"▲","-")),2)</f>
        <v>20.97</v>
      </c>
      <c r="D20" s="174">
        <f>ROUND(VALUE(SUBSTITUTE(実質収支比率等に係る経年分析!H$47,"▲","-")),2)</f>
        <v>14.51</v>
      </c>
      <c r="E20" s="174">
        <f>ROUND(VALUE(SUBSTITUTE(実質収支比率等に係る経年分析!I$47,"▲","-")),2)</f>
        <v>24.65</v>
      </c>
      <c r="F20" s="174">
        <f>ROUND(VALUE(SUBSTITUTE(実質収支比率等に係る経年分析!J$47,"▲","-")),2)</f>
        <v>22.76</v>
      </c>
    </row>
    <row r="21" spans="1:11" x14ac:dyDescent="0.2">
      <c r="A21" s="174" t="s">
        <v>57</v>
      </c>
      <c r="B21" s="174">
        <f>IF(ISNUMBER(VALUE(SUBSTITUTE(実質収支比率等に係る経年分析!F$49,"▲","-"))),ROUND(VALUE(SUBSTITUTE(実質収支比率等に係る経年分析!F$49,"▲","-")),2),NA())</f>
        <v>-3.94</v>
      </c>
      <c r="C21" s="174">
        <f>IF(ISNUMBER(VALUE(SUBSTITUTE(実質収支比率等に係る経年分析!G$49,"▲","-"))),ROUND(VALUE(SUBSTITUTE(実質収支比率等に係る経年分析!G$49,"▲","-")),2),NA())</f>
        <v>0.36</v>
      </c>
      <c r="D21" s="174">
        <f>IF(ISNUMBER(VALUE(SUBSTITUTE(実質収支比率等に係る経年分析!H$49,"▲","-"))),ROUND(VALUE(SUBSTITUTE(実質収支比率等に係る経年分析!H$49,"▲","-")),2),NA())</f>
        <v>-5.78</v>
      </c>
      <c r="E21" s="174">
        <f>IF(ISNUMBER(VALUE(SUBSTITUTE(実質収支比率等に係る経年分析!I$49,"▲","-"))),ROUND(VALUE(SUBSTITUTE(実質収支比率等に係る経年分析!I$49,"▲","-")),2),NA())</f>
        <v>10.29</v>
      </c>
      <c r="F21" s="174">
        <f>IF(ISNUMBER(VALUE(SUBSTITUTE(実質収支比率等に係る経年分析!J$49,"▲","-"))),ROUND(VALUE(SUBSTITUTE(実質収支比率等に係る経年分析!J$49,"▲","-")),2),NA())</f>
        <v>3.61</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2">
      <c r="A33" s="175" t="str">
        <f>IF(連結実質赤字比率に係る赤字・黒字の構成分析!C$37="",NA(),連結実質赤字比率に係る赤字・黒字の構成分析!C$37)</f>
        <v>土地取得特別会計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0.06</v>
      </c>
    </row>
    <row r="34" spans="1:16" x14ac:dyDescent="0.2">
      <c r="A34" s="175" t="str">
        <f>IF(連結実質赤字比率に係る赤字・黒字の構成分析!C$36="",NA(),連結実質赤字比率に係る赤字・黒字の構成分析!C$36)</f>
        <v>農業集落排水特別会計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1.61</v>
      </c>
    </row>
    <row r="35" spans="1:16" x14ac:dyDescent="0.2">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4.21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4.84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3.29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3.73</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8.3800000000000008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7.57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6.21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12.04</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478</v>
      </c>
      <c r="E42" s="176"/>
      <c r="F42" s="176"/>
      <c r="G42" s="176">
        <f>'実質公債費比率（分子）の構造'!L$52</f>
        <v>443</v>
      </c>
      <c r="H42" s="176"/>
      <c r="I42" s="176"/>
      <c r="J42" s="176">
        <f>'実質公債費比率（分子）の構造'!M$52</f>
        <v>432</v>
      </c>
      <c r="K42" s="176"/>
      <c r="L42" s="176"/>
      <c r="M42" s="176">
        <f>'実質公債費比率（分子）の構造'!N$52</f>
        <v>429</v>
      </c>
      <c r="N42" s="176"/>
      <c r="O42" s="176"/>
      <c r="P42" s="176">
        <f>'実質公債費比率（分子）の構造'!O$52</f>
        <v>419</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31</v>
      </c>
      <c r="C44" s="176"/>
      <c r="D44" s="176"/>
      <c r="E44" s="176">
        <f>'実質公債費比率（分子）の構造'!L$50</f>
        <v>31</v>
      </c>
      <c r="F44" s="176"/>
      <c r="G44" s="176"/>
      <c r="H44" s="176">
        <f>'実質公債費比率（分子）の構造'!M$50</f>
        <v>26</v>
      </c>
      <c r="I44" s="176"/>
      <c r="J44" s="176"/>
      <c r="K44" s="176">
        <f>'実質公債費比率（分子）の構造'!N$50</f>
        <v>25</v>
      </c>
      <c r="L44" s="176"/>
      <c r="M44" s="176"/>
      <c r="N44" s="176">
        <f>'実質公債費比率（分子）の構造'!O$50</f>
        <v>21</v>
      </c>
      <c r="O44" s="176"/>
      <c r="P44" s="176"/>
    </row>
    <row r="45" spans="1:16" x14ac:dyDescent="0.2">
      <c r="A45" s="176" t="s">
        <v>67</v>
      </c>
      <c r="B45" s="176">
        <f>'実質公債費比率（分子）の構造'!K$49</f>
        <v>52</v>
      </c>
      <c r="C45" s="176"/>
      <c r="D45" s="176"/>
      <c r="E45" s="176">
        <f>'実質公債費比率（分子）の構造'!L$49</f>
        <v>9</v>
      </c>
      <c r="F45" s="176"/>
      <c r="G45" s="176"/>
      <c r="H45" s="176">
        <f>'実質公債費比率（分子）の構造'!M$49</f>
        <v>10</v>
      </c>
      <c r="I45" s="176"/>
      <c r="J45" s="176"/>
      <c r="K45" s="176">
        <f>'実質公債費比率（分子）の構造'!N$49</f>
        <v>10</v>
      </c>
      <c r="L45" s="176"/>
      <c r="M45" s="176"/>
      <c r="N45" s="176">
        <f>'実質公債費比率（分子）の構造'!O$49</f>
        <v>9</v>
      </c>
      <c r="O45" s="176"/>
      <c r="P45" s="176"/>
    </row>
    <row r="46" spans="1:16" x14ac:dyDescent="0.2">
      <c r="A46" s="176" t="s">
        <v>68</v>
      </c>
      <c r="B46" s="176">
        <f>'実質公債費比率（分子）の構造'!K$48</f>
        <v>235</v>
      </c>
      <c r="C46" s="176"/>
      <c r="D46" s="176"/>
      <c r="E46" s="176">
        <f>'実質公債費比率（分子）の構造'!L$48</f>
        <v>254</v>
      </c>
      <c r="F46" s="176"/>
      <c r="G46" s="176"/>
      <c r="H46" s="176">
        <f>'実質公債費比率（分子）の構造'!M$48</f>
        <v>250</v>
      </c>
      <c r="I46" s="176"/>
      <c r="J46" s="176"/>
      <c r="K46" s="176">
        <f>'実質公債費比率（分子）の構造'!N$48</f>
        <v>265</v>
      </c>
      <c r="L46" s="176"/>
      <c r="M46" s="176"/>
      <c r="N46" s="176">
        <f>'実質公債費比率（分子）の構造'!O$48</f>
        <v>245</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415</v>
      </c>
      <c r="C49" s="176"/>
      <c r="D49" s="176"/>
      <c r="E49" s="176">
        <f>'実質公債費比率（分子）の構造'!L$45</f>
        <v>384</v>
      </c>
      <c r="F49" s="176"/>
      <c r="G49" s="176"/>
      <c r="H49" s="176">
        <f>'実質公債費比率（分子）の構造'!M$45</f>
        <v>371</v>
      </c>
      <c r="I49" s="176"/>
      <c r="J49" s="176"/>
      <c r="K49" s="176">
        <f>'実質公債費比率（分子）の構造'!N$45</f>
        <v>360</v>
      </c>
      <c r="L49" s="176"/>
      <c r="M49" s="176"/>
      <c r="N49" s="176">
        <f>'実質公債費比率（分子）の構造'!O$45</f>
        <v>340</v>
      </c>
      <c r="O49" s="176"/>
      <c r="P49" s="176"/>
    </row>
    <row r="50" spans="1:16" x14ac:dyDescent="0.2">
      <c r="A50" s="176" t="s">
        <v>72</v>
      </c>
      <c r="B50" s="176" t="e">
        <f>NA()</f>
        <v>#N/A</v>
      </c>
      <c r="C50" s="176">
        <f>IF(ISNUMBER('実質公債費比率（分子）の構造'!K$53),'実質公債費比率（分子）の構造'!K$53,NA())</f>
        <v>255</v>
      </c>
      <c r="D50" s="176" t="e">
        <f>NA()</f>
        <v>#N/A</v>
      </c>
      <c r="E50" s="176" t="e">
        <f>NA()</f>
        <v>#N/A</v>
      </c>
      <c r="F50" s="176">
        <f>IF(ISNUMBER('実質公債費比率（分子）の構造'!L$53),'実質公債費比率（分子）の構造'!L$53,NA())</f>
        <v>235</v>
      </c>
      <c r="G50" s="176" t="e">
        <f>NA()</f>
        <v>#N/A</v>
      </c>
      <c r="H50" s="176" t="e">
        <f>NA()</f>
        <v>#N/A</v>
      </c>
      <c r="I50" s="176">
        <f>IF(ISNUMBER('実質公債費比率（分子）の構造'!M$53),'実質公債費比率（分子）の構造'!M$53,NA())</f>
        <v>225</v>
      </c>
      <c r="J50" s="176" t="e">
        <f>NA()</f>
        <v>#N/A</v>
      </c>
      <c r="K50" s="176" t="e">
        <f>NA()</f>
        <v>#N/A</v>
      </c>
      <c r="L50" s="176">
        <f>IF(ISNUMBER('実質公債費比率（分子）の構造'!N$53),'実質公債費比率（分子）の構造'!N$53,NA())</f>
        <v>231</v>
      </c>
      <c r="M50" s="176" t="e">
        <f>NA()</f>
        <v>#N/A</v>
      </c>
      <c r="N50" s="176" t="e">
        <f>NA()</f>
        <v>#N/A</v>
      </c>
      <c r="O50" s="176">
        <f>IF(ISNUMBER('実質公債費比率（分子）の構造'!O$53),'実質公債費比率（分子）の構造'!O$53,NA())</f>
        <v>196</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4923</v>
      </c>
      <c r="E56" s="175"/>
      <c r="F56" s="175"/>
      <c r="G56" s="175">
        <f>'将来負担比率（分子）の構造'!J$52</f>
        <v>4667</v>
      </c>
      <c r="H56" s="175"/>
      <c r="I56" s="175"/>
      <c r="J56" s="175">
        <f>'将来負担比率（分子）の構造'!K$52</f>
        <v>4504</v>
      </c>
      <c r="K56" s="175"/>
      <c r="L56" s="175"/>
      <c r="M56" s="175">
        <f>'将来負担比率（分子）の構造'!L$52</f>
        <v>4355</v>
      </c>
      <c r="N56" s="175"/>
      <c r="O56" s="175"/>
      <c r="P56" s="175">
        <f>'将来負担比率（分子）の構造'!M$52</f>
        <v>4026</v>
      </c>
    </row>
    <row r="57" spans="1:16" x14ac:dyDescent="0.2">
      <c r="A57" s="175" t="s">
        <v>43</v>
      </c>
      <c r="B57" s="175"/>
      <c r="C57" s="175"/>
      <c r="D57" s="175">
        <f>'将来負担比率（分子）の構造'!I$51</f>
        <v>295</v>
      </c>
      <c r="E57" s="175"/>
      <c r="F57" s="175"/>
      <c r="G57" s="175">
        <f>'将来負担比率（分子）の構造'!J$51</f>
        <v>225</v>
      </c>
      <c r="H57" s="175"/>
      <c r="I57" s="175"/>
      <c r="J57" s="175">
        <f>'将来負担比率（分子）の構造'!K$51</f>
        <v>177</v>
      </c>
      <c r="K57" s="175"/>
      <c r="L57" s="175"/>
      <c r="M57" s="175">
        <f>'将来負担比率（分子）の構造'!L$51</f>
        <v>133</v>
      </c>
      <c r="N57" s="175"/>
      <c r="O57" s="175"/>
      <c r="P57" s="175">
        <f>'将来負担比率（分子）の構造'!M$51</f>
        <v>97</v>
      </c>
    </row>
    <row r="58" spans="1:16" x14ac:dyDescent="0.2">
      <c r="A58" s="175" t="s">
        <v>42</v>
      </c>
      <c r="B58" s="175"/>
      <c r="C58" s="175"/>
      <c r="D58" s="175">
        <f>'将来負担比率（分子）の構造'!I$50</f>
        <v>4349</v>
      </c>
      <c r="E58" s="175"/>
      <c r="F58" s="175"/>
      <c r="G58" s="175">
        <f>'将来負担比率（分子）の構造'!J$50</f>
        <v>5503</v>
      </c>
      <c r="H58" s="175"/>
      <c r="I58" s="175"/>
      <c r="J58" s="175">
        <f>'将来負担比率（分子）の構造'!K$50</f>
        <v>6334</v>
      </c>
      <c r="K58" s="175"/>
      <c r="L58" s="175"/>
      <c r="M58" s="175">
        <f>'将来負担比率（分子）の構造'!L$50</f>
        <v>5880</v>
      </c>
      <c r="N58" s="175"/>
      <c r="O58" s="175"/>
      <c r="P58" s="175">
        <f>'将来負担比率（分子）の構造'!M$50</f>
        <v>5160</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202</v>
      </c>
      <c r="C62" s="175"/>
      <c r="D62" s="175"/>
      <c r="E62" s="175">
        <f>'将来負担比率（分子）の構造'!J$45</f>
        <v>169</v>
      </c>
      <c r="F62" s="175"/>
      <c r="G62" s="175"/>
      <c r="H62" s="175">
        <f>'将来負担比率（分子）の構造'!K$45</f>
        <v>128</v>
      </c>
      <c r="I62" s="175"/>
      <c r="J62" s="175"/>
      <c r="K62" s="175">
        <f>'将来負担比率（分子）の構造'!L$45</f>
        <v>78</v>
      </c>
      <c r="L62" s="175"/>
      <c r="M62" s="175"/>
      <c r="N62" s="175">
        <f>'将来負担比率（分子）の構造'!M$45</f>
        <v>91</v>
      </c>
      <c r="O62" s="175"/>
      <c r="P62" s="175"/>
    </row>
    <row r="63" spans="1:16" x14ac:dyDescent="0.2">
      <c r="A63" s="175" t="s">
        <v>35</v>
      </c>
      <c r="B63" s="175">
        <f>'将来負担比率（分子）の構造'!I$44</f>
        <v>39</v>
      </c>
      <c r="C63" s="175"/>
      <c r="D63" s="175"/>
      <c r="E63" s="175">
        <f>'将来負担比率（分子）の構造'!J$44</f>
        <v>227</v>
      </c>
      <c r="F63" s="175"/>
      <c r="G63" s="175"/>
      <c r="H63" s="175">
        <f>'将来負担比率（分子）の構造'!K$44</f>
        <v>216</v>
      </c>
      <c r="I63" s="175"/>
      <c r="J63" s="175"/>
      <c r="K63" s="175">
        <f>'将来負担比率（分子）の構造'!L$44</f>
        <v>215</v>
      </c>
      <c r="L63" s="175"/>
      <c r="M63" s="175"/>
      <c r="N63" s="175">
        <f>'将来負担比率（分子）の構造'!M$44</f>
        <v>627</v>
      </c>
      <c r="O63" s="175"/>
      <c r="P63" s="175"/>
    </row>
    <row r="64" spans="1:16" x14ac:dyDescent="0.2">
      <c r="A64" s="175" t="s">
        <v>34</v>
      </c>
      <c r="B64" s="175">
        <f>'将来負担比率（分子）の構造'!I$43</f>
        <v>2760</v>
      </c>
      <c r="C64" s="175"/>
      <c r="D64" s="175"/>
      <c r="E64" s="175">
        <f>'将来負担比率（分子）の構造'!J$43</f>
        <v>2655</v>
      </c>
      <c r="F64" s="175"/>
      <c r="G64" s="175"/>
      <c r="H64" s="175">
        <f>'将来負担比率（分子）の構造'!K$43</f>
        <v>2537</v>
      </c>
      <c r="I64" s="175"/>
      <c r="J64" s="175"/>
      <c r="K64" s="175">
        <f>'将来負担比率（分子）の構造'!L$43</f>
        <v>2493</v>
      </c>
      <c r="L64" s="175"/>
      <c r="M64" s="175"/>
      <c r="N64" s="175">
        <f>'将来負担比率（分子）の構造'!M$43</f>
        <v>2342</v>
      </c>
      <c r="O64" s="175"/>
      <c r="P64" s="175"/>
    </row>
    <row r="65" spans="1:16" x14ac:dyDescent="0.2">
      <c r="A65" s="175" t="s">
        <v>33</v>
      </c>
      <c r="B65" s="175">
        <f>'将来負担比率（分子）の構造'!I$42</f>
        <v>168</v>
      </c>
      <c r="C65" s="175"/>
      <c r="D65" s="175"/>
      <c r="E65" s="175">
        <f>'将来負担比率（分子）の構造'!J$42</f>
        <v>136</v>
      </c>
      <c r="F65" s="175"/>
      <c r="G65" s="175"/>
      <c r="H65" s="175">
        <f>'将来負担比率（分子）の構造'!K$42</f>
        <v>108</v>
      </c>
      <c r="I65" s="175"/>
      <c r="J65" s="175"/>
      <c r="K65" s="175">
        <f>'将来負担比率（分子）の構造'!L$42</f>
        <v>84</v>
      </c>
      <c r="L65" s="175"/>
      <c r="M65" s="175"/>
      <c r="N65" s="175">
        <f>'将来負担比率（分子）の構造'!M$42</f>
        <v>60</v>
      </c>
      <c r="O65" s="175"/>
      <c r="P65" s="175"/>
    </row>
    <row r="66" spans="1:16" x14ac:dyDescent="0.2">
      <c r="A66" s="175" t="s">
        <v>32</v>
      </c>
      <c r="B66" s="175">
        <f>'将来負担比率（分子）の構造'!I$41</f>
        <v>3306</v>
      </c>
      <c r="C66" s="175"/>
      <c r="D66" s="175"/>
      <c r="E66" s="175">
        <f>'将来負担比率（分子）の構造'!J$41</f>
        <v>3174</v>
      </c>
      <c r="F66" s="175"/>
      <c r="G66" s="175"/>
      <c r="H66" s="175">
        <f>'将来負担比率（分子）の構造'!K$41</f>
        <v>3040</v>
      </c>
      <c r="I66" s="175"/>
      <c r="J66" s="175"/>
      <c r="K66" s="175">
        <f>'将来負担比率（分子）の構造'!L$41</f>
        <v>2978</v>
      </c>
      <c r="L66" s="175"/>
      <c r="M66" s="175"/>
      <c r="N66" s="175">
        <f>'将来負担比率（分子）の構造'!M$41</f>
        <v>2786</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388</v>
      </c>
      <c r="C72" s="179">
        <f>基金残高に係る経年分析!G55</f>
        <v>708</v>
      </c>
      <c r="D72" s="179">
        <f>基金残高に係る経年分析!H55</f>
        <v>647</v>
      </c>
    </row>
    <row r="73" spans="1:16" x14ac:dyDescent="0.2">
      <c r="A73" s="178" t="s">
        <v>79</v>
      </c>
      <c r="B73" s="179">
        <f>基金残高に係る経年分析!F56</f>
        <v>197</v>
      </c>
      <c r="C73" s="179">
        <f>基金残高に係る経年分析!G56</f>
        <v>270</v>
      </c>
      <c r="D73" s="179">
        <f>基金残高に係る経年分析!H56</f>
        <v>264</v>
      </c>
    </row>
    <row r="74" spans="1:16" x14ac:dyDescent="0.2">
      <c r="A74" s="178" t="s">
        <v>80</v>
      </c>
      <c r="B74" s="179">
        <f>基金残高に係る経年分析!F57</f>
        <v>5664</v>
      </c>
      <c r="C74" s="179">
        <f>基金残高に係る経年分析!G57</f>
        <v>4818</v>
      </c>
      <c r="D74" s="179">
        <f>基金残高に係る経年分析!H57</f>
        <v>4165</v>
      </c>
    </row>
  </sheetData>
  <sheetProtection algorithmName="SHA-512" hashValue="U542djzytaRHTVm+ZGOlLTWU3CtZey51lV3lqYAwurC4acUjJOb1K7b8l3ALzqYSQFteokGdWpCSvyrsr2Iz1w==" saltValue="P1iqwOQW/nECtWDflrkT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8"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1363632</v>
      </c>
      <c r="S5" s="613"/>
      <c r="T5" s="613"/>
      <c r="U5" s="613"/>
      <c r="V5" s="613"/>
      <c r="W5" s="613"/>
      <c r="X5" s="613"/>
      <c r="Y5" s="614"/>
      <c r="Z5" s="615">
        <v>5.8</v>
      </c>
      <c r="AA5" s="615"/>
      <c r="AB5" s="615"/>
      <c r="AC5" s="615"/>
      <c r="AD5" s="616">
        <v>1363632</v>
      </c>
      <c r="AE5" s="616"/>
      <c r="AF5" s="616"/>
      <c r="AG5" s="616"/>
      <c r="AH5" s="616"/>
      <c r="AI5" s="616"/>
      <c r="AJ5" s="616"/>
      <c r="AK5" s="616"/>
      <c r="AL5" s="617">
        <v>47.7</v>
      </c>
      <c r="AM5" s="618"/>
      <c r="AN5" s="618"/>
      <c r="AO5" s="619"/>
      <c r="AP5" s="609" t="s">
        <v>229</v>
      </c>
      <c r="AQ5" s="610"/>
      <c r="AR5" s="610"/>
      <c r="AS5" s="610"/>
      <c r="AT5" s="610"/>
      <c r="AU5" s="610"/>
      <c r="AV5" s="610"/>
      <c r="AW5" s="610"/>
      <c r="AX5" s="610"/>
      <c r="AY5" s="610"/>
      <c r="AZ5" s="610"/>
      <c r="BA5" s="610"/>
      <c r="BB5" s="610"/>
      <c r="BC5" s="610"/>
      <c r="BD5" s="610"/>
      <c r="BE5" s="610"/>
      <c r="BF5" s="611"/>
      <c r="BG5" s="623">
        <v>1363480</v>
      </c>
      <c r="BH5" s="624"/>
      <c r="BI5" s="624"/>
      <c r="BJ5" s="624"/>
      <c r="BK5" s="624"/>
      <c r="BL5" s="624"/>
      <c r="BM5" s="624"/>
      <c r="BN5" s="625"/>
      <c r="BO5" s="626">
        <v>100</v>
      </c>
      <c r="BP5" s="626"/>
      <c r="BQ5" s="626"/>
      <c r="BR5" s="626"/>
      <c r="BS5" s="627" t="s">
        <v>230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222</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31423</v>
      </c>
      <c r="S6" s="624"/>
      <c r="T6" s="624"/>
      <c r="U6" s="624"/>
      <c r="V6" s="624"/>
      <c r="W6" s="624"/>
      <c r="X6" s="624"/>
      <c r="Y6" s="625"/>
      <c r="Z6" s="626">
        <v>0.1</v>
      </c>
      <c r="AA6" s="626"/>
      <c r="AB6" s="626"/>
      <c r="AC6" s="626"/>
      <c r="AD6" s="627">
        <v>31423</v>
      </c>
      <c r="AE6" s="627"/>
      <c r="AF6" s="627"/>
      <c r="AG6" s="627"/>
      <c r="AH6" s="627"/>
      <c r="AI6" s="627"/>
      <c r="AJ6" s="627"/>
      <c r="AK6" s="627"/>
      <c r="AL6" s="628">
        <v>1.1000000000000001</v>
      </c>
      <c r="AM6" s="629"/>
      <c r="AN6" s="629"/>
      <c r="AO6" s="630"/>
      <c r="AP6" s="620" t="s">
        <v>235</v>
      </c>
      <c r="AQ6" s="621"/>
      <c r="AR6" s="621"/>
      <c r="AS6" s="621"/>
      <c r="AT6" s="621"/>
      <c r="AU6" s="621"/>
      <c r="AV6" s="621"/>
      <c r="AW6" s="621"/>
      <c r="AX6" s="621"/>
      <c r="AY6" s="621"/>
      <c r="AZ6" s="621"/>
      <c r="BA6" s="621"/>
      <c r="BB6" s="621"/>
      <c r="BC6" s="621"/>
      <c r="BD6" s="621"/>
      <c r="BE6" s="621"/>
      <c r="BF6" s="622"/>
      <c r="BG6" s="623">
        <v>1363480</v>
      </c>
      <c r="BH6" s="624"/>
      <c r="BI6" s="624"/>
      <c r="BJ6" s="624"/>
      <c r="BK6" s="624"/>
      <c r="BL6" s="624"/>
      <c r="BM6" s="624"/>
      <c r="BN6" s="625"/>
      <c r="BO6" s="626">
        <v>100</v>
      </c>
      <c r="BP6" s="626"/>
      <c r="BQ6" s="626"/>
      <c r="BR6" s="626"/>
      <c r="BS6" s="627" t="s">
        <v>129</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70907</v>
      </c>
      <c r="CS6" s="624"/>
      <c r="CT6" s="624"/>
      <c r="CU6" s="624"/>
      <c r="CV6" s="624"/>
      <c r="CW6" s="624"/>
      <c r="CX6" s="624"/>
      <c r="CY6" s="625"/>
      <c r="CZ6" s="617">
        <v>0.3</v>
      </c>
      <c r="DA6" s="618"/>
      <c r="DB6" s="618"/>
      <c r="DC6" s="634"/>
      <c r="DD6" s="632" t="s">
        <v>230</v>
      </c>
      <c r="DE6" s="624"/>
      <c r="DF6" s="624"/>
      <c r="DG6" s="624"/>
      <c r="DH6" s="624"/>
      <c r="DI6" s="624"/>
      <c r="DJ6" s="624"/>
      <c r="DK6" s="624"/>
      <c r="DL6" s="624"/>
      <c r="DM6" s="624"/>
      <c r="DN6" s="624"/>
      <c r="DO6" s="624"/>
      <c r="DP6" s="625"/>
      <c r="DQ6" s="632">
        <v>70907</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452</v>
      </c>
      <c r="S7" s="624"/>
      <c r="T7" s="624"/>
      <c r="U7" s="624"/>
      <c r="V7" s="624"/>
      <c r="W7" s="624"/>
      <c r="X7" s="624"/>
      <c r="Y7" s="625"/>
      <c r="Z7" s="626">
        <v>0</v>
      </c>
      <c r="AA7" s="626"/>
      <c r="AB7" s="626"/>
      <c r="AC7" s="626"/>
      <c r="AD7" s="627">
        <v>452</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503277</v>
      </c>
      <c r="BH7" s="624"/>
      <c r="BI7" s="624"/>
      <c r="BJ7" s="624"/>
      <c r="BK7" s="624"/>
      <c r="BL7" s="624"/>
      <c r="BM7" s="624"/>
      <c r="BN7" s="625"/>
      <c r="BO7" s="626">
        <v>36.9</v>
      </c>
      <c r="BP7" s="626"/>
      <c r="BQ7" s="626"/>
      <c r="BR7" s="626"/>
      <c r="BS7" s="627" t="s">
        <v>230</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18070586</v>
      </c>
      <c r="CS7" s="624"/>
      <c r="CT7" s="624"/>
      <c r="CU7" s="624"/>
      <c r="CV7" s="624"/>
      <c r="CW7" s="624"/>
      <c r="CX7" s="624"/>
      <c r="CY7" s="625"/>
      <c r="CZ7" s="626">
        <v>79.099999999999994</v>
      </c>
      <c r="DA7" s="626"/>
      <c r="DB7" s="626"/>
      <c r="DC7" s="626"/>
      <c r="DD7" s="632">
        <v>27569</v>
      </c>
      <c r="DE7" s="624"/>
      <c r="DF7" s="624"/>
      <c r="DG7" s="624"/>
      <c r="DH7" s="624"/>
      <c r="DI7" s="624"/>
      <c r="DJ7" s="624"/>
      <c r="DK7" s="624"/>
      <c r="DL7" s="624"/>
      <c r="DM7" s="624"/>
      <c r="DN7" s="624"/>
      <c r="DO7" s="624"/>
      <c r="DP7" s="625"/>
      <c r="DQ7" s="632">
        <v>919379</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3655</v>
      </c>
      <c r="S8" s="624"/>
      <c r="T8" s="624"/>
      <c r="U8" s="624"/>
      <c r="V8" s="624"/>
      <c r="W8" s="624"/>
      <c r="X8" s="624"/>
      <c r="Y8" s="625"/>
      <c r="Z8" s="626">
        <v>0</v>
      </c>
      <c r="AA8" s="626"/>
      <c r="AB8" s="626"/>
      <c r="AC8" s="626"/>
      <c r="AD8" s="627">
        <v>3655</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17409</v>
      </c>
      <c r="BH8" s="624"/>
      <c r="BI8" s="624"/>
      <c r="BJ8" s="624"/>
      <c r="BK8" s="624"/>
      <c r="BL8" s="624"/>
      <c r="BM8" s="624"/>
      <c r="BN8" s="625"/>
      <c r="BO8" s="626">
        <v>1.3</v>
      </c>
      <c r="BP8" s="626"/>
      <c r="BQ8" s="626"/>
      <c r="BR8" s="626"/>
      <c r="BS8" s="627" t="s">
        <v>230</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1824421</v>
      </c>
      <c r="CS8" s="624"/>
      <c r="CT8" s="624"/>
      <c r="CU8" s="624"/>
      <c r="CV8" s="624"/>
      <c r="CW8" s="624"/>
      <c r="CX8" s="624"/>
      <c r="CY8" s="625"/>
      <c r="CZ8" s="626">
        <v>8</v>
      </c>
      <c r="DA8" s="626"/>
      <c r="DB8" s="626"/>
      <c r="DC8" s="626"/>
      <c r="DD8" s="632" t="s">
        <v>230</v>
      </c>
      <c r="DE8" s="624"/>
      <c r="DF8" s="624"/>
      <c r="DG8" s="624"/>
      <c r="DH8" s="624"/>
      <c r="DI8" s="624"/>
      <c r="DJ8" s="624"/>
      <c r="DK8" s="624"/>
      <c r="DL8" s="624"/>
      <c r="DM8" s="624"/>
      <c r="DN8" s="624"/>
      <c r="DO8" s="624"/>
      <c r="DP8" s="625"/>
      <c r="DQ8" s="632">
        <v>629678</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3133</v>
      </c>
      <c r="S9" s="624"/>
      <c r="T9" s="624"/>
      <c r="U9" s="624"/>
      <c r="V9" s="624"/>
      <c r="W9" s="624"/>
      <c r="X9" s="624"/>
      <c r="Y9" s="625"/>
      <c r="Z9" s="626">
        <v>0</v>
      </c>
      <c r="AA9" s="626"/>
      <c r="AB9" s="626"/>
      <c r="AC9" s="626"/>
      <c r="AD9" s="627">
        <v>3133</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413842</v>
      </c>
      <c r="BH9" s="624"/>
      <c r="BI9" s="624"/>
      <c r="BJ9" s="624"/>
      <c r="BK9" s="624"/>
      <c r="BL9" s="624"/>
      <c r="BM9" s="624"/>
      <c r="BN9" s="625"/>
      <c r="BO9" s="626">
        <v>30.3</v>
      </c>
      <c r="BP9" s="626"/>
      <c r="BQ9" s="626"/>
      <c r="BR9" s="626"/>
      <c r="BS9" s="627" t="s">
        <v>230</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569612</v>
      </c>
      <c r="CS9" s="624"/>
      <c r="CT9" s="624"/>
      <c r="CU9" s="624"/>
      <c r="CV9" s="624"/>
      <c r="CW9" s="624"/>
      <c r="CX9" s="624"/>
      <c r="CY9" s="625"/>
      <c r="CZ9" s="626">
        <v>2.5</v>
      </c>
      <c r="DA9" s="626"/>
      <c r="DB9" s="626"/>
      <c r="DC9" s="626"/>
      <c r="DD9" s="632" t="s">
        <v>246</v>
      </c>
      <c r="DE9" s="624"/>
      <c r="DF9" s="624"/>
      <c r="DG9" s="624"/>
      <c r="DH9" s="624"/>
      <c r="DI9" s="624"/>
      <c r="DJ9" s="624"/>
      <c r="DK9" s="624"/>
      <c r="DL9" s="624"/>
      <c r="DM9" s="624"/>
      <c r="DN9" s="624"/>
      <c r="DO9" s="624"/>
      <c r="DP9" s="625"/>
      <c r="DQ9" s="632">
        <v>406549</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230</v>
      </c>
      <c r="S10" s="624"/>
      <c r="T10" s="624"/>
      <c r="U10" s="624"/>
      <c r="V10" s="624"/>
      <c r="W10" s="624"/>
      <c r="X10" s="624"/>
      <c r="Y10" s="625"/>
      <c r="Z10" s="626" t="s">
        <v>138</v>
      </c>
      <c r="AA10" s="626"/>
      <c r="AB10" s="626"/>
      <c r="AC10" s="626"/>
      <c r="AD10" s="627" t="s">
        <v>246</v>
      </c>
      <c r="AE10" s="627"/>
      <c r="AF10" s="627"/>
      <c r="AG10" s="627"/>
      <c r="AH10" s="627"/>
      <c r="AI10" s="627"/>
      <c r="AJ10" s="627"/>
      <c r="AK10" s="627"/>
      <c r="AL10" s="628" t="s">
        <v>230</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42109</v>
      </c>
      <c r="BH10" s="624"/>
      <c r="BI10" s="624"/>
      <c r="BJ10" s="624"/>
      <c r="BK10" s="624"/>
      <c r="BL10" s="624"/>
      <c r="BM10" s="624"/>
      <c r="BN10" s="625"/>
      <c r="BO10" s="626">
        <v>3.1</v>
      </c>
      <c r="BP10" s="626"/>
      <c r="BQ10" s="626"/>
      <c r="BR10" s="626"/>
      <c r="BS10" s="627" t="s">
        <v>129</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129</v>
      </c>
      <c r="CS10" s="624"/>
      <c r="CT10" s="624"/>
      <c r="CU10" s="624"/>
      <c r="CV10" s="624"/>
      <c r="CW10" s="624"/>
      <c r="CX10" s="624"/>
      <c r="CY10" s="625"/>
      <c r="CZ10" s="626" t="s">
        <v>230</v>
      </c>
      <c r="DA10" s="626"/>
      <c r="DB10" s="626"/>
      <c r="DC10" s="626"/>
      <c r="DD10" s="632" t="s">
        <v>129</v>
      </c>
      <c r="DE10" s="624"/>
      <c r="DF10" s="624"/>
      <c r="DG10" s="624"/>
      <c r="DH10" s="624"/>
      <c r="DI10" s="624"/>
      <c r="DJ10" s="624"/>
      <c r="DK10" s="624"/>
      <c r="DL10" s="624"/>
      <c r="DM10" s="624"/>
      <c r="DN10" s="624"/>
      <c r="DO10" s="624"/>
      <c r="DP10" s="625"/>
      <c r="DQ10" s="632" t="s">
        <v>230</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234724</v>
      </c>
      <c r="S11" s="624"/>
      <c r="T11" s="624"/>
      <c r="U11" s="624"/>
      <c r="V11" s="624"/>
      <c r="W11" s="624"/>
      <c r="X11" s="624"/>
      <c r="Y11" s="625"/>
      <c r="Z11" s="628">
        <v>1</v>
      </c>
      <c r="AA11" s="629"/>
      <c r="AB11" s="629"/>
      <c r="AC11" s="635"/>
      <c r="AD11" s="632">
        <v>234724</v>
      </c>
      <c r="AE11" s="624"/>
      <c r="AF11" s="624"/>
      <c r="AG11" s="624"/>
      <c r="AH11" s="624"/>
      <c r="AI11" s="624"/>
      <c r="AJ11" s="624"/>
      <c r="AK11" s="625"/>
      <c r="AL11" s="628">
        <v>8.1999999999999993</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29917</v>
      </c>
      <c r="BH11" s="624"/>
      <c r="BI11" s="624"/>
      <c r="BJ11" s="624"/>
      <c r="BK11" s="624"/>
      <c r="BL11" s="624"/>
      <c r="BM11" s="624"/>
      <c r="BN11" s="625"/>
      <c r="BO11" s="626">
        <v>2.2000000000000002</v>
      </c>
      <c r="BP11" s="626"/>
      <c r="BQ11" s="626"/>
      <c r="BR11" s="626"/>
      <c r="BS11" s="627" t="s">
        <v>129</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484596</v>
      </c>
      <c r="CS11" s="624"/>
      <c r="CT11" s="624"/>
      <c r="CU11" s="624"/>
      <c r="CV11" s="624"/>
      <c r="CW11" s="624"/>
      <c r="CX11" s="624"/>
      <c r="CY11" s="625"/>
      <c r="CZ11" s="626">
        <v>2.1</v>
      </c>
      <c r="DA11" s="626"/>
      <c r="DB11" s="626"/>
      <c r="DC11" s="626"/>
      <c r="DD11" s="632">
        <v>83042</v>
      </c>
      <c r="DE11" s="624"/>
      <c r="DF11" s="624"/>
      <c r="DG11" s="624"/>
      <c r="DH11" s="624"/>
      <c r="DI11" s="624"/>
      <c r="DJ11" s="624"/>
      <c r="DK11" s="624"/>
      <c r="DL11" s="624"/>
      <c r="DM11" s="624"/>
      <c r="DN11" s="624"/>
      <c r="DO11" s="624"/>
      <c r="DP11" s="625"/>
      <c r="DQ11" s="632">
        <v>354192</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t="s">
        <v>246</v>
      </c>
      <c r="S12" s="624"/>
      <c r="T12" s="624"/>
      <c r="U12" s="624"/>
      <c r="V12" s="624"/>
      <c r="W12" s="624"/>
      <c r="X12" s="624"/>
      <c r="Y12" s="625"/>
      <c r="Z12" s="626" t="s">
        <v>138</v>
      </c>
      <c r="AA12" s="626"/>
      <c r="AB12" s="626"/>
      <c r="AC12" s="626"/>
      <c r="AD12" s="627" t="s">
        <v>129</v>
      </c>
      <c r="AE12" s="627"/>
      <c r="AF12" s="627"/>
      <c r="AG12" s="627"/>
      <c r="AH12" s="627"/>
      <c r="AI12" s="627"/>
      <c r="AJ12" s="627"/>
      <c r="AK12" s="627"/>
      <c r="AL12" s="628" t="s">
        <v>246</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753078</v>
      </c>
      <c r="BH12" s="624"/>
      <c r="BI12" s="624"/>
      <c r="BJ12" s="624"/>
      <c r="BK12" s="624"/>
      <c r="BL12" s="624"/>
      <c r="BM12" s="624"/>
      <c r="BN12" s="625"/>
      <c r="BO12" s="626">
        <v>55.2</v>
      </c>
      <c r="BP12" s="626"/>
      <c r="BQ12" s="626"/>
      <c r="BR12" s="626"/>
      <c r="BS12" s="627" t="s">
        <v>129</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160544</v>
      </c>
      <c r="CS12" s="624"/>
      <c r="CT12" s="624"/>
      <c r="CU12" s="624"/>
      <c r="CV12" s="624"/>
      <c r="CW12" s="624"/>
      <c r="CX12" s="624"/>
      <c r="CY12" s="625"/>
      <c r="CZ12" s="626">
        <v>0.7</v>
      </c>
      <c r="DA12" s="626"/>
      <c r="DB12" s="626"/>
      <c r="DC12" s="626"/>
      <c r="DD12" s="632" t="s">
        <v>230</v>
      </c>
      <c r="DE12" s="624"/>
      <c r="DF12" s="624"/>
      <c r="DG12" s="624"/>
      <c r="DH12" s="624"/>
      <c r="DI12" s="624"/>
      <c r="DJ12" s="624"/>
      <c r="DK12" s="624"/>
      <c r="DL12" s="624"/>
      <c r="DM12" s="624"/>
      <c r="DN12" s="624"/>
      <c r="DO12" s="624"/>
      <c r="DP12" s="625"/>
      <c r="DQ12" s="632">
        <v>33844</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230</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138</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752678</v>
      </c>
      <c r="BH13" s="624"/>
      <c r="BI13" s="624"/>
      <c r="BJ13" s="624"/>
      <c r="BK13" s="624"/>
      <c r="BL13" s="624"/>
      <c r="BM13" s="624"/>
      <c r="BN13" s="625"/>
      <c r="BO13" s="626">
        <v>55.2</v>
      </c>
      <c r="BP13" s="626"/>
      <c r="BQ13" s="626"/>
      <c r="BR13" s="626"/>
      <c r="BS13" s="627" t="s">
        <v>230</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502578</v>
      </c>
      <c r="CS13" s="624"/>
      <c r="CT13" s="624"/>
      <c r="CU13" s="624"/>
      <c r="CV13" s="624"/>
      <c r="CW13" s="624"/>
      <c r="CX13" s="624"/>
      <c r="CY13" s="625"/>
      <c r="CZ13" s="626">
        <v>2.2000000000000002</v>
      </c>
      <c r="DA13" s="626"/>
      <c r="DB13" s="626"/>
      <c r="DC13" s="626"/>
      <c r="DD13" s="632">
        <v>338405</v>
      </c>
      <c r="DE13" s="624"/>
      <c r="DF13" s="624"/>
      <c r="DG13" s="624"/>
      <c r="DH13" s="624"/>
      <c r="DI13" s="624"/>
      <c r="DJ13" s="624"/>
      <c r="DK13" s="624"/>
      <c r="DL13" s="624"/>
      <c r="DM13" s="624"/>
      <c r="DN13" s="624"/>
      <c r="DO13" s="624"/>
      <c r="DP13" s="625"/>
      <c r="DQ13" s="632">
        <v>70537</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61</v>
      </c>
      <c r="S14" s="624"/>
      <c r="T14" s="624"/>
      <c r="U14" s="624"/>
      <c r="V14" s="624"/>
      <c r="W14" s="624"/>
      <c r="X14" s="624"/>
      <c r="Y14" s="625"/>
      <c r="Z14" s="626">
        <v>0</v>
      </c>
      <c r="AA14" s="626"/>
      <c r="AB14" s="626"/>
      <c r="AC14" s="626"/>
      <c r="AD14" s="627">
        <v>61</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37941</v>
      </c>
      <c r="BH14" s="624"/>
      <c r="BI14" s="624"/>
      <c r="BJ14" s="624"/>
      <c r="BK14" s="624"/>
      <c r="BL14" s="624"/>
      <c r="BM14" s="624"/>
      <c r="BN14" s="625"/>
      <c r="BO14" s="626">
        <v>2.8</v>
      </c>
      <c r="BP14" s="626"/>
      <c r="BQ14" s="626"/>
      <c r="BR14" s="626"/>
      <c r="BS14" s="627" t="s">
        <v>129</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192003</v>
      </c>
      <c r="CS14" s="624"/>
      <c r="CT14" s="624"/>
      <c r="CU14" s="624"/>
      <c r="CV14" s="624"/>
      <c r="CW14" s="624"/>
      <c r="CX14" s="624"/>
      <c r="CY14" s="625"/>
      <c r="CZ14" s="626">
        <v>0.8</v>
      </c>
      <c r="DA14" s="626"/>
      <c r="DB14" s="626"/>
      <c r="DC14" s="626"/>
      <c r="DD14" s="632">
        <v>462</v>
      </c>
      <c r="DE14" s="624"/>
      <c r="DF14" s="624"/>
      <c r="DG14" s="624"/>
      <c r="DH14" s="624"/>
      <c r="DI14" s="624"/>
      <c r="DJ14" s="624"/>
      <c r="DK14" s="624"/>
      <c r="DL14" s="624"/>
      <c r="DM14" s="624"/>
      <c r="DN14" s="624"/>
      <c r="DO14" s="624"/>
      <c r="DP14" s="625"/>
      <c r="DQ14" s="632">
        <v>188321</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246</v>
      </c>
      <c r="AA15" s="626"/>
      <c r="AB15" s="626"/>
      <c r="AC15" s="626"/>
      <c r="AD15" s="627" t="s">
        <v>129</v>
      </c>
      <c r="AE15" s="627"/>
      <c r="AF15" s="627"/>
      <c r="AG15" s="627"/>
      <c r="AH15" s="627"/>
      <c r="AI15" s="627"/>
      <c r="AJ15" s="627"/>
      <c r="AK15" s="627"/>
      <c r="AL15" s="628" t="s">
        <v>129</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69184</v>
      </c>
      <c r="BH15" s="624"/>
      <c r="BI15" s="624"/>
      <c r="BJ15" s="624"/>
      <c r="BK15" s="624"/>
      <c r="BL15" s="624"/>
      <c r="BM15" s="624"/>
      <c r="BN15" s="625"/>
      <c r="BO15" s="626">
        <v>5.0999999999999996</v>
      </c>
      <c r="BP15" s="626"/>
      <c r="BQ15" s="626"/>
      <c r="BR15" s="626"/>
      <c r="BS15" s="627" t="s">
        <v>129</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616266</v>
      </c>
      <c r="CS15" s="624"/>
      <c r="CT15" s="624"/>
      <c r="CU15" s="624"/>
      <c r="CV15" s="624"/>
      <c r="CW15" s="624"/>
      <c r="CX15" s="624"/>
      <c r="CY15" s="625"/>
      <c r="CZ15" s="626">
        <v>2.7</v>
      </c>
      <c r="DA15" s="626"/>
      <c r="DB15" s="626"/>
      <c r="DC15" s="626"/>
      <c r="DD15" s="632">
        <v>93784</v>
      </c>
      <c r="DE15" s="624"/>
      <c r="DF15" s="624"/>
      <c r="DG15" s="624"/>
      <c r="DH15" s="624"/>
      <c r="DI15" s="624"/>
      <c r="DJ15" s="624"/>
      <c r="DK15" s="624"/>
      <c r="DL15" s="624"/>
      <c r="DM15" s="624"/>
      <c r="DN15" s="624"/>
      <c r="DO15" s="624"/>
      <c r="DP15" s="625"/>
      <c r="DQ15" s="632">
        <v>393723</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2350</v>
      </c>
      <c r="S16" s="624"/>
      <c r="T16" s="624"/>
      <c r="U16" s="624"/>
      <c r="V16" s="624"/>
      <c r="W16" s="624"/>
      <c r="X16" s="624"/>
      <c r="Y16" s="625"/>
      <c r="Z16" s="626">
        <v>0</v>
      </c>
      <c r="AA16" s="626"/>
      <c r="AB16" s="626"/>
      <c r="AC16" s="626"/>
      <c r="AD16" s="627">
        <v>2350</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230</v>
      </c>
      <c r="BP16" s="626"/>
      <c r="BQ16" s="626"/>
      <c r="BR16" s="626"/>
      <c r="BS16" s="627" t="s">
        <v>129</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15278</v>
      </c>
      <c r="CS16" s="624"/>
      <c r="CT16" s="624"/>
      <c r="CU16" s="624"/>
      <c r="CV16" s="624"/>
      <c r="CW16" s="624"/>
      <c r="CX16" s="624"/>
      <c r="CY16" s="625"/>
      <c r="CZ16" s="626">
        <v>0.1</v>
      </c>
      <c r="DA16" s="626"/>
      <c r="DB16" s="626"/>
      <c r="DC16" s="626"/>
      <c r="DD16" s="632" t="s">
        <v>129</v>
      </c>
      <c r="DE16" s="624"/>
      <c r="DF16" s="624"/>
      <c r="DG16" s="624"/>
      <c r="DH16" s="624"/>
      <c r="DI16" s="624"/>
      <c r="DJ16" s="624"/>
      <c r="DK16" s="624"/>
      <c r="DL16" s="624"/>
      <c r="DM16" s="624"/>
      <c r="DN16" s="624"/>
      <c r="DO16" s="624"/>
      <c r="DP16" s="625"/>
      <c r="DQ16" s="632">
        <v>94</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21000</v>
      </c>
      <c r="S17" s="624"/>
      <c r="T17" s="624"/>
      <c r="U17" s="624"/>
      <c r="V17" s="624"/>
      <c r="W17" s="624"/>
      <c r="X17" s="624"/>
      <c r="Y17" s="625"/>
      <c r="Z17" s="626">
        <v>0.1</v>
      </c>
      <c r="AA17" s="626"/>
      <c r="AB17" s="626"/>
      <c r="AC17" s="626"/>
      <c r="AD17" s="627">
        <v>21000</v>
      </c>
      <c r="AE17" s="627"/>
      <c r="AF17" s="627"/>
      <c r="AG17" s="627"/>
      <c r="AH17" s="627"/>
      <c r="AI17" s="627"/>
      <c r="AJ17" s="627"/>
      <c r="AK17" s="627"/>
      <c r="AL17" s="628">
        <v>0.7</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230</v>
      </c>
      <c r="BH17" s="624"/>
      <c r="BI17" s="624"/>
      <c r="BJ17" s="624"/>
      <c r="BK17" s="624"/>
      <c r="BL17" s="624"/>
      <c r="BM17" s="624"/>
      <c r="BN17" s="625"/>
      <c r="BO17" s="626" t="s">
        <v>138</v>
      </c>
      <c r="BP17" s="626"/>
      <c r="BQ17" s="626"/>
      <c r="BR17" s="626"/>
      <c r="BS17" s="627" t="s">
        <v>230</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340359</v>
      </c>
      <c r="CS17" s="624"/>
      <c r="CT17" s="624"/>
      <c r="CU17" s="624"/>
      <c r="CV17" s="624"/>
      <c r="CW17" s="624"/>
      <c r="CX17" s="624"/>
      <c r="CY17" s="625"/>
      <c r="CZ17" s="626">
        <v>1.5</v>
      </c>
      <c r="DA17" s="626"/>
      <c r="DB17" s="626"/>
      <c r="DC17" s="626"/>
      <c r="DD17" s="632" t="s">
        <v>230</v>
      </c>
      <c r="DE17" s="624"/>
      <c r="DF17" s="624"/>
      <c r="DG17" s="624"/>
      <c r="DH17" s="624"/>
      <c r="DI17" s="624"/>
      <c r="DJ17" s="624"/>
      <c r="DK17" s="624"/>
      <c r="DL17" s="624"/>
      <c r="DM17" s="624"/>
      <c r="DN17" s="624"/>
      <c r="DO17" s="624"/>
      <c r="DP17" s="625"/>
      <c r="DQ17" s="632">
        <v>311361</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16122</v>
      </c>
      <c r="S18" s="624"/>
      <c r="T18" s="624"/>
      <c r="U18" s="624"/>
      <c r="V18" s="624"/>
      <c r="W18" s="624"/>
      <c r="X18" s="624"/>
      <c r="Y18" s="625"/>
      <c r="Z18" s="626">
        <v>0.1</v>
      </c>
      <c r="AA18" s="626"/>
      <c r="AB18" s="626"/>
      <c r="AC18" s="626"/>
      <c r="AD18" s="627">
        <v>16122</v>
      </c>
      <c r="AE18" s="627"/>
      <c r="AF18" s="627"/>
      <c r="AG18" s="627"/>
      <c r="AH18" s="627"/>
      <c r="AI18" s="627"/>
      <c r="AJ18" s="627"/>
      <c r="AK18" s="627"/>
      <c r="AL18" s="628">
        <v>0.6</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129</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230</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14334</v>
      </c>
      <c r="S19" s="624"/>
      <c r="T19" s="624"/>
      <c r="U19" s="624"/>
      <c r="V19" s="624"/>
      <c r="W19" s="624"/>
      <c r="X19" s="624"/>
      <c r="Y19" s="625"/>
      <c r="Z19" s="626">
        <v>0.1</v>
      </c>
      <c r="AA19" s="626"/>
      <c r="AB19" s="626"/>
      <c r="AC19" s="626"/>
      <c r="AD19" s="627">
        <v>14334</v>
      </c>
      <c r="AE19" s="627"/>
      <c r="AF19" s="627"/>
      <c r="AG19" s="627"/>
      <c r="AH19" s="627"/>
      <c r="AI19" s="627"/>
      <c r="AJ19" s="627"/>
      <c r="AK19" s="627"/>
      <c r="AL19" s="628">
        <v>0.5</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152</v>
      </c>
      <c r="BH19" s="624"/>
      <c r="BI19" s="624"/>
      <c r="BJ19" s="624"/>
      <c r="BK19" s="624"/>
      <c r="BL19" s="624"/>
      <c r="BM19" s="624"/>
      <c r="BN19" s="625"/>
      <c r="BO19" s="626">
        <v>0</v>
      </c>
      <c r="BP19" s="626"/>
      <c r="BQ19" s="626"/>
      <c r="BR19" s="626"/>
      <c r="BS19" s="627" t="s">
        <v>129</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230</v>
      </c>
      <c r="CS19" s="624"/>
      <c r="CT19" s="624"/>
      <c r="CU19" s="624"/>
      <c r="CV19" s="624"/>
      <c r="CW19" s="624"/>
      <c r="CX19" s="624"/>
      <c r="CY19" s="625"/>
      <c r="CZ19" s="626" t="s">
        <v>230</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1788</v>
      </c>
      <c r="S20" s="624"/>
      <c r="T20" s="624"/>
      <c r="U20" s="624"/>
      <c r="V20" s="624"/>
      <c r="W20" s="624"/>
      <c r="X20" s="624"/>
      <c r="Y20" s="625"/>
      <c r="Z20" s="626">
        <v>0</v>
      </c>
      <c r="AA20" s="626"/>
      <c r="AB20" s="626"/>
      <c r="AC20" s="626"/>
      <c r="AD20" s="627">
        <v>1788</v>
      </c>
      <c r="AE20" s="627"/>
      <c r="AF20" s="627"/>
      <c r="AG20" s="627"/>
      <c r="AH20" s="627"/>
      <c r="AI20" s="627"/>
      <c r="AJ20" s="627"/>
      <c r="AK20" s="627"/>
      <c r="AL20" s="628">
        <v>0.1</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152</v>
      </c>
      <c r="BH20" s="624"/>
      <c r="BI20" s="624"/>
      <c r="BJ20" s="624"/>
      <c r="BK20" s="624"/>
      <c r="BL20" s="624"/>
      <c r="BM20" s="624"/>
      <c r="BN20" s="625"/>
      <c r="BO20" s="626">
        <v>0</v>
      </c>
      <c r="BP20" s="626"/>
      <c r="BQ20" s="626"/>
      <c r="BR20" s="626"/>
      <c r="BS20" s="627" t="s">
        <v>230</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22847150</v>
      </c>
      <c r="CS20" s="624"/>
      <c r="CT20" s="624"/>
      <c r="CU20" s="624"/>
      <c r="CV20" s="624"/>
      <c r="CW20" s="624"/>
      <c r="CX20" s="624"/>
      <c r="CY20" s="625"/>
      <c r="CZ20" s="626">
        <v>100</v>
      </c>
      <c r="DA20" s="626"/>
      <c r="DB20" s="626"/>
      <c r="DC20" s="626"/>
      <c r="DD20" s="632">
        <v>543262</v>
      </c>
      <c r="DE20" s="624"/>
      <c r="DF20" s="624"/>
      <c r="DG20" s="624"/>
      <c r="DH20" s="624"/>
      <c r="DI20" s="624"/>
      <c r="DJ20" s="624"/>
      <c r="DK20" s="624"/>
      <c r="DL20" s="624"/>
      <c r="DM20" s="624"/>
      <c r="DN20" s="624"/>
      <c r="DO20" s="624"/>
      <c r="DP20" s="625"/>
      <c r="DQ20" s="632">
        <v>3378585</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1189508</v>
      </c>
      <c r="S21" s="624"/>
      <c r="T21" s="624"/>
      <c r="U21" s="624"/>
      <c r="V21" s="624"/>
      <c r="W21" s="624"/>
      <c r="X21" s="624"/>
      <c r="Y21" s="625"/>
      <c r="Z21" s="626">
        <v>5.0999999999999996</v>
      </c>
      <c r="AA21" s="626"/>
      <c r="AB21" s="626"/>
      <c r="AC21" s="626"/>
      <c r="AD21" s="627">
        <v>1164320</v>
      </c>
      <c r="AE21" s="627"/>
      <c r="AF21" s="627"/>
      <c r="AG21" s="627"/>
      <c r="AH21" s="627"/>
      <c r="AI21" s="627"/>
      <c r="AJ21" s="627"/>
      <c r="AK21" s="627"/>
      <c r="AL21" s="628">
        <v>40.700000000000003</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152</v>
      </c>
      <c r="BH21" s="624"/>
      <c r="BI21" s="624"/>
      <c r="BJ21" s="624"/>
      <c r="BK21" s="624"/>
      <c r="BL21" s="624"/>
      <c r="BM21" s="624"/>
      <c r="BN21" s="625"/>
      <c r="BO21" s="626">
        <v>0</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1164320</v>
      </c>
      <c r="S22" s="624"/>
      <c r="T22" s="624"/>
      <c r="U22" s="624"/>
      <c r="V22" s="624"/>
      <c r="W22" s="624"/>
      <c r="X22" s="624"/>
      <c r="Y22" s="625"/>
      <c r="Z22" s="626">
        <v>5</v>
      </c>
      <c r="AA22" s="626"/>
      <c r="AB22" s="626"/>
      <c r="AC22" s="626"/>
      <c r="AD22" s="627">
        <v>1164320</v>
      </c>
      <c r="AE22" s="627"/>
      <c r="AF22" s="627"/>
      <c r="AG22" s="627"/>
      <c r="AH22" s="627"/>
      <c r="AI22" s="627"/>
      <c r="AJ22" s="627"/>
      <c r="AK22" s="627"/>
      <c r="AL22" s="628">
        <v>40.700000000000003</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246</v>
      </c>
      <c r="BP22" s="626"/>
      <c r="BQ22" s="626"/>
      <c r="BR22" s="626"/>
      <c r="BS22" s="627" t="s">
        <v>138</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25188</v>
      </c>
      <c r="S23" s="624"/>
      <c r="T23" s="624"/>
      <c r="U23" s="624"/>
      <c r="V23" s="624"/>
      <c r="W23" s="624"/>
      <c r="X23" s="624"/>
      <c r="Y23" s="625"/>
      <c r="Z23" s="626">
        <v>0.1</v>
      </c>
      <c r="AA23" s="626"/>
      <c r="AB23" s="626"/>
      <c r="AC23" s="626"/>
      <c r="AD23" s="627" t="s">
        <v>138</v>
      </c>
      <c r="AE23" s="627"/>
      <c r="AF23" s="627"/>
      <c r="AG23" s="627"/>
      <c r="AH23" s="627"/>
      <c r="AI23" s="627"/>
      <c r="AJ23" s="627"/>
      <c r="AK23" s="627"/>
      <c r="AL23" s="628" t="s">
        <v>129</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138</v>
      </c>
      <c r="BP23" s="626"/>
      <c r="BQ23" s="626"/>
      <c r="BR23" s="626"/>
      <c r="BS23" s="627" t="s">
        <v>129</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129</v>
      </c>
      <c r="AA24" s="626"/>
      <c r="AB24" s="626"/>
      <c r="AC24" s="626"/>
      <c r="AD24" s="627" t="s">
        <v>246</v>
      </c>
      <c r="AE24" s="627"/>
      <c r="AF24" s="627"/>
      <c r="AG24" s="627"/>
      <c r="AH24" s="627"/>
      <c r="AI24" s="627"/>
      <c r="AJ24" s="627"/>
      <c r="AK24" s="627"/>
      <c r="AL24" s="628" t="s">
        <v>129</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2166185</v>
      </c>
      <c r="CS24" s="613"/>
      <c r="CT24" s="613"/>
      <c r="CU24" s="613"/>
      <c r="CV24" s="613"/>
      <c r="CW24" s="613"/>
      <c r="CX24" s="613"/>
      <c r="CY24" s="614"/>
      <c r="CZ24" s="617">
        <v>9.5</v>
      </c>
      <c r="DA24" s="618"/>
      <c r="DB24" s="618"/>
      <c r="DC24" s="634"/>
      <c r="DD24" s="658">
        <v>1038703</v>
      </c>
      <c r="DE24" s="613"/>
      <c r="DF24" s="613"/>
      <c r="DG24" s="613"/>
      <c r="DH24" s="613"/>
      <c r="DI24" s="613"/>
      <c r="DJ24" s="613"/>
      <c r="DK24" s="614"/>
      <c r="DL24" s="658">
        <v>1026532</v>
      </c>
      <c r="DM24" s="613"/>
      <c r="DN24" s="613"/>
      <c r="DO24" s="613"/>
      <c r="DP24" s="613"/>
      <c r="DQ24" s="613"/>
      <c r="DR24" s="613"/>
      <c r="DS24" s="613"/>
      <c r="DT24" s="613"/>
      <c r="DU24" s="613"/>
      <c r="DV24" s="614"/>
      <c r="DW24" s="617">
        <v>35.1</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2866060</v>
      </c>
      <c r="S25" s="624"/>
      <c r="T25" s="624"/>
      <c r="U25" s="624"/>
      <c r="V25" s="624"/>
      <c r="W25" s="624"/>
      <c r="X25" s="624"/>
      <c r="Y25" s="625"/>
      <c r="Z25" s="626">
        <v>12.3</v>
      </c>
      <c r="AA25" s="626"/>
      <c r="AB25" s="626"/>
      <c r="AC25" s="626"/>
      <c r="AD25" s="627">
        <v>2840872</v>
      </c>
      <c r="AE25" s="627"/>
      <c r="AF25" s="627"/>
      <c r="AG25" s="627"/>
      <c r="AH25" s="627"/>
      <c r="AI25" s="627"/>
      <c r="AJ25" s="627"/>
      <c r="AK25" s="627"/>
      <c r="AL25" s="628">
        <v>99.3</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246</v>
      </c>
      <c r="BH25" s="624"/>
      <c r="BI25" s="624"/>
      <c r="BJ25" s="624"/>
      <c r="BK25" s="624"/>
      <c r="BL25" s="624"/>
      <c r="BM25" s="624"/>
      <c r="BN25" s="625"/>
      <c r="BO25" s="626" t="s">
        <v>230</v>
      </c>
      <c r="BP25" s="626"/>
      <c r="BQ25" s="626"/>
      <c r="BR25" s="626"/>
      <c r="BS25" s="627" t="s">
        <v>138</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747848</v>
      </c>
      <c r="CS25" s="655"/>
      <c r="CT25" s="655"/>
      <c r="CU25" s="655"/>
      <c r="CV25" s="655"/>
      <c r="CW25" s="655"/>
      <c r="CX25" s="655"/>
      <c r="CY25" s="656"/>
      <c r="CZ25" s="628">
        <v>3.3</v>
      </c>
      <c r="DA25" s="653"/>
      <c r="DB25" s="653"/>
      <c r="DC25" s="657"/>
      <c r="DD25" s="632">
        <v>661382</v>
      </c>
      <c r="DE25" s="655"/>
      <c r="DF25" s="655"/>
      <c r="DG25" s="655"/>
      <c r="DH25" s="655"/>
      <c r="DI25" s="655"/>
      <c r="DJ25" s="655"/>
      <c r="DK25" s="656"/>
      <c r="DL25" s="632">
        <v>651998</v>
      </c>
      <c r="DM25" s="655"/>
      <c r="DN25" s="655"/>
      <c r="DO25" s="655"/>
      <c r="DP25" s="655"/>
      <c r="DQ25" s="655"/>
      <c r="DR25" s="655"/>
      <c r="DS25" s="655"/>
      <c r="DT25" s="655"/>
      <c r="DU25" s="655"/>
      <c r="DV25" s="656"/>
      <c r="DW25" s="628">
        <v>22.3</v>
      </c>
      <c r="DX25" s="653"/>
      <c r="DY25" s="653"/>
      <c r="DZ25" s="653"/>
      <c r="EA25" s="653"/>
      <c r="EB25" s="653"/>
      <c r="EC25" s="654"/>
    </row>
    <row r="26" spans="2:133" ht="11.25" customHeight="1" x14ac:dyDescent="0.2">
      <c r="B26" s="620" t="s">
        <v>298</v>
      </c>
      <c r="C26" s="621"/>
      <c r="D26" s="621"/>
      <c r="E26" s="621"/>
      <c r="F26" s="621"/>
      <c r="G26" s="621"/>
      <c r="H26" s="621"/>
      <c r="I26" s="621"/>
      <c r="J26" s="621"/>
      <c r="K26" s="621"/>
      <c r="L26" s="621"/>
      <c r="M26" s="621"/>
      <c r="N26" s="621"/>
      <c r="O26" s="621"/>
      <c r="P26" s="621"/>
      <c r="Q26" s="622"/>
      <c r="R26" s="623">
        <v>1107</v>
      </c>
      <c r="S26" s="624"/>
      <c r="T26" s="624"/>
      <c r="U26" s="624"/>
      <c r="V26" s="624"/>
      <c r="W26" s="624"/>
      <c r="X26" s="624"/>
      <c r="Y26" s="625"/>
      <c r="Z26" s="626">
        <v>0</v>
      </c>
      <c r="AA26" s="626"/>
      <c r="AB26" s="626"/>
      <c r="AC26" s="626"/>
      <c r="AD26" s="627">
        <v>1107</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230</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449110</v>
      </c>
      <c r="CS26" s="624"/>
      <c r="CT26" s="624"/>
      <c r="CU26" s="624"/>
      <c r="CV26" s="624"/>
      <c r="CW26" s="624"/>
      <c r="CX26" s="624"/>
      <c r="CY26" s="625"/>
      <c r="CZ26" s="628">
        <v>2</v>
      </c>
      <c r="DA26" s="653"/>
      <c r="DB26" s="653"/>
      <c r="DC26" s="657"/>
      <c r="DD26" s="632">
        <v>385040</v>
      </c>
      <c r="DE26" s="624"/>
      <c r="DF26" s="624"/>
      <c r="DG26" s="624"/>
      <c r="DH26" s="624"/>
      <c r="DI26" s="624"/>
      <c r="DJ26" s="624"/>
      <c r="DK26" s="625"/>
      <c r="DL26" s="632" t="s">
        <v>129</v>
      </c>
      <c r="DM26" s="624"/>
      <c r="DN26" s="624"/>
      <c r="DO26" s="624"/>
      <c r="DP26" s="624"/>
      <c r="DQ26" s="624"/>
      <c r="DR26" s="624"/>
      <c r="DS26" s="624"/>
      <c r="DT26" s="624"/>
      <c r="DU26" s="624"/>
      <c r="DV26" s="625"/>
      <c r="DW26" s="628" t="s">
        <v>230</v>
      </c>
      <c r="DX26" s="653"/>
      <c r="DY26" s="653"/>
      <c r="DZ26" s="653"/>
      <c r="EA26" s="653"/>
      <c r="EB26" s="653"/>
      <c r="EC26" s="654"/>
    </row>
    <row r="27" spans="2:133" ht="11.25" customHeight="1" x14ac:dyDescent="0.2">
      <c r="B27" s="620" t="s">
        <v>301</v>
      </c>
      <c r="C27" s="621"/>
      <c r="D27" s="621"/>
      <c r="E27" s="621"/>
      <c r="F27" s="621"/>
      <c r="G27" s="621"/>
      <c r="H27" s="621"/>
      <c r="I27" s="621"/>
      <c r="J27" s="621"/>
      <c r="K27" s="621"/>
      <c r="L27" s="621"/>
      <c r="M27" s="621"/>
      <c r="N27" s="621"/>
      <c r="O27" s="621"/>
      <c r="P27" s="621"/>
      <c r="Q27" s="622"/>
      <c r="R27" s="623">
        <v>8602</v>
      </c>
      <c r="S27" s="624"/>
      <c r="T27" s="624"/>
      <c r="U27" s="624"/>
      <c r="V27" s="624"/>
      <c r="W27" s="624"/>
      <c r="X27" s="624"/>
      <c r="Y27" s="625"/>
      <c r="Z27" s="626">
        <v>0</v>
      </c>
      <c r="AA27" s="626"/>
      <c r="AB27" s="626"/>
      <c r="AC27" s="626"/>
      <c r="AD27" s="627" t="s">
        <v>230</v>
      </c>
      <c r="AE27" s="627"/>
      <c r="AF27" s="627"/>
      <c r="AG27" s="627"/>
      <c r="AH27" s="627"/>
      <c r="AI27" s="627"/>
      <c r="AJ27" s="627"/>
      <c r="AK27" s="627"/>
      <c r="AL27" s="628" t="s">
        <v>129</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1363632</v>
      </c>
      <c r="BH27" s="624"/>
      <c r="BI27" s="624"/>
      <c r="BJ27" s="624"/>
      <c r="BK27" s="624"/>
      <c r="BL27" s="624"/>
      <c r="BM27" s="624"/>
      <c r="BN27" s="625"/>
      <c r="BO27" s="626">
        <v>100</v>
      </c>
      <c r="BP27" s="626"/>
      <c r="BQ27" s="626"/>
      <c r="BR27" s="626"/>
      <c r="BS27" s="627" t="s">
        <v>129</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1077978</v>
      </c>
      <c r="CS27" s="655"/>
      <c r="CT27" s="655"/>
      <c r="CU27" s="655"/>
      <c r="CV27" s="655"/>
      <c r="CW27" s="655"/>
      <c r="CX27" s="655"/>
      <c r="CY27" s="656"/>
      <c r="CZ27" s="628">
        <v>4.7</v>
      </c>
      <c r="DA27" s="653"/>
      <c r="DB27" s="653"/>
      <c r="DC27" s="657"/>
      <c r="DD27" s="632">
        <v>65960</v>
      </c>
      <c r="DE27" s="655"/>
      <c r="DF27" s="655"/>
      <c r="DG27" s="655"/>
      <c r="DH27" s="655"/>
      <c r="DI27" s="655"/>
      <c r="DJ27" s="655"/>
      <c r="DK27" s="656"/>
      <c r="DL27" s="632">
        <v>63173</v>
      </c>
      <c r="DM27" s="655"/>
      <c r="DN27" s="655"/>
      <c r="DO27" s="655"/>
      <c r="DP27" s="655"/>
      <c r="DQ27" s="655"/>
      <c r="DR27" s="655"/>
      <c r="DS27" s="655"/>
      <c r="DT27" s="655"/>
      <c r="DU27" s="655"/>
      <c r="DV27" s="656"/>
      <c r="DW27" s="628">
        <v>2.2000000000000002</v>
      </c>
      <c r="DX27" s="653"/>
      <c r="DY27" s="653"/>
      <c r="DZ27" s="653"/>
      <c r="EA27" s="653"/>
      <c r="EB27" s="653"/>
      <c r="EC27" s="654"/>
    </row>
    <row r="28" spans="2:133" ht="11.25" customHeight="1" x14ac:dyDescent="0.2">
      <c r="B28" s="620" t="s">
        <v>304</v>
      </c>
      <c r="C28" s="621"/>
      <c r="D28" s="621"/>
      <c r="E28" s="621"/>
      <c r="F28" s="621"/>
      <c r="G28" s="621"/>
      <c r="H28" s="621"/>
      <c r="I28" s="621"/>
      <c r="J28" s="621"/>
      <c r="K28" s="621"/>
      <c r="L28" s="621"/>
      <c r="M28" s="621"/>
      <c r="N28" s="621"/>
      <c r="O28" s="621"/>
      <c r="P28" s="621"/>
      <c r="Q28" s="622"/>
      <c r="R28" s="623">
        <v>54753</v>
      </c>
      <c r="S28" s="624"/>
      <c r="T28" s="624"/>
      <c r="U28" s="624"/>
      <c r="V28" s="624"/>
      <c r="W28" s="624"/>
      <c r="X28" s="624"/>
      <c r="Y28" s="625"/>
      <c r="Z28" s="626">
        <v>0.2</v>
      </c>
      <c r="AA28" s="626"/>
      <c r="AB28" s="626"/>
      <c r="AC28" s="626"/>
      <c r="AD28" s="627">
        <v>3172</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340359</v>
      </c>
      <c r="CS28" s="624"/>
      <c r="CT28" s="624"/>
      <c r="CU28" s="624"/>
      <c r="CV28" s="624"/>
      <c r="CW28" s="624"/>
      <c r="CX28" s="624"/>
      <c r="CY28" s="625"/>
      <c r="CZ28" s="628">
        <v>1.5</v>
      </c>
      <c r="DA28" s="653"/>
      <c r="DB28" s="653"/>
      <c r="DC28" s="657"/>
      <c r="DD28" s="632">
        <v>311361</v>
      </c>
      <c r="DE28" s="624"/>
      <c r="DF28" s="624"/>
      <c r="DG28" s="624"/>
      <c r="DH28" s="624"/>
      <c r="DI28" s="624"/>
      <c r="DJ28" s="624"/>
      <c r="DK28" s="625"/>
      <c r="DL28" s="632">
        <v>311361</v>
      </c>
      <c r="DM28" s="624"/>
      <c r="DN28" s="624"/>
      <c r="DO28" s="624"/>
      <c r="DP28" s="624"/>
      <c r="DQ28" s="624"/>
      <c r="DR28" s="624"/>
      <c r="DS28" s="624"/>
      <c r="DT28" s="624"/>
      <c r="DU28" s="624"/>
      <c r="DV28" s="625"/>
      <c r="DW28" s="628">
        <v>10.7</v>
      </c>
      <c r="DX28" s="653"/>
      <c r="DY28" s="653"/>
      <c r="DZ28" s="653"/>
      <c r="EA28" s="653"/>
      <c r="EB28" s="653"/>
      <c r="EC28" s="654"/>
    </row>
    <row r="29" spans="2:133" ht="11.25" customHeight="1" x14ac:dyDescent="0.2">
      <c r="B29" s="620" t="s">
        <v>306</v>
      </c>
      <c r="C29" s="621"/>
      <c r="D29" s="621"/>
      <c r="E29" s="621"/>
      <c r="F29" s="621"/>
      <c r="G29" s="621"/>
      <c r="H29" s="621"/>
      <c r="I29" s="621"/>
      <c r="J29" s="621"/>
      <c r="K29" s="621"/>
      <c r="L29" s="621"/>
      <c r="M29" s="621"/>
      <c r="N29" s="621"/>
      <c r="O29" s="621"/>
      <c r="P29" s="621"/>
      <c r="Q29" s="622"/>
      <c r="R29" s="623">
        <v>19257</v>
      </c>
      <c r="S29" s="624"/>
      <c r="T29" s="624"/>
      <c r="U29" s="624"/>
      <c r="V29" s="624"/>
      <c r="W29" s="624"/>
      <c r="X29" s="624"/>
      <c r="Y29" s="625"/>
      <c r="Z29" s="626">
        <v>0.1</v>
      </c>
      <c r="AA29" s="626"/>
      <c r="AB29" s="626"/>
      <c r="AC29" s="626"/>
      <c r="AD29" s="627">
        <v>83</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308</v>
      </c>
      <c r="CG29" s="621"/>
      <c r="CH29" s="621"/>
      <c r="CI29" s="621"/>
      <c r="CJ29" s="621"/>
      <c r="CK29" s="621"/>
      <c r="CL29" s="621"/>
      <c r="CM29" s="621"/>
      <c r="CN29" s="621"/>
      <c r="CO29" s="621"/>
      <c r="CP29" s="621"/>
      <c r="CQ29" s="622"/>
      <c r="CR29" s="623">
        <v>340359</v>
      </c>
      <c r="CS29" s="655"/>
      <c r="CT29" s="655"/>
      <c r="CU29" s="655"/>
      <c r="CV29" s="655"/>
      <c r="CW29" s="655"/>
      <c r="CX29" s="655"/>
      <c r="CY29" s="656"/>
      <c r="CZ29" s="628">
        <v>1.5</v>
      </c>
      <c r="DA29" s="653"/>
      <c r="DB29" s="653"/>
      <c r="DC29" s="657"/>
      <c r="DD29" s="632">
        <v>311361</v>
      </c>
      <c r="DE29" s="655"/>
      <c r="DF29" s="655"/>
      <c r="DG29" s="655"/>
      <c r="DH29" s="655"/>
      <c r="DI29" s="655"/>
      <c r="DJ29" s="655"/>
      <c r="DK29" s="656"/>
      <c r="DL29" s="632">
        <v>311361</v>
      </c>
      <c r="DM29" s="655"/>
      <c r="DN29" s="655"/>
      <c r="DO29" s="655"/>
      <c r="DP29" s="655"/>
      <c r="DQ29" s="655"/>
      <c r="DR29" s="655"/>
      <c r="DS29" s="655"/>
      <c r="DT29" s="655"/>
      <c r="DU29" s="655"/>
      <c r="DV29" s="656"/>
      <c r="DW29" s="628">
        <v>10.7</v>
      </c>
      <c r="DX29" s="653"/>
      <c r="DY29" s="653"/>
      <c r="DZ29" s="653"/>
      <c r="EA29" s="653"/>
      <c r="EB29" s="653"/>
      <c r="EC29" s="654"/>
    </row>
    <row r="30" spans="2:133" ht="11.25" customHeight="1" x14ac:dyDescent="0.2">
      <c r="B30" s="620" t="s">
        <v>309</v>
      </c>
      <c r="C30" s="621"/>
      <c r="D30" s="621"/>
      <c r="E30" s="621"/>
      <c r="F30" s="621"/>
      <c r="G30" s="621"/>
      <c r="H30" s="621"/>
      <c r="I30" s="621"/>
      <c r="J30" s="621"/>
      <c r="K30" s="621"/>
      <c r="L30" s="621"/>
      <c r="M30" s="621"/>
      <c r="N30" s="621"/>
      <c r="O30" s="621"/>
      <c r="P30" s="621"/>
      <c r="Q30" s="622"/>
      <c r="R30" s="623">
        <v>1124902</v>
      </c>
      <c r="S30" s="624"/>
      <c r="T30" s="624"/>
      <c r="U30" s="624"/>
      <c r="V30" s="624"/>
      <c r="W30" s="624"/>
      <c r="X30" s="624"/>
      <c r="Y30" s="625"/>
      <c r="Z30" s="626">
        <v>4.8</v>
      </c>
      <c r="AA30" s="626"/>
      <c r="AB30" s="626"/>
      <c r="AC30" s="626"/>
      <c r="AD30" s="627" t="s">
        <v>230</v>
      </c>
      <c r="AE30" s="627"/>
      <c r="AF30" s="627"/>
      <c r="AG30" s="627"/>
      <c r="AH30" s="627"/>
      <c r="AI30" s="627"/>
      <c r="AJ30" s="627"/>
      <c r="AK30" s="627"/>
      <c r="AL30" s="628" t="s">
        <v>230</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330011</v>
      </c>
      <c r="CS30" s="624"/>
      <c r="CT30" s="624"/>
      <c r="CU30" s="624"/>
      <c r="CV30" s="624"/>
      <c r="CW30" s="624"/>
      <c r="CX30" s="624"/>
      <c r="CY30" s="625"/>
      <c r="CZ30" s="628">
        <v>1.4</v>
      </c>
      <c r="DA30" s="653"/>
      <c r="DB30" s="653"/>
      <c r="DC30" s="657"/>
      <c r="DD30" s="632">
        <v>301013</v>
      </c>
      <c r="DE30" s="624"/>
      <c r="DF30" s="624"/>
      <c r="DG30" s="624"/>
      <c r="DH30" s="624"/>
      <c r="DI30" s="624"/>
      <c r="DJ30" s="624"/>
      <c r="DK30" s="625"/>
      <c r="DL30" s="632">
        <v>301013</v>
      </c>
      <c r="DM30" s="624"/>
      <c r="DN30" s="624"/>
      <c r="DO30" s="624"/>
      <c r="DP30" s="624"/>
      <c r="DQ30" s="624"/>
      <c r="DR30" s="624"/>
      <c r="DS30" s="624"/>
      <c r="DT30" s="624"/>
      <c r="DU30" s="624"/>
      <c r="DV30" s="625"/>
      <c r="DW30" s="628">
        <v>10.3</v>
      </c>
      <c r="DX30" s="653"/>
      <c r="DY30" s="653"/>
      <c r="DZ30" s="653"/>
      <c r="EA30" s="653"/>
      <c r="EB30" s="653"/>
      <c r="EC30" s="654"/>
    </row>
    <row r="31" spans="2:133" ht="11.25" customHeight="1" x14ac:dyDescent="0.2">
      <c r="B31" s="636" t="s">
        <v>313</v>
      </c>
      <c r="C31" s="637"/>
      <c r="D31" s="637"/>
      <c r="E31" s="637"/>
      <c r="F31" s="637"/>
      <c r="G31" s="637"/>
      <c r="H31" s="637"/>
      <c r="I31" s="637"/>
      <c r="J31" s="637"/>
      <c r="K31" s="637"/>
      <c r="L31" s="637"/>
      <c r="M31" s="637"/>
      <c r="N31" s="637"/>
      <c r="O31" s="637"/>
      <c r="P31" s="637"/>
      <c r="Q31" s="638"/>
      <c r="R31" s="623">
        <v>8589</v>
      </c>
      <c r="S31" s="624"/>
      <c r="T31" s="624"/>
      <c r="U31" s="624"/>
      <c r="V31" s="624"/>
      <c r="W31" s="624"/>
      <c r="X31" s="624"/>
      <c r="Y31" s="625"/>
      <c r="Z31" s="626">
        <v>0</v>
      </c>
      <c r="AA31" s="626"/>
      <c r="AB31" s="626"/>
      <c r="AC31" s="626"/>
      <c r="AD31" s="627">
        <v>8589</v>
      </c>
      <c r="AE31" s="627"/>
      <c r="AF31" s="627"/>
      <c r="AG31" s="627"/>
      <c r="AH31" s="627"/>
      <c r="AI31" s="627"/>
      <c r="AJ31" s="627"/>
      <c r="AK31" s="627"/>
      <c r="AL31" s="628">
        <v>0.3</v>
      </c>
      <c r="AM31" s="629"/>
      <c r="AN31" s="629"/>
      <c r="AO31" s="630"/>
      <c r="AP31" s="669" t="s">
        <v>314</v>
      </c>
      <c r="AQ31" s="670"/>
      <c r="AR31" s="670"/>
      <c r="AS31" s="670"/>
      <c r="AT31" s="675" t="s">
        <v>315</v>
      </c>
      <c r="AU31" s="218"/>
      <c r="AV31" s="218"/>
      <c r="AW31" s="218"/>
      <c r="AX31" s="609" t="s">
        <v>189</v>
      </c>
      <c r="AY31" s="610"/>
      <c r="AZ31" s="610"/>
      <c r="BA31" s="610"/>
      <c r="BB31" s="610"/>
      <c r="BC31" s="610"/>
      <c r="BD31" s="610"/>
      <c r="BE31" s="610"/>
      <c r="BF31" s="611"/>
      <c r="BG31" s="679">
        <v>99.3</v>
      </c>
      <c r="BH31" s="667"/>
      <c r="BI31" s="667"/>
      <c r="BJ31" s="667"/>
      <c r="BK31" s="667"/>
      <c r="BL31" s="667"/>
      <c r="BM31" s="618">
        <v>97.7</v>
      </c>
      <c r="BN31" s="667"/>
      <c r="BO31" s="667"/>
      <c r="BP31" s="667"/>
      <c r="BQ31" s="668"/>
      <c r="BR31" s="679">
        <v>99.5</v>
      </c>
      <c r="BS31" s="667"/>
      <c r="BT31" s="667"/>
      <c r="BU31" s="667"/>
      <c r="BV31" s="667"/>
      <c r="BW31" s="667"/>
      <c r="BX31" s="618">
        <v>97.8</v>
      </c>
      <c r="BY31" s="667"/>
      <c r="BZ31" s="667"/>
      <c r="CA31" s="667"/>
      <c r="CB31" s="668"/>
      <c r="CD31" s="661"/>
      <c r="CE31" s="662"/>
      <c r="CF31" s="620" t="s">
        <v>316</v>
      </c>
      <c r="CG31" s="621"/>
      <c r="CH31" s="621"/>
      <c r="CI31" s="621"/>
      <c r="CJ31" s="621"/>
      <c r="CK31" s="621"/>
      <c r="CL31" s="621"/>
      <c r="CM31" s="621"/>
      <c r="CN31" s="621"/>
      <c r="CO31" s="621"/>
      <c r="CP31" s="621"/>
      <c r="CQ31" s="622"/>
      <c r="CR31" s="623">
        <v>10348</v>
      </c>
      <c r="CS31" s="655"/>
      <c r="CT31" s="655"/>
      <c r="CU31" s="655"/>
      <c r="CV31" s="655"/>
      <c r="CW31" s="655"/>
      <c r="CX31" s="655"/>
      <c r="CY31" s="656"/>
      <c r="CZ31" s="628">
        <v>0</v>
      </c>
      <c r="DA31" s="653"/>
      <c r="DB31" s="653"/>
      <c r="DC31" s="657"/>
      <c r="DD31" s="632">
        <v>10348</v>
      </c>
      <c r="DE31" s="655"/>
      <c r="DF31" s="655"/>
      <c r="DG31" s="655"/>
      <c r="DH31" s="655"/>
      <c r="DI31" s="655"/>
      <c r="DJ31" s="655"/>
      <c r="DK31" s="656"/>
      <c r="DL31" s="632">
        <v>10348</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2">
      <c r="B32" s="620" t="s">
        <v>317</v>
      </c>
      <c r="C32" s="621"/>
      <c r="D32" s="621"/>
      <c r="E32" s="621"/>
      <c r="F32" s="621"/>
      <c r="G32" s="621"/>
      <c r="H32" s="621"/>
      <c r="I32" s="621"/>
      <c r="J32" s="621"/>
      <c r="K32" s="621"/>
      <c r="L32" s="621"/>
      <c r="M32" s="621"/>
      <c r="N32" s="621"/>
      <c r="O32" s="621"/>
      <c r="P32" s="621"/>
      <c r="Q32" s="622"/>
      <c r="R32" s="623">
        <v>425844</v>
      </c>
      <c r="S32" s="624"/>
      <c r="T32" s="624"/>
      <c r="U32" s="624"/>
      <c r="V32" s="624"/>
      <c r="W32" s="624"/>
      <c r="X32" s="624"/>
      <c r="Y32" s="625"/>
      <c r="Z32" s="626">
        <v>1.8</v>
      </c>
      <c r="AA32" s="626"/>
      <c r="AB32" s="626"/>
      <c r="AC32" s="626"/>
      <c r="AD32" s="627" t="s">
        <v>129</v>
      </c>
      <c r="AE32" s="627"/>
      <c r="AF32" s="627"/>
      <c r="AG32" s="627"/>
      <c r="AH32" s="627"/>
      <c r="AI32" s="627"/>
      <c r="AJ32" s="627"/>
      <c r="AK32" s="627"/>
      <c r="AL32" s="628" t="s">
        <v>230</v>
      </c>
      <c r="AM32" s="629"/>
      <c r="AN32" s="629"/>
      <c r="AO32" s="630"/>
      <c r="AP32" s="671"/>
      <c r="AQ32" s="672"/>
      <c r="AR32" s="672"/>
      <c r="AS32" s="672"/>
      <c r="AT32" s="676"/>
      <c r="AU32" s="214" t="s">
        <v>318</v>
      </c>
      <c r="AX32" s="620" t="s">
        <v>319</v>
      </c>
      <c r="AY32" s="621"/>
      <c r="AZ32" s="621"/>
      <c r="BA32" s="621"/>
      <c r="BB32" s="621"/>
      <c r="BC32" s="621"/>
      <c r="BD32" s="621"/>
      <c r="BE32" s="621"/>
      <c r="BF32" s="622"/>
      <c r="BG32" s="680">
        <v>99.1</v>
      </c>
      <c r="BH32" s="655"/>
      <c r="BI32" s="655"/>
      <c r="BJ32" s="655"/>
      <c r="BK32" s="655"/>
      <c r="BL32" s="655"/>
      <c r="BM32" s="629">
        <v>97.1</v>
      </c>
      <c r="BN32" s="655"/>
      <c r="BO32" s="655"/>
      <c r="BP32" s="655"/>
      <c r="BQ32" s="678"/>
      <c r="BR32" s="680">
        <v>99.3</v>
      </c>
      <c r="BS32" s="655"/>
      <c r="BT32" s="655"/>
      <c r="BU32" s="655"/>
      <c r="BV32" s="655"/>
      <c r="BW32" s="655"/>
      <c r="BX32" s="629">
        <v>97.4</v>
      </c>
      <c r="BY32" s="655"/>
      <c r="BZ32" s="655"/>
      <c r="CA32" s="655"/>
      <c r="CB32" s="678"/>
      <c r="CD32" s="663"/>
      <c r="CE32" s="664"/>
      <c r="CF32" s="620" t="s">
        <v>320</v>
      </c>
      <c r="CG32" s="621"/>
      <c r="CH32" s="621"/>
      <c r="CI32" s="621"/>
      <c r="CJ32" s="621"/>
      <c r="CK32" s="621"/>
      <c r="CL32" s="621"/>
      <c r="CM32" s="621"/>
      <c r="CN32" s="621"/>
      <c r="CO32" s="621"/>
      <c r="CP32" s="621"/>
      <c r="CQ32" s="622"/>
      <c r="CR32" s="623" t="s">
        <v>129</v>
      </c>
      <c r="CS32" s="624"/>
      <c r="CT32" s="624"/>
      <c r="CU32" s="624"/>
      <c r="CV32" s="624"/>
      <c r="CW32" s="624"/>
      <c r="CX32" s="624"/>
      <c r="CY32" s="625"/>
      <c r="CZ32" s="628" t="s">
        <v>230</v>
      </c>
      <c r="DA32" s="653"/>
      <c r="DB32" s="653"/>
      <c r="DC32" s="657"/>
      <c r="DD32" s="632" t="s">
        <v>129</v>
      </c>
      <c r="DE32" s="624"/>
      <c r="DF32" s="624"/>
      <c r="DG32" s="624"/>
      <c r="DH32" s="624"/>
      <c r="DI32" s="624"/>
      <c r="DJ32" s="624"/>
      <c r="DK32" s="625"/>
      <c r="DL32" s="632" t="s">
        <v>246</v>
      </c>
      <c r="DM32" s="624"/>
      <c r="DN32" s="624"/>
      <c r="DO32" s="624"/>
      <c r="DP32" s="624"/>
      <c r="DQ32" s="624"/>
      <c r="DR32" s="624"/>
      <c r="DS32" s="624"/>
      <c r="DT32" s="624"/>
      <c r="DU32" s="624"/>
      <c r="DV32" s="625"/>
      <c r="DW32" s="628" t="s">
        <v>129</v>
      </c>
      <c r="DX32" s="653"/>
      <c r="DY32" s="653"/>
      <c r="DZ32" s="653"/>
      <c r="EA32" s="653"/>
      <c r="EB32" s="653"/>
      <c r="EC32" s="654"/>
    </row>
    <row r="33" spans="2:133" ht="11.25" customHeight="1" x14ac:dyDescent="0.2">
      <c r="B33" s="620" t="s">
        <v>321</v>
      </c>
      <c r="C33" s="621"/>
      <c r="D33" s="621"/>
      <c r="E33" s="621"/>
      <c r="F33" s="621"/>
      <c r="G33" s="621"/>
      <c r="H33" s="621"/>
      <c r="I33" s="621"/>
      <c r="J33" s="621"/>
      <c r="K33" s="621"/>
      <c r="L33" s="621"/>
      <c r="M33" s="621"/>
      <c r="N33" s="621"/>
      <c r="O33" s="621"/>
      <c r="P33" s="621"/>
      <c r="Q33" s="622"/>
      <c r="R33" s="623">
        <v>2029</v>
      </c>
      <c r="S33" s="624"/>
      <c r="T33" s="624"/>
      <c r="U33" s="624"/>
      <c r="V33" s="624"/>
      <c r="W33" s="624"/>
      <c r="X33" s="624"/>
      <c r="Y33" s="625"/>
      <c r="Z33" s="626">
        <v>0</v>
      </c>
      <c r="AA33" s="626"/>
      <c r="AB33" s="626"/>
      <c r="AC33" s="626"/>
      <c r="AD33" s="627" t="s">
        <v>230</v>
      </c>
      <c r="AE33" s="627"/>
      <c r="AF33" s="627"/>
      <c r="AG33" s="627"/>
      <c r="AH33" s="627"/>
      <c r="AI33" s="627"/>
      <c r="AJ33" s="627"/>
      <c r="AK33" s="627"/>
      <c r="AL33" s="628" t="s">
        <v>129</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99.4</v>
      </c>
      <c r="BH33" s="682"/>
      <c r="BI33" s="682"/>
      <c r="BJ33" s="682"/>
      <c r="BK33" s="682"/>
      <c r="BL33" s="682"/>
      <c r="BM33" s="683">
        <v>98</v>
      </c>
      <c r="BN33" s="682"/>
      <c r="BO33" s="682"/>
      <c r="BP33" s="682"/>
      <c r="BQ33" s="684"/>
      <c r="BR33" s="681">
        <v>99.6</v>
      </c>
      <c r="BS33" s="682"/>
      <c r="BT33" s="682"/>
      <c r="BU33" s="682"/>
      <c r="BV33" s="682"/>
      <c r="BW33" s="682"/>
      <c r="BX33" s="683">
        <v>98</v>
      </c>
      <c r="BY33" s="682"/>
      <c r="BZ33" s="682"/>
      <c r="CA33" s="682"/>
      <c r="CB33" s="684"/>
      <c r="CD33" s="620" t="s">
        <v>323</v>
      </c>
      <c r="CE33" s="621"/>
      <c r="CF33" s="621"/>
      <c r="CG33" s="621"/>
      <c r="CH33" s="621"/>
      <c r="CI33" s="621"/>
      <c r="CJ33" s="621"/>
      <c r="CK33" s="621"/>
      <c r="CL33" s="621"/>
      <c r="CM33" s="621"/>
      <c r="CN33" s="621"/>
      <c r="CO33" s="621"/>
      <c r="CP33" s="621"/>
      <c r="CQ33" s="622"/>
      <c r="CR33" s="623">
        <v>20122425</v>
      </c>
      <c r="CS33" s="655"/>
      <c r="CT33" s="655"/>
      <c r="CU33" s="655"/>
      <c r="CV33" s="655"/>
      <c r="CW33" s="655"/>
      <c r="CX33" s="655"/>
      <c r="CY33" s="656"/>
      <c r="CZ33" s="628">
        <v>88.1</v>
      </c>
      <c r="DA33" s="653"/>
      <c r="DB33" s="653"/>
      <c r="DC33" s="657"/>
      <c r="DD33" s="632">
        <v>2294462</v>
      </c>
      <c r="DE33" s="655"/>
      <c r="DF33" s="655"/>
      <c r="DG33" s="655"/>
      <c r="DH33" s="655"/>
      <c r="DI33" s="655"/>
      <c r="DJ33" s="655"/>
      <c r="DK33" s="656"/>
      <c r="DL33" s="632">
        <v>1740178</v>
      </c>
      <c r="DM33" s="655"/>
      <c r="DN33" s="655"/>
      <c r="DO33" s="655"/>
      <c r="DP33" s="655"/>
      <c r="DQ33" s="655"/>
      <c r="DR33" s="655"/>
      <c r="DS33" s="655"/>
      <c r="DT33" s="655"/>
      <c r="DU33" s="655"/>
      <c r="DV33" s="656"/>
      <c r="DW33" s="628">
        <v>59.6</v>
      </c>
      <c r="DX33" s="653"/>
      <c r="DY33" s="653"/>
      <c r="DZ33" s="653"/>
      <c r="EA33" s="653"/>
      <c r="EB33" s="653"/>
      <c r="EC33" s="654"/>
    </row>
    <row r="34" spans="2:133" ht="11.25" customHeight="1" x14ac:dyDescent="0.2">
      <c r="B34" s="620" t="s">
        <v>324</v>
      </c>
      <c r="C34" s="621"/>
      <c r="D34" s="621"/>
      <c r="E34" s="621"/>
      <c r="F34" s="621"/>
      <c r="G34" s="621"/>
      <c r="H34" s="621"/>
      <c r="I34" s="621"/>
      <c r="J34" s="621"/>
      <c r="K34" s="621"/>
      <c r="L34" s="621"/>
      <c r="M34" s="621"/>
      <c r="N34" s="621"/>
      <c r="O34" s="621"/>
      <c r="P34" s="621"/>
      <c r="Q34" s="622"/>
      <c r="R34" s="623">
        <v>10874159</v>
      </c>
      <c r="S34" s="624"/>
      <c r="T34" s="624"/>
      <c r="U34" s="624"/>
      <c r="V34" s="624"/>
      <c r="W34" s="624"/>
      <c r="X34" s="624"/>
      <c r="Y34" s="625"/>
      <c r="Z34" s="626">
        <v>46.6</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3697362</v>
      </c>
      <c r="CS34" s="624"/>
      <c r="CT34" s="624"/>
      <c r="CU34" s="624"/>
      <c r="CV34" s="624"/>
      <c r="CW34" s="624"/>
      <c r="CX34" s="624"/>
      <c r="CY34" s="625"/>
      <c r="CZ34" s="628">
        <v>16.2</v>
      </c>
      <c r="DA34" s="653"/>
      <c r="DB34" s="653"/>
      <c r="DC34" s="657"/>
      <c r="DD34" s="632">
        <v>795145</v>
      </c>
      <c r="DE34" s="624"/>
      <c r="DF34" s="624"/>
      <c r="DG34" s="624"/>
      <c r="DH34" s="624"/>
      <c r="DI34" s="624"/>
      <c r="DJ34" s="624"/>
      <c r="DK34" s="625"/>
      <c r="DL34" s="632">
        <v>546733</v>
      </c>
      <c r="DM34" s="624"/>
      <c r="DN34" s="624"/>
      <c r="DO34" s="624"/>
      <c r="DP34" s="624"/>
      <c r="DQ34" s="624"/>
      <c r="DR34" s="624"/>
      <c r="DS34" s="624"/>
      <c r="DT34" s="624"/>
      <c r="DU34" s="624"/>
      <c r="DV34" s="625"/>
      <c r="DW34" s="628">
        <v>18.7</v>
      </c>
      <c r="DX34" s="653"/>
      <c r="DY34" s="653"/>
      <c r="DZ34" s="653"/>
      <c r="EA34" s="653"/>
      <c r="EB34" s="653"/>
      <c r="EC34" s="654"/>
    </row>
    <row r="35" spans="2:133" ht="11.25" customHeight="1" x14ac:dyDescent="0.2">
      <c r="B35" s="620" t="s">
        <v>326</v>
      </c>
      <c r="C35" s="621"/>
      <c r="D35" s="621"/>
      <c r="E35" s="621"/>
      <c r="F35" s="621"/>
      <c r="G35" s="621"/>
      <c r="H35" s="621"/>
      <c r="I35" s="621"/>
      <c r="J35" s="621"/>
      <c r="K35" s="621"/>
      <c r="L35" s="621"/>
      <c r="M35" s="621"/>
      <c r="N35" s="621"/>
      <c r="O35" s="621"/>
      <c r="P35" s="621"/>
      <c r="Q35" s="622"/>
      <c r="R35" s="623">
        <v>7206175</v>
      </c>
      <c r="S35" s="624"/>
      <c r="T35" s="624"/>
      <c r="U35" s="624"/>
      <c r="V35" s="624"/>
      <c r="W35" s="624"/>
      <c r="X35" s="624"/>
      <c r="Y35" s="625"/>
      <c r="Z35" s="626">
        <v>30.9</v>
      </c>
      <c r="AA35" s="626"/>
      <c r="AB35" s="626"/>
      <c r="AC35" s="626"/>
      <c r="AD35" s="627" t="s">
        <v>230</v>
      </c>
      <c r="AE35" s="627"/>
      <c r="AF35" s="627"/>
      <c r="AG35" s="627"/>
      <c r="AH35" s="627"/>
      <c r="AI35" s="627"/>
      <c r="AJ35" s="627"/>
      <c r="AK35" s="627"/>
      <c r="AL35" s="628" t="s">
        <v>129</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22914</v>
      </c>
      <c r="CS35" s="655"/>
      <c r="CT35" s="655"/>
      <c r="CU35" s="655"/>
      <c r="CV35" s="655"/>
      <c r="CW35" s="655"/>
      <c r="CX35" s="655"/>
      <c r="CY35" s="656"/>
      <c r="CZ35" s="628">
        <v>0.1</v>
      </c>
      <c r="DA35" s="653"/>
      <c r="DB35" s="653"/>
      <c r="DC35" s="657"/>
      <c r="DD35" s="632">
        <v>20859</v>
      </c>
      <c r="DE35" s="655"/>
      <c r="DF35" s="655"/>
      <c r="DG35" s="655"/>
      <c r="DH35" s="655"/>
      <c r="DI35" s="655"/>
      <c r="DJ35" s="655"/>
      <c r="DK35" s="656"/>
      <c r="DL35" s="632">
        <v>20819</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2">
      <c r="B36" s="620" t="s">
        <v>330</v>
      </c>
      <c r="C36" s="621"/>
      <c r="D36" s="621"/>
      <c r="E36" s="621"/>
      <c r="F36" s="621"/>
      <c r="G36" s="621"/>
      <c r="H36" s="621"/>
      <c r="I36" s="621"/>
      <c r="J36" s="621"/>
      <c r="K36" s="621"/>
      <c r="L36" s="621"/>
      <c r="M36" s="621"/>
      <c r="N36" s="621"/>
      <c r="O36" s="621"/>
      <c r="P36" s="621"/>
      <c r="Q36" s="622"/>
      <c r="R36" s="623">
        <v>335177</v>
      </c>
      <c r="S36" s="624"/>
      <c r="T36" s="624"/>
      <c r="U36" s="624"/>
      <c r="V36" s="624"/>
      <c r="W36" s="624"/>
      <c r="X36" s="624"/>
      <c r="Y36" s="625"/>
      <c r="Z36" s="626">
        <v>1.4</v>
      </c>
      <c r="AA36" s="626"/>
      <c r="AB36" s="626"/>
      <c r="AC36" s="626"/>
      <c r="AD36" s="627" t="s">
        <v>246</v>
      </c>
      <c r="AE36" s="627"/>
      <c r="AF36" s="627"/>
      <c r="AG36" s="627"/>
      <c r="AH36" s="627"/>
      <c r="AI36" s="627"/>
      <c r="AJ36" s="627"/>
      <c r="AK36" s="627"/>
      <c r="AL36" s="628" t="s">
        <v>230</v>
      </c>
      <c r="AM36" s="629"/>
      <c r="AN36" s="629"/>
      <c r="AO36" s="630"/>
      <c r="AP36" s="222"/>
      <c r="AQ36" s="689" t="s">
        <v>331</v>
      </c>
      <c r="AR36" s="690"/>
      <c r="AS36" s="690"/>
      <c r="AT36" s="690"/>
      <c r="AU36" s="690"/>
      <c r="AV36" s="690"/>
      <c r="AW36" s="690"/>
      <c r="AX36" s="690"/>
      <c r="AY36" s="691"/>
      <c r="AZ36" s="612">
        <v>654488</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106107</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4340116</v>
      </c>
      <c r="CS36" s="624"/>
      <c r="CT36" s="624"/>
      <c r="CU36" s="624"/>
      <c r="CV36" s="624"/>
      <c r="CW36" s="624"/>
      <c r="CX36" s="624"/>
      <c r="CY36" s="625"/>
      <c r="CZ36" s="628">
        <v>19</v>
      </c>
      <c r="DA36" s="653"/>
      <c r="DB36" s="653"/>
      <c r="DC36" s="657"/>
      <c r="DD36" s="632">
        <v>698552</v>
      </c>
      <c r="DE36" s="624"/>
      <c r="DF36" s="624"/>
      <c r="DG36" s="624"/>
      <c r="DH36" s="624"/>
      <c r="DI36" s="624"/>
      <c r="DJ36" s="624"/>
      <c r="DK36" s="625"/>
      <c r="DL36" s="632">
        <v>594386</v>
      </c>
      <c r="DM36" s="624"/>
      <c r="DN36" s="624"/>
      <c r="DO36" s="624"/>
      <c r="DP36" s="624"/>
      <c r="DQ36" s="624"/>
      <c r="DR36" s="624"/>
      <c r="DS36" s="624"/>
      <c r="DT36" s="624"/>
      <c r="DU36" s="624"/>
      <c r="DV36" s="625"/>
      <c r="DW36" s="628">
        <v>20.3</v>
      </c>
      <c r="DX36" s="653"/>
      <c r="DY36" s="653"/>
      <c r="DZ36" s="653"/>
      <c r="EA36" s="653"/>
      <c r="EB36" s="653"/>
      <c r="EC36" s="654"/>
    </row>
    <row r="37" spans="2:133" ht="11.25" customHeight="1" x14ac:dyDescent="0.2">
      <c r="B37" s="620" t="s">
        <v>334</v>
      </c>
      <c r="C37" s="621"/>
      <c r="D37" s="621"/>
      <c r="E37" s="621"/>
      <c r="F37" s="621"/>
      <c r="G37" s="621"/>
      <c r="H37" s="621"/>
      <c r="I37" s="621"/>
      <c r="J37" s="621"/>
      <c r="K37" s="621"/>
      <c r="L37" s="621"/>
      <c r="M37" s="621"/>
      <c r="N37" s="621"/>
      <c r="O37" s="621"/>
      <c r="P37" s="621"/>
      <c r="Q37" s="622"/>
      <c r="R37" s="623">
        <v>275775</v>
      </c>
      <c r="S37" s="624"/>
      <c r="T37" s="624"/>
      <c r="U37" s="624"/>
      <c r="V37" s="624"/>
      <c r="W37" s="624"/>
      <c r="X37" s="624"/>
      <c r="Y37" s="625"/>
      <c r="Z37" s="626">
        <v>1.2</v>
      </c>
      <c r="AA37" s="626"/>
      <c r="AB37" s="626"/>
      <c r="AC37" s="626"/>
      <c r="AD37" s="627">
        <v>6573</v>
      </c>
      <c r="AE37" s="627"/>
      <c r="AF37" s="627"/>
      <c r="AG37" s="627"/>
      <c r="AH37" s="627"/>
      <c r="AI37" s="627"/>
      <c r="AJ37" s="627"/>
      <c r="AK37" s="627"/>
      <c r="AL37" s="628">
        <v>0.2</v>
      </c>
      <c r="AM37" s="629"/>
      <c r="AN37" s="629"/>
      <c r="AO37" s="630"/>
      <c r="AQ37" s="686" t="s">
        <v>335</v>
      </c>
      <c r="AR37" s="687"/>
      <c r="AS37" s="687"/>
      <c r="AT37" s="687"/>
      <c r="AU37" s="687"/>
      <c r="AV37" s="687"/>
      <c r="AW37" s="687"/>
      <c r="AX37" s="687"/>
      <c r="AY37" s="688"/>
      <c r="AZ37" s="623">
        <v>252786</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95388</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387099</v>
      </c>
      <c r="CS37" s="655"/>
      <c r="CT37" s="655"/>
      <c r="CU37" s="655"/>
      <c r="CV37" s="655"/>
      <c r="CW37" s="655"/>
      <c r="CX37" s="655"/>
      <c r="CY37" s="656"/>
      <c r="CZ37" s="628">
        <v>1.7</v>
      </c>
      <c r="DA37" s="653"/>
      <c r="DB37" s="653"/>
      <c r="DC37" s="657"/>
      <c r="DD37" s="632">
        <v>387099</v>
      </c>
      <c r="DE37" s="655"/>
      <c r="DF37" s="655"/>
      <c r="DG37" s="655"/>
      <c r="DH37" s="655"/>
      <c r="DI37" s="655"/>
      <c r="DJ37" s="655"/>
      <c r="DK37" s="656"/>
      <c r="DL37" s="632">
        <v>376343</v>
      </c>
      <c r="DM37" s="655"/>
      <c r="DN37" s="655"/>
      <c r="DO37" s="655"/>
      <c r="DP37" s="655"/>
      <c r="DQ37" s="655"/>
      <c r="DR37" s="655"/>
      <c r="DS37" s="655"/>
      <c r="DT37" s="655"/>
      <c r="DU37" s="655"/>
      <c r="DV37" s="656"/>
      <c r="DW37" s="628">
        <v>12.9</v>
      </c>
      <c r="DX37" s="653"/>
      <c r="DY37" s="653"/>
      <c r="DZ37" s="653"/>
      <c r="EA37" s="653"/>
      <c r="EB37" s="653"/>
      <c r="EC37" s="654"/>
    </row>
    <row r="38" spans="2:133" ht="11.25" customHeight="1" x14ac:dyDescent="0.2">
      <c r="B38" s="620" t="s">
        <v>338</v>
      </c>
      <c r="C38" s="621"/>
      <c r="D38" s="621"/>
      <c r="E38" s="621"/>
      <c r="F38" s="621"/>
      <c r="G38" s="621"/>
      <c r="H38" s="621"/>
      <c r="I38" s="621"/>
      <c r="J38" s="621"/>
      <c r="K38" s="621"/>
      <c r="L38" s="621"/>
      <c r="M38" s="621"/>
      <c r="N38" s="621"/>
      <c r="O38" s="621"/>
      <c r="P38" s="621"/>
      <c r="Q38" s="622"/>
      <c r="R38" s="623">
        <v>138534</v>
      </c>
      <c r="S38" s="624"/>
      <c r="T38" s="624"/>
      <c r="U38" s="624"/>
      <c r="V38" s="624"/>
      <c r="W38" s="624"/>
      <c r="X38" s="624"/>
      <c r="Y38" s="625"/>
      <c r="Z38" s="626">
        <v>0.6</v>
      </c>
      <c r="AA38" s="626"/>
      <c r="AB38" s="626"/>
      <c r="AC38" s="626"/>
      <c r="AD38" s="627" t="s">
        <v>230</v>
      </c>
      <c r="AE38" s="627"/>
      <c r="AF38" s="627"/>
      <c r="AG38" s="627"/>
      <c r="AH38" s="627"/>
      <c r="AI38" s="627"/>
      <c r="AJ38" s="627"/>
      <c r="AK38" s="627"/>
      <c r="AL38" s="628" t="s">
        <v>230</v>
      </c>
      <c r="AM38" s="629"/>
      <c r="AN38" s="629"/>
      <c r="AO38" s="630"/>
      <c r="AQ38" s="686" t="s">
        <v>339</v>
      </c>
      <c r="AR38" s="687"/>
      <c r="AS38" s="687"/>
      <c r="AT38" s="687"/>
      <c r="AU38" s="687"/>
      <c r="AV38" s="687"/>
      <c r="AW38" s="687"/>
      <c r="AX38" s="687"/>
      <c r="AY38" s="688"/>
      <c r="AZ38" s="623">
        <v>255</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1017</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654233</v>
      </c>
      <c r="CS38" s="624"/>
      <c r="CT38" s="624"/>
      <c r="CU38" s="624"/>
      <c r="CV38" s="624"/>
      <c r="CW38" s="624"/>
      <c r="CX38" s="624"/>
      <c r="CY38" s="625"/>
      <c r="CZ38" s="628">
        <v>2.9</v>
      </c>
      <c r="DA38" s="653"/>
      <c r="DB38" s="653"/>
      <c r="DC38" s="657"/>
      <c r="DD38" s="632">
        <v>594468</v>
      </c>
      <c r="DE38" s="624"/>
      <c r="DF38" s="624"/>
      <c r="DG38" s="624"/>
      <c r="DH38" s="624"/>
      <c r="DI38" s="624"/>
      <c r="DJ38" s="624"/>
      <c r="DK38" s="625"/>
      <c r="DL38" s="632">
        <v>578240</v>
      </c>
      <c r="DM38" s="624"/>
      <c r="DN38" s="624"/>
      <c r="DO38" s="624"/>
      <c r="DP38" s="624"/>
      <c r="DQ38" s="624"/>
      <c r="DR38" s="624"/>
      <c r="DS38" s="624"/>
      <c r="DT38" s="624"/>
      <c r="DU38" s="624"/>
      <c r="DV38" s="625"/>
      <c r="DW38" s="628">
        <v>19.8</v>
      </c>
      <c r="DX38" s="653"/>
      <c r="DY38" s="653"/>
      <c r="DZ38" s="653"/>
      <c r="EA38" s="653"/>
      <c r="EB38" s="653"/>
      <c r="EC38" s="654"/>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138</v>
      </c>
      <c r="AA39" s="626"/>
      <c r="AB39" s="626"/>
      <c r="AC39" s="626"/>
      <c r="AD39" s="627" t="s">
        <v>129</v>
      </c>
      <c r="AE39" s="627"/>
      <c r="AF39" s="627"/>
      <c r="AG39" s="627"/>
      <c r="AH39" s="627"/>
      <c r="AI39" s="627"/>
      <c r="AJ39" s="627"/>
      <c r="AK39" s="627"/>
      <c r="AL39" s="628" t="s">
        <v>129</v>
      </c>
      <c r="AM39" s="629"/>
      <c r="AN39" s="629"/>
      <c r="AO39" s="630"/>
      <c r="AQ39" s="686" t="s">
        <v>343</v>
      </c>
      <c r="AR39" s="687"/>
      <c r="AS39" s="687"/>
      <c r="AT39" s="687"/>
      <c r="AU39" s="687"/>
      <c r="AV39" s="687"/>
      <c r="AW39" s="687"/>
      <c r="AX39" s="687"/>
      <c r="AY39" s="688"/>
      <c r="AZ39" s="623" t="s">
        <v>129</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1598</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6483344</v>
      </c>
      <c r="CS39" s="655"/>
      <c r="CT39" s="655"/>
      <c r="CU39" s="655"/>
      <c r="CV39" s="655"/>
      <c r="CW39" s="655"/>
      <c r="CX39" s="655"/>
      <c r="CY39" s="656"/>
      <c r="CZ39" s="628">
        <v>28.4</v>
      </c>
      <c r="DA39" s="653"/>
      <c r="DB39" s="653"/>
      <c r="DC39" s="657"/>
      <c r="DD39" s="632">
        <v>185438</v>
      </c>
      <c r="DE39" s="655"/>
      <c r="DF39" s="655"/>
      <c r="DG39" s="655"/>
      <c r="DH39" s="655"/>
      <c r="DI39" s="655"/>
      <c r="DJ39" s="655"/>
      <c r="DK39" s="656"/>
      <c r="DL39" s="632" t="s">
        <v>230</v>
      </c>
      <c r="DM39" s="655"/>
      <c r="DN39" s="655"/>
      <c r="DO39" s="655"/>
      <c r="DP39" s="655"/>
      <c r="DQ39" s="655"/>
      <c r="DR39" s="655"/>
      <c r="DS39" s="655"/>
      <c r="DT39" s="655"/>
      <c r="DU39" s="655"/>
      <c r="DV39" s="656"/>
      <c r="DW39" s="628" t="s">
        <v>246</v>
      </c>
      <c r="DX39" s="653"/>
      <c r="DY39" s="653"/>
      <c r="DZ39" s="653"/>
      <c r="EA39" s="653"/>
      <c r="EB39" s="653"/>
      <c r="EC39" s="654"/>
    </row>
    <row r="40" spans="2:133" ht="11.25" customHeight="1" x14ac:dyDescent="0.2">
      <c r="B40" s="620" t="s">
        <v>346</v>
      </c>
      <c r="C40" s="621"/>
      <c r="D40" s="621"/>
      <c r="E40" s="621"/>
      <c r="F40" s="621"/>
      <c r="G40" s="621"/>
      <c r="H40" s="621"/>
      <c r="I40" s="621"/>
      <c r="J40" s="621"/>
      <c r="K40" s="621"/>
      <c r="L40" s="621"/>
      <c r="M40" s="621"/>
      <c r="N40" s="621"/>
      <c r="O40" s="621"/>
      <c r="P40" s="621"/>
      <c r="Q40" s="622"/>
      <c r="R40" s="623">
        <v>61534</v>
      </c>
      <c r="S40" s="624"/>
      <c r="T40" s="624"/>
      <c r="U40" s="624"/>
      <c r="V40" s="624"/>
      <c r="W40" s="624"/>
      <c r="X40" s="624"/>
      <c r="Y40" s="625"/>
      <c r="Z40" s="626">
        <v>0.3</v>
      </c>
      <c r="AA40" s="626"/>
      <c r="AB40" s="626"/>
      <c r="AC40" s="626"/>
      <c r="AD40" s="627" t="s">
        <v>230</v>
      </c>
      <c r="AE40" s="627"/>
      <c r="AF40" s="627"/>
      <c r="AG40" s="627"/>
      <c r="AH40" s="627"/>
      <c r="AI40" s="627"/>
      <c r="AJ40" s="627"/>
      <c r="AK40" s="627"/>
      <c r="AL40" s="628" t="s">
        <v>129</v>
      </c>
      <c r="AM40" s="629"/>
      <c r="AN40" s="629"/>
      <c r="AO40" s="630"/>
      <c r="AQ40" s="686" t="s">
        <v>347</v>
      </c>
      <c r="AR40" s="687"/>
      <c r="AS40" s="687"/>
      <c r="AT40" s="687"/>
      <c r="AU40" s="687"/>
      <c r="AV40" s="687"/>
      <c r="AW40" s="687"/>
      <c r="AX40" s="687"/>
      <c r="AY40" s="688"/>
      <c r="AZ40" s="623" t="s">
        <v>129</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99</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4924456</v>
      </c>
      <c r="CS40" s="624"/>
      <c r="CT40" s="624"/>
      <c r="CU40" s="624"/>
      <c r="CV40" s="624"/>
      <c r="CW40" s="624"/>
      <c r="CX40" s="624"/>
      <c r="CY40" s="625"/>
      <c r="CZ40" s="628">
        <v>21.6</v>
      </c>
      <c r="DA40" s="653"/>
      <c r="DB40" s="653"/>
      <c r="DC40" s="657"/>
      <c r="DD40" s="632" t="s">
        <v>129</v>
      </c>
      <c r="DE40" s="624"/>
      <c r="DF40" s="624"/>
      <c r="DG40" s="624"/>
      <c r="DH40" s="624"/>
      <c r="DI40" s="624"/>
      <c r="DJ40" s="624"/>
      <c r="DK40" s="625"/>
      <c r="DL40" s="632" t="s">
        <v>246</v>
      </c>
      <c r="DM40" s="624"/>
      <c r="DN40" s="624"/>
      <c r="DO40" s="624"/>
      <c r="DP40" s="624"/>
      <c r="DQ40" s="624"/>
      <c r="DR40" s="624"/>
      <c r="DS40" s="624"/>
      <c r="DT40" s="624"/>
      <c r="DU40" s="624"/>
      <c r="DV40" s="625"/>
      <c r="DW40" s="628" t="s">
        <v>129</v>
      </c>
      <c r="DX40" s="653"/>
      <c r="DY40" s="653"/>
      <c r="DZ40" s="653"/>
      <c r="EA40" s="653"/>
      <c r="EB40" s="653"/>
      <c r="EC40" s="654"/>
    </row>
    <row r="41" spans="2:133" ht="11.25" customHeight="1" x14ac:dyDescent="0.2">
      <c r="B41" s="644" t="s">
        <v>351</v>
      </c>
      <c r="C41" s="645"/>
      <c r="D41" s="645"/>
      <c r="E41" s="645"/>
      <c r="F41" s="645"/>
      <c r="G41" s="645"/>
      <c r="H41" s="645"/>
      <c r="I41" s="645"/>
      <c r="J41" s="645"/>
      <c r="K41" s="645"/>
      <c r="L41" s="645"/>
      <c r="M41" s="645"/>
      <c r="N41" s="645"/>
      <c r="O41" s="645"/>
      <c r="P41" s="645"/>
      <c r="Q41" s="646"/>
      <c r="R41" s="695">
        <v>23340963</v>
      </c>
      <c r="S41" s="696"/>
      <c r="T41" s="696"/>
      <c r="U41" s="696"/>
      <c r="V41" s="696"/>
      <c r="W41" s="696"/>
      <c r="X41" s="696"/>
      <c r="Y41" s="700"/>
      <c r="Z41" s="701">
        <v>100</v>
      </c>
      <c r="AA41" s="701"/>
      <c r="AB41" s="701"/>
      <c r="AC41" s="701"/>
      <c r="AD41" s="702">
        <v>2860396</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81695</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129</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129</v>
      </c>
      <c r="CS41" s="655"/>
      <c r="CT41" s="655"/>
      <c r="CU41" s="655"/>
      <c r="CV41" s="655"/>
      <c r="CW41" s="655"/>
      <c r="CX41" s="655"/>
      <c r="CY41" s="656"/>
      <c r="CZ41" s="628" t="s">
        <v>129</v>
      </c>
      <c r="DA41" s="653"/>
      <c r="DB41" s="653"/>
      <c r="DC41" s="657"/>
      <c r="DD41" s="632" t="s">
        <v>129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319752</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442</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558540</v>
      </c>
      <c r="CS42" s="655"/>
      <c r="CT42" s="655"/>
      <c r="CU42" s="655"/>
      <c r="CV42" s="655"/>
      <c r="CW42" s="655"/>
      <c r="CX42" s="655"/>
      <c r="CY42" s="656"/>
      <c r="CZ42" s="628">
        <v>2.4</v>
      </c>
      <c r="DA42" s="653"/>
      <c r="DB42" s="653"/>
      <c r="DC42" s="657"/>
      <c r="DD42" s="632">
        <v>45420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t="s">
        <v>129</v>
      </c>
      <c r="CS43" s="655"/>
      <c r="CT43" s="655"/>
      <c r="CU43" s="655"/>
      <c r="CV43" s="655"/>
      <c r="CW43" s="655"/>
      <c r="CX43" s="655"/>
      <c r="CY43" s="656"/>
      <c r="CZ43" s="628" t="s">
        <v>246</v>
      </c>
      <c r="DA43" s="653"/>
      <c r="DB43" s="653"/>
      <c r="DC43" s="657"/>
      <c r="DD43" s="632" t="s">
        <v>129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361</v>
      </c>
      <c r="CG44" s="621"/>
      <c r="CH44" s="621"/>
      <c r="CI44" s="621"/>
      <c r="CJ44" s="621"/>
      <c r="CK44" s="621"/>
      <c r="CL44" s="621"/>
      <c r="CM44" s="621"/>
      <c r="CN44" s="621"/>
      <c r="CO44" s="621"/>
      <c r="CP44" s="621"/>
      <c r="CQ44" s="622"/>
      <c r="CR44" s="623">
        <v>543262</v>
      </c>
      <c r="CS44" s="624"/>
      <c r="CT44" s="624"/>
      <c r="CU44" s="624"/>
      <c r="CV44" s="624"/>
      <c r="CW44" s="624"/>
      <c r="CX44" s="624"/>
      <c r="CY44" s="625"/>
      <c r="CZ44" s="628">
        <v>2.4</v>
      </c>
      <c r="DA44" s="629"/>
      <c r="DB44" s="629"/>
      <c r="DC44" s="635"/>
      <c r="DD44" s="632">
        <v>45326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219823</v>
      </c>
      <c r="CS45" s="655"/>
      <c r="CT45" s="655"/>
      <c r="CU45" s="655"/>
      <c r="CV45" s="655"/>
      <c r="CW45" s="655"/>
      <c r="CX45" s="655"/>
      <c r="CY45" s="656"/>
      <c r="CZ45" s="628">
        <v>1</v>
      </c>
      <c r="DA45" s="653"/>
      <c r="DB45" s="653"/>
      <c r="DC45" s="657"/>
      <c r="DD45" s="632">
        <v>10696</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364</v>
      </c>
      <c r="CG46" s="621"/>
      <c r="CH46" s="621"/>
      <c r="CI46" s="621"/>
      <c r="CJ46" s="621"/>
      <c r="CK46" s="621"/>
      <c r="CL46" s="621"/>
      <c r="CM46" s="621"/>
      <c r="CN46" s="621"/>
      <c r="CO46" s="621"/>
      <c r="CP46" s="621"/>
      <c r="CQ46" s="622"/>
      <c r="CR46" s="623">
        <v>313439</v>
      </c>
      <c r="CS46" s="624"/>
      <c r="CT46" s="624"/>
      <c r="CU46" s="624"/>
      <c r="CV46" s="624"/>
      <c r="CW46" s="624"/>
      <c r="CX46" s="624"/>
      <c r="CY46" s="625"/>
      <c r="CZ46" s="628">
        <v>1.4</v>
      </c>
      <c r="DA46" s="629"/>
      <c r="DB46" s="629"/>
      <c r="DC46" s="635"/>
      <c r="DD46" s="632">
        <v>24630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365</v>
      </c>
      <c r="CG47" s="621"/>
      <c r="CH47" s="621"/>
      <c r="CI47" s="621"/>
      <c r="CJ47" s="621"/>
      <c r="CK47" s="621"/>
      <c r="CL47" s="621"/>
      <c r="CM47" s="621"/>
      <c r="CN47" s="621"/>
      <c r="CO47" s="621"/>
      <c r="CP47" s="621"/>
      <c r="CQ47" s="622"/>
      <c r="CR47" s="623">
        <v>15278</v>
      </c>
      <c r="CS47" s="655"/>
      <c r="CT47" s="655"/>
      <c r="CU47" s="655"/>
      <c r="CV47" s="655"/>
      <c r="CW47" s="655"/>
      <c r="CX47" s="655"/>
      <c r="CY47" s="656"/>
      <c r="CZ47" s="628">
        <v>0.1</v>
      </c>
      <c r="DA47" s="653"/>
      <c r="DB47" s="653"/>
      <c r="DC47" s="657"/>
      <c r="DD47" s="632">
        <v>94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366</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367</v>
      </c>
      <c r="CE49" s="645"/>
      <c r="CF49" s="645"/>
      <c r="CG49" s="645"/>
      <c r="CH49" s="645"/>
      <c r="CI49" s="645"/>
      <c r="CJ49" s="645"/>
      <c r="CK49" s="645"/>
      <c r="CL49" s="645"/>
      <c r="CM49" s="645"/>
      <c r="CN49" s="645"/>
      <c r="CO49" s="645"/>
      <c r="CP49" s="645"/>
      <c r="CQ49" s="646"/>
      <c r="CR49" s="695">
        <v>22847150</v>
      </c>
      <c r="CS49" s="682"/>
      <c r="CT49" s="682"/>
      <c r="CU49" s="682"/>
      <c r="CV49" s="682"/>
      <c r="CW49" s="682"/>
      <c r="CX49" s="682"/>
      <c r="CY49" s="711"/>
      <c r="CZ49" s="703">
        <v>100</v>
      </c>
      <c r="DA49" s="712"/>
      <c r="DB49" s="712"/>
      <c r="DC49" s="713"/>
      <c r="DD49" s="714">
        <v>3378585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CkUb4tQp9QKqljVGgm7qGS7X67GIGXylMXANmUYN3jidDpZfw4RkI4EAodKsNNMuWAJVRt16+rQ1e2pasTmSQ==" saltValue="qmecKIznOPGgty0SJF0Jc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3" zoomScale="70" zoomScaleNormal="25" zoomScaleSheetLayoutView="70" workbookViewId="0">
      <selection activeCell="AF81" sqref="AF81:AJ81"/>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23339</v>
      </c>
      <c r="R7" s="753"/>
      <c r="S7" s="753"/>
      <c r="T7" s="753"/>
      <c r="U7" s="753"/>
      <c r="V7" s="753">
        <v>22847</v>
      </c>
      <c r="W7" s="753"/>
      <c r="X7" s="753"/>
      <c r="Y7" s="753"/>
      <c r="Z7" s="753"/>
      <c r="AA7" s="753">
        <v>492</v>
      </c>
      <c r="AB7" s="753"/>
      <c r="AC7" s="753"/>
      <c r="AD7" s="753"/>
      <c r="AE7" s="754"/>
      <c r="AF7" s="755">
        <v>342</v>
      </c>
      <c r="AG7" s="756"/>
      <c r="AH7" s="756"/>
      <c r="AI7" s="756"/>
      <c r="AJ7" s="757"/>
      <c r="AK7" s="758">
        <v>2959</v>
      </c>
      <c r="AL7" s="759"/>
      <c r="AM7" s="759"/>
      <c r="AN7" s="759"/>
      <c r="AO7" s="759"/>
      <c r="AP7" s="759">
        <v>2786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599</v>
      </c>
      <c r="BS7" s="746" t="s">
        <v>600</v>
      </c>
      <c r="BT7" s="747"/>
      <c r="BU7" s="747"/>
      <c r="BV7" s="747"/>
      <c r="BW7" s="747"/>
      <c r="BX7" s="747"/>
      <c r="BY7" s="747"/>
      <c r="BZ7" s="747"/>
      <c r="CA7" s="747"/>
      <c r="CB7" s="747"/>
      <c r="CC7" s="747"/>
      <c r="CD7" s="747"/>
      <c r="CE7" s="747"/>
      <c r="CF7" s="747"/>
      <c r="CG7" s="762"/>
      <c r="CH7" s="743">
        <v>1</v>
      </c>
      <c r="CI7" s="744"/>
      <c r="CJ7" s="744"/>
      <c r="CK7" s="744"/>
      <c r="CL7" s="745"/>
      <c r="CM7" s="743">
        <v>11</v>
      </c>
      <c r="CN7" s="744"/>
      <c r="CO7" s="744"/>
      <c r="CP7" s="744"/>
      <c r="CQ7" s="745"/>
      <c r="CR7" s="743">
        <v>2</v>
      </c>
      <c r="CS7" s="744"/>
      <c r="CT7" s="744"/>
      <c r="CU7" s="744"/>
      <c r="CV7" s="745"/>
      <c r="CW7" s="743">
        <v>0</v>
      </c>
      <c r="CX7" s="744"/>
      <c r="CY7" s="744"/>
      <c r="CZ7" s="744"/>
      <c r="DA7" s="745"/>
      <c r="DB7" s="743">
        <v>0</v>
      </c>
      <c r="DC7" s="744"/>
      <c r="DD7" s="744"/>
      <c r="DE7" s="744"/>
      <c r="DF7" s="745"/>
      <c r="DG7" s="743">
        <v>0</v>
      </c>
      <c r="DH7" s="744"/>
      <c r="DI7" s="744"/>
      <c r="DJ7" s="744"/>
      <c r="DK7" s="745"/>
      <c r="DL7" s="743">
        <v>0</v>
      </c>
      <c r="DM7" s="744"/>
      <c r="DN7" s="744"/>
      <c r="DO7" s="744"/>
      <c r="DP7" s="745"/>
      <c r="DQ7" s="743">
        <v>0</v>
      </c>
      <c r="DR7" s="744"/>
      <c r="DS7" s="744"/>
      <c r="DT7" s="744"/>
      <c r="DU7" s="745"/>
      <c r="DV7" s="746"/>
      <c r="DW7" s="747"/>
      <c r="DX7" s="747"/>
      <c r="DY7" s="747"/>
      <c r="DZ7" s="748"/>
      <c r="EA7" s="234"/>
    </row>
    <row r="8" spans="1:131" s="235" customFormat="1" ht="26.25" customHeight="1" x14ac:dyDescent="0.2">
      <c r="A8" s="238">
        <v>2</v>
      </c>
      <c r="B8" s="780" t="s">
        <v>391</v>
      </c>
      <c r="C8" s="781"/>
      <c r="D8" s="781"/>
      <c r="E8" s="781"/>
      <c r="F8" s="781"/>
      <c r="G8" s="781"/>
      <c r="H8" s="781"/>
      <c r="I8" s="781"/>
      <c r="J8" s="781"/>
      <c r="K8" s="781"/>
      <c r="L8" s="781"/>
      <c r="M8" s="781"/>
      <c r="N8" s="781"/>
      <c r="O8" s="781"/>
      <c r="P8" s="782"/>
      <c r="Q8" s="783">
        <v>2</v>
      </c>
      <c r="R8" s="784"/>
      <c r="S8" s="784"/>
      <c r="T8" s="784"/>
      <c r="U8" s="784"/>
      <c r="V8" s="784">
        <v>0</v>
      </c>
      <c r="W8" s="784"/>
      <c r="X8" s="784"/>
      <c r="Y8" s="784"/>
      <c r="Z8" s="784"/>
      <c r="AA8" s="784">
        <v>2</v>
      </c>
      <c r="AB8" s="784"/>
      <c r="AC8" s="784"/>
      <c r="AD8" s="784"/>
      <c r="AE8" s="785"/>
      <c r="AF8" s="786">
        <v>2</v>
      </c>
      <c r="AG8" s="787"/>
      <c r="AH8" s="787"/>
      <c r="AI8" s="787"/>
      <c r="AJ8" s="788"/>
      <c r="AK8" s="769">
        <v>0</v>
      </c>
      <c r="AL8" s="770"/>
      <c r="AM8" s="770"/>
      <c r="AN8" s="770"/>
      <c r="AO8" s="770"/>
      <c r="AP8" s="770">
        <v>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601</v>
      </c>
      <c r="BT8" s="774"/>
      <c r="BU8" s="774"/>
      <c r="BV8" s="774"/>
      <c r="BW8" s="774"/>
      <c r="BX8" s="774"/>
      <c r="BY8" s="774"/>
      <c r="BZ8" s="774"/>
      <c r="CA8" s="774"/>
      <c r="CB8" s="774"/>
      <c r="CC8" s="774"/>
      <c r="CD8" s="774"/>
      <c r="CE8" s="774"/>
      <c r="CF8" s="774"/>
      <c r="CG8" s="775"/>
      <c r="CH8" s="776">
        <v>7150</v>
      </c>
      <c r="CI8" s="777"/>
      <c r="CJ8" s="777"/>
      <c r="CK8" s="777"/>
      <c r="CL8" s="778"/>
      <c r="CM8" s="776">
        <v>502</v>
      </c>
      <c r="CN8" s="777"/>
      <c r="CO8" s="777"/>
      <c r="CP8" s="777"/>
      <c r="CQ8" s="778"/>
      <c r="CR8" s="776">
        <v>494</v>
      </c>
      <c r="CS8" s="777"/>
      <c r="CT8" s="777"/>
      <c r="CU8" s="777"/>
      <c r="CV8" s="778"/>
      <c r="CW8" s="776">
        <v>0</v>
      </c>
      <c r="CX8" s="777"/>
      <c r="CY8" s="777"/>
      <c r="CZ8" s="777"/>
      <c r="DA8" s="778"/>
      <c r="DB8" s="776">
        <v>4903</v>
      </c>
      <c r="DC8" s="777"/>
      <c r="DD8" s="777"/>
      <c r="DE8" s="777"/>
      <c r="DF8" s="778"/>
      <c r="DG8" s="776">
        <v>0</v>
      </c>
      <c r="DH8" s="777"/>
      <c r="DI8" s="777"/>
      <c r="DJ8" s="777"/>
      <c r="DK8" s="778"/>
      <c r="DL8" s="776">
        <v>0</v>
      </c>
      <c r="DM8" s="777"/>
      <c r="DN8" s="777"/>
      <c r="DO8" s="777"/>
      <c r="DP8" s="778"/>
      <c r="DQ8" s="776">
        <v>0</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23341</v>
      </c>
      <c r="R23" s="793"/>
      <c r="S23" s="793"/>
      <c r="T23" s="793"/>
      <c r="U23" s="793"/>
      <c r="V23" s="793">
        <v>22847</v>
      </c>
      <c r="W23" s="793"/>
      <c r="X23" s="793"/>
      <c r="Y23" s="793"/>
      <c r="Z23" s="793"/>
      <c r="AA23" s="793">
        <v>494</v>
      </c>
      <c r="AB23" s="793"/>
      <c r="AC23" s="793"/>
      <c r="AD23" s="793"/>
      <c r="AE23" s="794"/>
      <c r="AF23" s="795">
        <v>344</v>
      </c>
      <c r="AG23" s="793"/>
      <c r="AH23" s="793"/>
      <c r="AI23" s="793"/>
      <c r="AJ23" s="796"/>
      <c r="AK23" s="797"/>
      <c r="AL23" s="798"/>
      <c r="AM23" s="798"/>
      <c r="AN23" s="798"/>
      <c r="AO23" s="798"/>
      <c r="AP23" s="793">
        <v>2786</v>
      </c>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405</v>
      </c>
      <c r="C28" s="750"/>
      <c r="D28" s="750"/>
      <c r="E28" s="750"/>
      <c r="F28" s="750"/>
      <c r="G28" s="750"/>
      <c r="H28" s="750"/>
      <c r="I28" s="750"/>
      <c r="J28" s="750"/>
      <c r="K28" s="750"/>
      <c r="L28" s="750"/>
      <c r="M28" s="750"/>
      <c r="N28" s="750"/>
      <c r="O28" s="750"/>
      <c r="P28" s="751"/>
      <c r="Q28" s="822">
        <v>1101</v>
      </c>
      <c r="R28" s="823"/>
      <c r="S28" s="823"/>
      <c r="T28" s="823"/>
      <c r="U28" s="823"/>
      <c r="V28" s="823">
        <v>995</v>
      </c>
      <c r="W28" s="823"/>
      <c r="X28" s="823"/>
      <c r="Y28" s="823"/>
      <c r="Z28" s="823"/>
      <c r="AA28" s="823">
        <v>106</v>
      </c>
      <c r="AB28" s="823"/>
      <c r="AC28" s="823"/>
      <c r="AD28" s="823"/>
      <c r="AE28" s="824"/>
      <c r="AF28" s="825">
        <v>106</v>
      </c>
      <c r="AG28" s="823"/>
      <c r="AH28" s="823"/>
      <c r="AI28" s="823"/>
      <c r="AJ28" s="826"/>
      <c r="AK28" s="827">
        <v>76</v>
      </c>
      <c r="AL28" s="828"/>
      <c r="AM28" s="828"/>
      <c r="AN28" s="828"/>
      <c r="AO28" s="828"/>
      <c r="AP28" s="828">
        <v>0</v>
      </c>
      <c r="AQ28" s="828"/>
      <c r="AR28" s="828"/>
      <c r="AS28" s="828"/>
      <c r="AT28" s="828"/>
      <c r="AU28" s="828">
        <v>0</v>
      </c>
      <c r="AV28" s="828"/>
      <c r="AW28" s="828"/>
      <c r="AX28" s="828"/>
      <c r="AY28" s="828"/>
      <c r="AZ28" s="829" t="s">
        <v>585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406</v>
      </c>
      <c r="C29" s="781"/>
      <c r="D29" s="781"/>
      <c r="E29" s="781"/>
      <c r="F29" s="781"/>
      <c r="G29" s="781"/>
      <c r="H29" s="781"/>
      <c r="I29" s="781"/>
      <c r="J29" s="781"/>
      <c r="K29" s="781"/>
      <c r="L29" s="781"/>
      <c r="M29" s="781"/>
      <c r="N29" s="781"/>
      <c r="O29" s="781"/>
      <c r="P29" s="782"/>
      <c r="Q29" s="783">
        <v>127</v>
      </c>
      <c r="R29" s="784"/>
      <c r="S29" s="784"/>
      <c r="T29" s="784"/>
      <c r="U29" s="784"/>
      <c r="V29" s="784">
        <v>126</v>
      </c>
      <c r="W29" s="784"/>
      <c r="X29" s="784"/>
      <c r="Y29" s="784"/>
      <c r="Z29" s="784"/>
      <c r="AA29" s="784">
        <v>1</v>
      </c>
      <c r="AB29" s="784"/>
      <c r="AC29" s="784"/>
      <c r="AD29" s="784"/>
      <c r="AE29" s="785"/>
      <c r="AF29" s="786">
        <v>1</v>
      </c>
      <c r="AG29" s="787"/>
      <c r="AH29" s="787"/>
      <c r="AI29" s="787"/>
      <c r="AJ29" s="788"/>
      <c r="AK29" s="834">
        <v>27</v>
      </c>
      <c r="AL29" s="830"/>
      <c r="AM29" s="830"/>
      <c r="AN29" s="830"/>
      <c r="AO29" s="830"/>
      <c r="AP29" s="830">
        <v>0</v>
      </c>
      <c r="AQ29" s="830"/>
      <c r="AR29" s="830"/>
      <c r="AS29" s="830"/>
      <c r="AT29" s="830"/>
      <c r="AU29" s="830">
        <v>0</v>
      </c>
      <c r="AV29" s="830"/>
      <c r="AW29" s="830"/>
      <c r="AX29" s="830"/>
      <c r="AY29" s="830"/>
      <c r="AZ29" s="831" t="s">
        <v>585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407</v>
      </c>
      <c r="C30" s="781"/>
      <c r="D30" s="781"/>
      <c r="E30" s="781"/>
      <c r="F30" s="781"/>
      <c r="G30" s="781"/>
      <c r="H30" s="781"/>
      <c r="I30" s="781"/>
      <c r="J30" s="781"/>
      <c r="K30" s="781"/>
      <c r="L30" s="781"/>
      <c r="M30" s="781"/>
      <c r="N30" s="781"/>
      <c r="O30" s="781"/>
      <c r="P30" s="782"/>
      <c r="Q30" s="783">
        <v>738</v>
      </c>
      <c r="R30" s="784"/>
      <c r="S30" s="784"/>
      <c r="T30" s="784"/>
      <c r="U30" s="784"/>
      <c r="V30" s="784">
        <v>692</v>
      </c>
      <c r="W30" s="784"/>
      <c r="X30" s="784"/>
      <c r="Y30" s="784"/>
      <c r="Z30" s="784"/>
      <c r="AA30" s="784">
        <v>46</v>
      </c>
      <c r="AB30" s="784"/>
      <c r="AC30" s="784"/>
      <c r="AD30" s="784"/>
      <c r="AE30" s="785"/>
      <c r="AF30" s="786">
        <v>46</v>
      </c>
      <c r="AG30" s="787"/>
      <c r="AH30" s="787"/>
      <c r="AI30" s="787"/>
      <c r="AJ30" s="788"/>
      <c r="AK30" s="834">
        <v>253</v>
      </c>
      <c r="AL30" s="830"/>
      <c r="AM30" s="830"/>
      <c r="AN30" s="830"/>
      <c r="AO30" s="830"/>
      <c r="AP30" s="830">
        <v>3038</v>
      </c>
      <c r="AQ30" s="830"/>
      <c r="AR30" s="830"/>
      <c r="AS30" s="830"/>
      <c r="AT30" s="830"/>
      <c r="AU30" s="830">
        <v>2342</v>
      </c>
      <c r="AV30" s="830"/>
      <c r="AW30" s="830"/>
      <c r="AX30" s="830"/>
      <c r="AY30" s="830"/>
      <c r="AZ30" s="831" t="s">
        <v>585</v>
      </c>
      <c r="BA30" s="831"/>
      <c r="BB30" s="831"/>
      <c r="BC30" s="831"/>
      <c r="BD30" s="831"/>
      <c r="BE30" s="832" t="s">
        <v>408</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153</v>
      </c>
      <c r="AG63" s="844"/>
      <c r="AH63" s="844"/>
      <c r="AI63" s="844"/>
      <c r="AJ63" s="845"/>
      <c r="AK63" s="846"/>
      <c r="AL63" s="841"/>
      <c r="AM63" s="841"/>
      <c r="AN63" s="841"/>
      <c r="AO63" s="841"/>
      <c r="AP63" s="844">
        <v>3038</v>
      </c>
      <c r="AQ63" s="844"/>
      <c r="AR63" s="844"/>
      <c r="AS63" s="844"/>
      <c r="AT63" s="844"/>
      <c r="AU63" s="844">
        <v>2342</v>
      </c>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412</v>
      </c>
      <c r="B66" s="728"/>
      <c r="C66" s="728"/>
      <c r="D66" s="728"/>
      <c r="E66" s="728"/>
      <c r="F66" s="728"/>
      <c r="G66" s="728"/>
      <c r="H66" s="728"/>
      <c r="I66" s="728"/>
      <c r="J66" s="728"/>
      <c r="K66" s="728"/>
      <c r="L66" s="728"/>
      <c r="M66" s="728"/>
      <c r="N66" s="728"/>
      <c r="O66" s="728"/>
      <c r="P66" s="729"/>
      <c r="Q66" s="733" t="s">
        <v>413</v>
      </c>
      <c r="R66" s="734"/>
      <c r="S66" s="734"/>
      <c r="T66" s="734"/>
      <c r="U66" s="735"/>
      <c r="V66" s="733" t="s">
        <v>414</v>
      </c>
      <c r="W66" s="734"/>
      <c r="X66" s="734"/>
      <c r="Y66" s="734"/>
      <c r="Z66" s="735"/>
      <c r="AA66" s="733" t="s">
        <v>399</v>
      </c>
      <c r="AB66" s="734"/>
      <c r="AC66" s="734"/>
      <c r="AD66" s="734"/>
      <c r="AE66" s="735"/>
      <c r="AF66" s="854" t="s">
        <v>415</v>
      </c>
      <c r="AG66" s="815"/>
      <c r="AH66" s="815"/>
      <c r="AI66" s="815"/>
      <c r="AJ66" s="855"/>
      <c r="AK66" s="733" t="s">
        <v>416</v>
      </c>
      <c r="AL66" s="728"/>
      <c r="AM66" s="728"/>
      <c r="AN66" s="728"/>
      <c r="AO66" s="729"/>
      <c r="AP66" s="733" t="s">
        <v>417</v>
      </c>
      <c r="AQ66" s="734"/>
      <c r="AR66" s="734"/>
      <c r="AS66" s="734"/>
      <c r="AT66" s="735"/>
      <c r="AU66" s="733" t="s">
        <v>418</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586</v>
      </c>
      <c r="C68" s="870"/>
      <c r="D68" s="870"/>
      <c r="E68" s="870"/>
      <c r="F68" s="870"/>
      <c r="G68" s="870"/>
      <c r="H68" s="870"/>
      <c r="I68" s="870"/>
      <c r="J68" s="870"/>
      <c r="K68" s="870"/>
      <c r="L68" s="870"/>
      <c r="M68" s="870"/>
      <c r="N68" s="870"/>
      <c r="O68" s="870"/>
      <c r="P68" s="871"/>
      <c r="Q68" s="872">
        <v>1706</v>
      </c>
      <c r="R68" s="866"/>
      <c r="S68" s="866"/>
      <c r="T68" s="866"/>
      <c r="U68" s="866"/>
      <c r="V68" s="866">
        <v>1689</v>
      </c>
      <c r="W68" s="866"/>
      <c r="X68" s="866"/>
      <c r="Y68" s="866"/>
      <c r="Z68" s="866"/>
      <c r="AA68" s="866">
        <v>17</v>
      </c>
      <c r="AB68" s="866"/>
      <c r="AC68" s="866"/>
      <c r="AD68" s="866"/>
      <c r="AE68" s="866"/>
      <c r="AF68" s="866">
        <v>17</v>
      </c>
      <c r="AG68" s="866"/>
      <c r="AH68" s="866"/>
      <c r="AI68" s="866"/>
      <c r="AJ68" s="866"/>
      <c r="AK68" s="866">
        <v>61</v>
      </c>
      <c r="AL68" s="866"/>
      <c r="AM68" s="866"/>
      <c r="AN68" s="866"/>
      <c r="AO68" s="866"/>
      <c r="AP68" s="866">
        <v>255</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587</v>
      </c>
      <c r="C69" s="874"/>
      <c r="D69" s="874"/>
      <c r="E69" s="874"/>
      <c r="F69" s="874"/>
      <c r="G69" s="874"/>
      <c r="H69" s="874"/>
      <c r="I69" s="874"/>
      <c r="J69" s="874"/>
      <c r="K69" s="874"/>
      <c r="L69" s="874"/>
      <c r="M69" s="874"/>
      <c r="N69" s="874"/>
      <c r="O69" s="874"/>
      <c r="P69" s="875"/>
      <c r="Q69" s="876">
        <v>101</v>
      </c>
      <c r="R69" s="830"/>
      <c r="S69" s="830"/>
      <c r="T69" s="830"/>
      <c r="U69" s="830"/>
      <c r="V69" s="830">
        <v>100</v>
      </c>
      <c r="W69" s="830"/>
      <c r="X69" s="830"/>
      <c r="Y69" s="830"/>
      <c r="Z69" s="830"/>
      <c r="AA69" s="830">
        <v>1</v>
      </c>
      <c r="AB69" s="830"/>
      <c r="AC69" s="830"/>
      <c r="AD69" s="830"/>
      <c r="AE69" s="830"/>
      <c r="AF69" s="830">
        <v>1</v>
      </c>
      <c r="AG69" s="830"/>
      <c r="AH69" s="830"/>
      <c r="AI69" s="830"/>
      <c r="AJ69" s="830"/>
      <c r="AK69" s="830">
        <v>0</v>
      </c>
      <c r="AL69" s="830"/>
      <c r="AM69" s="830"/>
      <c r="AN69" s="830"/>
      <c r="AO69" s="830"/>
      <c r="AP69" s="830">
        <v>0</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588</v>
      </c>
      <c r="C70" s="874"/>
      <c r="D70" s="874"/>
      <c r="E70" s="874"/>
      <c r="F70" s="874"/>
      <c r="G70" s="874"/>
      <c r="H70" s="874"/>
      <c r="I70" s="874"/>
      <c r="J70" s="874"/>
      <c r="K70" s="874"/>
      <c r="L70" s="874"/>
      <c r="M70" s="874"/>
      <c r="N70" s="874"/>
      <c r="O70" s="874"/>
      <c r="P70" s="875"/>
      <c r="Q70" s="876">
        <v>50</v>
      </c>
      <c r="R70" s="830"/>
      <c r="S70" s="830"/>
      <c r="T70" s="830"/>
      <c r="U70" s="830"/>
      <c r="V70" s="830">
        <v>47</v>
      </c>
      <c r="W70" s="830"/>
      <c r="X70" s="830"/>
      <c r="Y70" s="830"/>
      <c r="Z70" s="830"/>
      <c r="AA70" s="830">
        <v>3</v>
      </c>
      <c r="AB70" s="830"/>
      <c r="AC70" s="830"/>
      <c r="AD70" s="830"/>
      <c r="AE70" s="830"/>
      <c r="AF70" s="830">
        <v>3</v>
      </c>
      <c r="AG70" s="830"/>
      <c r="AH70" s="830"/>
      <c r="AI70" s="830"/>
      <c r="AJ70" s="830"/>
      <c r="AK70" s="830">
        <v>0</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589</v>
      </c>
      <c r="C71" s="874"/>
      <c r="D71" s="874"/>
      <c r="E71" s="874"/>
      <c r="F71" s="874"/>
      <c r="G71" s="874"/>
      <c r="H71" s="874"/>
      <c r="I71" s="874"/>
      <c r="J71" s="874"/>
      <c r="K71" s="874"/>
      <c r="L71" s="874"/>
      <c r="M71" s="874"/>
      <c r="N71" s="874"/>
      <c r="O71" s="874"/>
      <c r="P71" s="875"/>
      <c r="Q71" s="876">
        <v>414</v>
      </c>
      <c r="R71" s="830"/>
      <c r="S71" s="830"/>
      <c r="T71" s="830"/>
      <c r="U71" s="830"/>
      <c r="V71" s="830">
        <v>387</v>
      </c>
      <c r="W71" s="830"/>
      <c r="X71" s="830"/>
      <c r="Y71" s="830"/>
      <c r="Z71" s="830"/>
      <c r="AA71" s="830">
        <v>27</v>
      </c>
      <c r="AB71" s="830"/>
      <c r="AC71" s="830"/>
      <c r="AD71" s="830"/>
      <c r="AE71" s="830"/>
      <c r="AF71" s="830">
        <v>22</v>
      </c>
      <c r="AG71" s="830"/>
      <c r="AH71" s="830"/>
      <c r="AI71" s="830"/>
      <c r="AJ71" s="830"/>
      <c r="AK71" s="830">
        <v>12</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590</v>
      </c>
      <c r="C72" s="874"/>
      <c r="D72" s="874"/>
      <c r="E72" s="874"/>
      <c r="F72" s="874"/>
      <c r="G72" s="874"/>
      <c r="H72" s="874"/>
      <c r="I72" s="874"/>
      <c r="J72" s="874"/>
      <c r="K72" s="874"/>
      <c r="L72" s="874"/>
      <c r="M72" s="874"/>
      <c r="N72" s="874"/>
      <c r="O72" s="874"/>
      <c r="P72" s="875"/>
      <c r="Q72" s="876">
        <v>1616</v>
      </c>
      <c r="R72" s="830"/>
      <c r="S72" s="830"/>
      <c r="T72" s="830"/>
      <c r="U72" s="830"/>
      <c r="V72" s="830">
        <v>1584</v>
      </c>
      <c r="W72" s="830"/>
      <c r="X72" s="830"/>
      <c r="Y72" s="830"/>
      <c r="Z72" s="830"/>
      <c r="AA72" s="830">
        <v>32</v>
      </c>
      <c r="AB72" s="830"/>
      <c r="AC72" s="830"/>
      <c r="AD72" s="830"/>
      <c r="AE72" s="830"/>
      <c r="AF72" s="830">
        <v>30</v>
      </c>
      <c r="AG72" s="830"/>
      <c r="AH72" s="830"/>
      <c r="AI72" s="830"/>
      <c r="AJ72" s="830"/>
      <c r="AK72" s="830">
        <v>50</v>
      </c>
      <c r="AL72" s="830"/>
      <c r="AM72" s="830"/>
      <c r="AN72" s="830"/>
      <c r="AO72" s="830"/>
      <c r="AP72" s="830">
        <v>0</v>
      </c>
      <c r="AQ72" s="830"/>
      <c r="AR72" s="830"/>
      <c r="AS72" s="830"/>
      <c r="AT72" s="830"/>
      <c r="AU72" s="830">
        <v>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591</v>
      </c>
      <c r="C73" s="874"/>
      <c r="D73" s="874"/>
      <c r="E73" s="874"/>
      <c r="F73" s="874"/>
      <c r="G73" s="874"/>
      <c r="H73" s="874"/>
      <c r="I73" s="874"/>
      <c r="J73" s="874"/>
      <c r="K73" s="874"/>
      <c r="L73" s="874"/>
      <c r="M73" s="874"/>
      <c r="N73" s="874"/>
      <c r="O73" s="874"/>
      <c r="P73" s="875"/>
      <c r="Q73" s="876">
        <v>120</v>
      </c>
      <c r="R73" s="830"/>
      <c r="S73" s="830"/>
      <c r="T73" s="830"/>
      <c r="U73" s="830"/>
      <c r="V73" s="830">
        <v>117</v>
      </c>
      <c r="W73" s="830"/>
      <c r="X73" s="830"/>
      <c r="Y73" s="830"/>
      <c r="Z73" s="830"/>
      <c r="AA73" s="830">
        <v>3</v>
      </c>
      <c r="AB73" s="830"/>
      <c r="AC73" s="830"/>
      <c r="AD73" s="830"/>
      <c r="AE73" s="830"/>
      <c r="AF73" s="830">
        <v>3</v>
      </c>
      <c r="AG73" s="830"/>
      <c r="AH73" s="830"/>
      <c r="AI73" s="830"/>
      <c r="AJ73" s="830"/>
      <c r="AK73" s="830">
        <v>40</v>
      </c>
      <c r="AL73" s="830"/>
      <c r="AM73" s="830"/>
      <c r="AN73" s="830"/>
      <c r="AO73" s="830"/>
      <c r="AP73" s="830">
        <v>0</v>
      </c>
      <c r="AQ73" s="830"/>
      <c r="AR73" s="830"/>
      <c r="AS73" s="830"/>
      <c r="AT73" s="830"/>
      <c r="AU73" s="830">
        <v>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592</v>
      </c>
      <c r="C74" s="874"/>
      <c r="D74" s="874"/>
      <c r="E74" s="874"/>
      <c r="F74" s="874"/>
      <c r="G74" s="874"/>
      <c r="H74" s="874"/>
      <c r="I74" s="874"/>
      <c r="J74" s="874"/>
      <c r="K74" s="874"/>
      <c r="L74" s="874"/>
      <c r="M74" s="874"/>
      <c r="N74" s="874"/>
      <c r="O74" s="874"/>
      <c r="P74" s="875"/>
      <c r="Q74" s="876">
        <v>2843</v>
      </c>
      <c r="R74" s="830"/>
      <c r="S74" s="830"/>
      <c r="T74" s="830"/>
      <c r="U74" s="830"/>
      <c r="V74" s="830">
        <v>2688</v>
      </c>
      <c r="W74" s="830"/>
      <c r="X74" s="830"/>
      <c r="Y74" s="830"/>
      <c r="Z74" s="830"/>
      <c r="AA74" s="830">
        <v>155</v>
      </c>
      <c r="AB74" s="830"/>
      <c r="AC74" s="830"/>
      <c r="AD74" s="830"/>
      <c r="AE74" s="830"/>
      <c r="AF74" s="830">
        <v>155</v>
      </c>
      <c r="AG74" s="830"/>
      <c r="AH74" s="830"/>
      <c r="AI74" s="830"/>
      <c r="AJ74" s="830"/>
      <c r="AK74" s="830">
        <v>13</v>
      </c>
      <c r="AL74" s="830"/>
      <c r="AM74" s="830"/>
      <c r="AN74" s="830"/>
      <c r="AO74" s="830"/>
      <c r="AP74" s="830">
        <v>0</v>
      </c>
      <c r="AQ74" s="830"/>
      <c r="AR74" s="830"/>
      <c r="AS74" s="830"/>
      <c r="AT74" s="830"/>
      <c r="AU74" s="830">
        <v>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593</v>
      </c>
      <c r="C75" s="874"/>
      <c r="D75" s="874"/>
      <c r="E75" s="874"/>
      <c r="F75" s="874"/>
      <c r="G75" s="874"/>
      <c r="H75" s="874"/>
      <c r="I75" s="874"/>
      <c r="J75" s="874"/>
      <c r="K75" s="874"/>
      <c r="L75" s="874"/>
      <c r="M75" s="874"/>
      <c r="N75" s="874"/>
      <c r="O75" s="874"/>
      <c r="P75" s="875"/>
      <c r="Q75" s="877">
        <v>4882</v>
      </c>
      <c r="R75" s="878"/>
      <c r="S75" s="878"/>
      <c r="T75" s="878"/>
      <c r="U75" s="834"/>
      <c r="V75" s="879">
        <v>4842</v>
      </c>
      <c r="W75" s="878"/>
      <c r="X75" s="878"/>
      <c r="Y75" s="878"/>
      <c r="Z75" s="834"/>
      <c r="AA75" s="879">
        <v>40</v>
      </c>
      <c r="AB75" s="878"/>
      <c r="AC75" s="878"/>
      <c r="AD75" s="878"/>
      <c r="AE75" s="834"/>
      <c r="AF75" s="879">
        <v>18</v>
      </c>
      <c r="AG75" s="878"/>
      <c r="AH75" s="878"/>
      <c r="AI75" s="878"/>
      <c r="AJ75" s="834"/>
      <c r="AK75" s="879">
        <v>0</v>
      </c>
      <c r="AL75" s="878"/>
      <c r="AM75" s="878"/>
      <c r="AN75" s="878"/>
      <c r="AO75" s="834"/>
      <c r="AP75" s="879">
        <v>3114</v>
      </c>
      <c r="AQ75" s="878"/>
      <c r="AR75" s="878"/>
      <c r="AS75" s="878"/>
      <c r="AT75" s="834"/>
      <c r="AU75" s="879">
        <v>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594</v>
      </c>
      <c r="C76" s="874"/>
      <c r="D76" s="874"/>
      <c r="E76" s="874"/>
      <c r="F76" s="874"/>
      <c r="G76" s="874"/>
      <c r="H76" s="874"/>
      <c r="I76" s="874"/>
      <c r="J76" s="874"/>
      <c r="K76" s="874"/>
      <c r="L76" s="874"/>
      <c r="M76" s="874"/>
      <c r="N76" s="874"/>
      <c r="O76" s="874"/>
      <c r="P76" s="875"/>
      <c r="Q76" s="877">
        <v>10357</v>
      </c>
      <c r="R76" s="878"/>
      <c r="S76" s="878"/>
      <c r="T76" s="878"/>
      <c r="U76" s="834"/>
      <c r="V76" s="879">
        <v>9848</v>
      </c>
      <c r="W76" s="878"/>
      <c r="X76" s="878"/>
      <c r="Y76" s="878"/>
      <c r="Z76" s="834"/>
      <c r="AA76" s="879">
        <v>510</v>
      </c>
      <c r="AB76" s="878"/>
      <c r="AC76" s="878"/>
      <c r="AD76" s="878"/>
      <c r="AE76" s="834"/>
      <c r="AF76" s="879">
        <v>510</v>
      </c>
      <c r="AG76" s="878"/>
      <c r="AH76" s="878"/>
      <c r="AI76" s="878"/>
      <c r="AJ76" s="834"/>
      <c r="AK76" s="879">
        <v>1564</v>
      </c>
      <c r="AL76" s="878"/>
      <c r="AM76" s="878"/>
      <c r="AN76" s="878"/>
      <c r="AO76" s="834"/>
      <c r="AP76" s="879">
        <v>0</v>
      </c>
      <c r="AQ76" s="878"/>
      <c r="AR76" s="878"/>
      <c r="AS76" s="878"/>
      <c r="AT76" s="834"/>
      <c r="AU76" s="879">
        <v>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595</v>
      </c>
      <c r="C77" s="874"/>
      <c r="D77" s="874"/>
      <c r="E77" s="874"/>
      <c r="F77" s="874"/>
      <c r="G77" s="874"/>
      <c r="H77" s="874"/>
      <c r="I77" s="874"/>
      <c r="J77" s="874"/>
      <c r="K77" s="874"/>
      <c r="L77" s="874"/>
      <c r="M77" s="874"/>
      <c r="N77" s="874"/>
      <c r="O77" s="874"/>
      <c r="P77" s="875"/>
      <c r="Q77" s="877">
        <v>136135</v>
      </c>
      <c r="R77" s="878"/>
      <c r="S77" s="878"/>
      <c r="T77" s="878"/>
      <c r="U77" s="834"/>
      <c r="V77" s="879">
        <v>134116</v>
      </c>
      <c r="W77" s="878"/>
      <c r="X77" s="878"/>
      <c r="Y77" s="878"/>
      <c r="Z77" s="834"/>
      <c r="AA77" s="879">
        <v>2019</v>
      </c>
      <c r="AB77" s="878"/>
      <c r="AC77" s="878"/>
      <c r="AD77" s="878"/>
      <c r="AE77" s="834"/>
      <c r="AF77" s="879">
        <v>3252</v>
      </c>
      <c r="AG77" s="878"/>
      <c r="AH77" s="878"/>
      <c r="AI77" s="878"/>
      <c r="AJ77" s="834"/>
      <c r="AK77" s="879">
        <v>1629</v>
      </c>
      <c r="AL77" s="878"/>
      <c r="AM77" s="878"/>
      <c r="AN77" s="878"/>
      <c r="AO77" s="834"/>
      <c r="AP77" s="879">
        <v>0</v>
      </c>
      <c r="AQ77" s="878"/>
      <c r="AR77" s="878"/>
      <c r="AS77" s="878"/>
      <c r="AT77" s="834"/>
      <c r="AU77" s="879">
        <v>0</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596</v>
      </c>
      <c r="C78" s="874"/>
      <c r="D78" s="874"/>
      <c r="E78" s="874"/>
      <c r="F78" s="874"/>
      <c r="G78" s="874"/>
      <c r="H78" s="874"/>
      <c r="I78" s="874"/>
      <c r="J78" s="874"/>
      <c r="K78" s="874"/>
      <c r="L78" s="874"/>
      <c r="M78" s="874"/>
      <c r="N78" s="874"/>
      <c r="O78" s="874"/>
      <c r="P78" s="875"/>
      <c r="Q78" s="876">
        <v>28</v>
      </c>
      <c r="R78" s="830"/>
      <c r="S78" s="830"/>
      <c r="T78" s="830"/>
      <c r="U78" s="830"/>
      <c r="V78" s="830">
        <v>26</v>
      </c>
      <c r="W78" s="830"/>
      <c r="X78" s="830"/>
      <c r="Y78" s="830"/>
      <c r="Z78" s="830"/>
      <c r="AA78" s="830">
        <v>2</v>
      </c>
      <c r="AB78" s="830"/>
      <c r="AC78" s="830"/>
      <c r="AD78" s="830"/>
      <c r="AE78" s="830"/>
      <c r="AF78" s="830">
        <v>2</v>
      </c>
      <c r="AG78" s="830"/>
      <c r="AH78" s="830"/>
      <c r="AI78" s="830"/>
      <c r="AJ78" s="830"/>
      <c r="AK78" s="830">
        <v>4</v>
      </c>
      <c r="AL78" s="830"/>
      <c r="AM78" s="830"/>
      <c r="AN78" s="830"/>
      <c r="AO78" s="830"/>
      <c r="AP78" s="830">
        <v>0</v>
      </c>
      <c r="AQ78" s="830"/>
      <c r="AR78" s="830"/>
      <c r="AS78" s="830"/>
      <c r="AT78" s="830"/>
      <c r="AU78" s="830">
        <v>0</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597</v>
      </c>
      <c r="C79" s="874"/>
      <c r="D79" s="874"/>
      <c r="E79" s="874"/>
      <c r="F79" s="874"/>
      <c r="G79" s="874"/>
      <c r="H79" s="874"/>
      <c r="I79" s="874"/>
      <c r="J79" s="874"/>
      <c r="K79" s="874"/>
      <c r="L79" s="874"/>
      <c r="M79" s="874"/>
      <c r="N79" s="874"/>
      <c r="O79" s="874"/>
      <c r="P79" s="875"/>
      <c r="Q79" s="876">
        <v>2383</v>
      </c>
      <c r="R79" s="830"/>
      <c r="S79" s="830"/>
      <c r="T79" s="830"/>
      <c r="U79" s="830"/>
      <c r="V79" s="830">
        <v>2200</v>
      </c>
      <c r="W79" s="830"/>
      <c r="X79" s="830"/>
      <c r="Y79" s="830"/>
      <c r="Z79" s="830"/>
      <c r="AA79" s="830">
        <v>183</v>
      </c>
      <c r="AB79" s="830"/>
      <c r="AC79" s="830"/>
      <c r="AD79" s="830"/>
      <c r="AE79" s="830"/>
      <c r="AF79" s="830">
        <v>2771</v>
      </c>
      <c r="AG79" s="830"/>
      <c r="AH79" s="830"/>
      <c r="AI79" s="830"/>
      <c r="AJ79" s="830"/>
      <c r="AK79" s="830">
        <v>35</v>
      </c>
      <c r="AL79" s="830"/>
      <c r="AM79" s="830"/>
      <c r="AN79" s="830"/>
      <c r="AO79" s="830"/>
      <c r="AP79" s="830">
        <v>1119</v>
      </c>
      <c r="AQ79" s="830"/>
      <c r="AR79" s="830"/>
      <c r="AS79" s="830"/>
      <c r="AT79" s="830"/>
      <c r="AU79" s="830">
        <v>0</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t="s">
        <v>598</v>
      </c>
      <c r="C80" s="874"/>
      <c r="D80" s="874"/>
      <c r="E80" s="874"/>
      <c r="F80" s="874"/>
      <c r="G80" s="874"/>
      <c r="H80" s="874"/>
      <c r="I80" s="874"/>
      <c r="J80" s="874"/>
      <c r="K80" s="874"/>
      <c r="L80" s="874"/>
      <c r="M80" s="874"/>
      <c r="N80" s="874"/>
      <c r="O80" s="874"/>
      <c r="P80" s="875"/>
      <c r="Q80" s="876">
        <v>2368</v>
      </c>
      <c r="R80" s="830"/>
      <c r="S80" s="830"/>
      <c r="T80" s="830"/>
      <c r="U80" s="830"/>
      <c r="V80" s="830">
        <v>2239</v>
      </c>
      <c r="W80" s="830"/>
      <c r="X80" s="830"/>
      <c r="Y80" s="830"/>
      <c r="Z80" s="830"/>
      <c r="AA80" s="830">
        <v>129</v>
      </c>
      <c r="AB80" s="830"/>
      <c r="AC80" s="830"/>
      <c r="AD80" s="830"/>
      <c r="AE80" s="830"/>
      <c r="AF80" s="830">
        <v>2670</v>
      </c>
      <c r="AG80" s="830"/>
      <c r="AH80" s="830"/>
      <c r="AI80" s="830"/>
      <c r="AJ80" s="830"/>
      <c r="AK80" s="830">
        <v>7</v>
      </c>
      <c r="AL80" s="830"/>
      <c r="AM80" s="830"/>
      <c r="AN80" s="830"/>
      <c r="AO80" s="830"/>
      <c r="AP80" s="830">
        <v>4398</v>
      </c>
      <c r="AQ80" s="830"/>
      <c r="AR80" s="830"/>
      <c r="AS80" s="830"/>
      <c r="AT80" s="830"/>
      <c r="AU80" s="830">
        <v>0</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9454</v>
      </c>
      <c r="AG88" s="844"/>
      <c r="AH88" s="844"/>
      <c r="AI88" s="844"/>
      <c r="AJ88" s="844"/>
      <c r="AK88" s="841"/>
      <c r="AL88" s="841"/>
      <c r="AM88" s="841"/>
      <c r="AN88" s="841"/>
      <c r="AO88" s="841"/>
      <c r="AP88" s="844">
        <v>8886</v>
      </c>
      <c r="AQ88" s="844"/>
      <c r="AR88" s="844"/>
      <c r="AS88" s="844"/>
      <c r="AT88" s="844"/>
      <c r="AU88" s="844">
        <v>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496</v>
      </c>
      <c r="CS102" s="852"/>
      <c r="CT102" s="852"/>
      <c r="CU102" s="852"/>
      <c r="CV102" s="891"/>
      <c r="CW102" s="890">
        <v>0</v>
      </c>
      <c r="CX102" s="852"/>
      <c r="CY102" s="852"/>
      <c r="CZ102" s="852"/>
      <c r="DA102" s="891"/>
      <c r="DB102" s="890">
        <v>4903</v>
      </c>
      <c r="DC102" s="852"/>
      <c r="DD102" s="852"/>
      <c r="DE102" s="852"/>
      <c r="DF102" s="891"/>
      <c r="DG102" s="890">
        <v>0</v>
      </c>
      <c r="DH102" s="852"/>
      <c r="DI102" s="852"/>
      <c r="DJ102" s="852"/>
      <c r="DK102" s="891"/>
      <c r="DL102" s="890">
        <v>0</v>
      </c>
      <c r="DM102" s="852"/>
      <c r="DN102" s="852"/>
      <c r="DO102" s="852"/>
      <c r="DP102" s="891"/>
      <c r="DQ102" s="890">
        <v>0</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428</v>
      </c>
      <c r="AB109" s="893"/>
      <c r="AC109" s="893"/>
      <c r="AD109" s="893"/>
      <c r="AE109" s="894"/>
      <c r="AF109" s="892" t="s">
        <v>429</v>
      </c>
      <c r="AG109" s="893"/>
      <c r="AH109" s="893"/>
      <c r="AI109" s="893"/>
      <c r="AJ109" s="894"/>
      <c r="AK109" s="892" t="s">
        <v>310</v>
      </c>
      <c r="AL109" s="893"/>
      <c r="AM109" s="893"/>
      <c r="AN109" s="893"/>
      <c r="AO109" s="894"/>
      <c r="AP109" s="892" t="s">
        <v>430</v>
      </c>
      <c r="AQ109" s="893"/>
      <c r="AR109" s="893"/>
      <c r="AS109" s="893"/>
      <c r="AT109" s="895"/>
      <c r="AU109" s="912" t="s">
        <v>427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428</v>
      </c>
      <c r="BR109" s="893"/>
      <c r="BS109" s="893"/>
      <c r="BT109" s="893"/>
      <c r="BU109" s="894"/>
      <c r="BV109" s="892" t="s">
        <v>429</v>
      </c>
      <c r="BW109" s="893"/>
      <c r="BX109" s="893"/>
      <c r="BY109" s="893"/>
      <c r="BZ109" s="894"/>
      <c r="CA109" s="892" t="s">
        <v>310</v>
      </c>
      <c r="CB109" s="893"/>
      <c r="CC109" s="893"/>
      <c r="CD109" s="893"/>
      <c r="CE109" s="894"/>
      <c r="CF109" s="913" t="s">
        <v>430</v>
      </c>
      <c r="CG109" s="913"/>
      <c r="CH109" s="913"/>
      <c r="CI109" s="913"/>
      <c r="CJ109" s="913"/>
      <c r="CK109" s="892" t="s">
        <v>431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428</v>
      </c>
      <c r="DH109" s="893"/>
      <c r="DI109" s="893"/>
      <c r="DJ109" s="893"/>
      <c r="DK109" s="894"/>
      <c r="DL109" s="892" t="s">
        <v>429</v>
      </c>
      <c r="DM109" s="893"/>
      <c r="DN109" s="893"/>
      <c r="DO109" s="893"/>
      <c r="DP109" s="894"/>
      <c r="DQ109" s="892" t="s">
        <v>310</v>
      </c>
      <c r="DR109" s="893"/>
      <c r="DS109" s="893"/>
      <c r="DT109" s="893"/>
      <c r="DU109" s="894"/>
      <c r="DV109" s="892" t="s">
        <v>430</v>
      </c>
      <c r="DW109" s="893"/>
      <c r="DX109" s="893"/>
      <c r="DY109" s="893"/>
      <c r="DZ109" s="895"/>
    </row>
    <row r="110" spans="1:131" s="230" customFormat="1" ht="26.25" customHeight="1" x14ac:dyDescent="0.2">
      <c r="A110" s="896" t="s">
        <v>432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371204</v>
      </c>
      <c r="AB110" s="900"/>
      <c r="AC110" s="900"/>
      <c r="AD110" s="900"/>
      <c r="AE110" s="901"/>
      <c r="AF110" s="902">
        <v>359813</v>
      </c>
      <c r="AG110" s="900"/>
      <c r="AH110" s="900"/>
      <c r="AI110" s="900"/>
      <c r="AJ110" s="901"/>
      <c r="AK110" s="902">
        <v>340359</v>
      </c>
      <c r="AL110" s="900"/>
      <c r="AM110" s="900"/>
      <c r="AN110" s="900"/>
      <c r="AO110" s="901"/>
      <c r="AP110" s="903">
        <v>13.9</v>
      </c>
      <c r="AQ110" s="904"/>
      <c r="AR110" s="904"/>
      <c r="AS110" s="904"/>
      <c r="AT110" s="905"/>
      <c r="AU110" s="906" t="s">
        <v>74</v>
      </c>
      <c r="AV110" s="907"/>
      <c r="AW110" s="907"/>
      <c r="AX110" s="907"/>
      <c r="AY110" s="907"/>
      <c r="AZ110" s="929" t="s">
        <v>433</v>
      </c>
      <c r="BA110" s="897"/>
      <c r="BB110" s="897"/>
      <c r="BC110" s="897"/>
      <c r="BD110" s="897"/>
      <c r="BE110" s="897"/>
      <c r="BF110" s="897"/>
      <c r="BG110" s="897"/>
      <c r="BH110" s="897"/>
      <c r="BI110" s="897"/>
      <c r="BJ110" s="897"/>
      <c r="BK110" s="897"/>
      <c r="BL110" s="897"/>
      <c r="BM110" s="897"/>
      <c r="BN110" s="897"/>
      <c r="BO110" s="897"/>
      <c r="BP110" s="898"/>
      <c r="BQ110" s="930">
        <v>3040403</v>
      </c>
      <c r="BR110" s="931"/>
      <c r="BS110" s="931"/>
      <c r="BT110" s="931"/>
      <c r="BU110" s="931"/>
      <c r="BV110" s="931">
        <v>2977667</v>
      </c>
      <c r="BW110" s="931"/>
      <c r="BX110" s="931"/>
      <c r="BY110" s="931"/>
      <c r="BZ110" s="931"/>
      <c r="CA110" s="931">
        <v>2786190</v>
      </c>
      <c r="CB110" s="931"/>
      <c r="CC110" s="931"/>
      <c r="CD110" s="931"/>
      <c r="CE110" s="931"/>
      <c r="CF110" s="944">
        <v>113.7</v>
      </c>
      <c r="CG110" s="945"/>
      <c r="CH110" s="945"/>
      <c r="CI110" s="945"/>
      <c r="CJ110" s="945"/>
      <c r="CK110" s="946" t="s">
        <v>434</v>
      </c>
      <c r="CL110" s="947"/>
      <c r="CM110" s="929" t="s">
        <v>435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436</v>
      </c>
      <c r="DH110" s="931"/>
      <c r="DI110" s="931"/>
      <c r="DJ110" s="931"/>
      <c r="DK110" s="931"/>
      <c r="DL110" s="931" t="s">
        <v>437</v>
      </c>
      <c r="DM110" s="931"/>
      <c r="DN110" s="931"/>
      <c r="DO110" s="931"/>
      <c r="DP110" s="931"/>
      <c r="DQ110" s="931" t="s">
        <v>436</v>
      </c>
      <c r="DR110" s="931"/>
      <c r="DS110" s="931"/>
      <c r="DT110" s="931"/>
      <c r="DU110" s="931"/>
      <c r="DV110" s="932" t="s">
        <v>129</v>
      </c>
      <c r="DW110" s="932"/>
      <c r="DX110" s="932"/>
      <c r="DY110" s="932"/>
      <c r="DZ110" s="933"/>
    </row>
    <row r="111" spans="1:131" s="230" customFormat="1" ht="26.25" customHeight="1" x14ac:dyDescent="0.2">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439</v>
      </c>
      <c r="AB111" s="938"/>
      <c r="AC111" s="938"/>
      <c r="AD111" s="938"/>
      <c r="AE111" s="939"/>
      <c r="AF111" s="940" t="s">
        <v>440</v>
      </c>
      <c r="AG111" s="938"/>
      <c r="AH111" s="938"/>
      <c r="AI111" s="938"/>
      <c r="AJ111" s="939"/>
      <c r="AK111" s="940" t="s">
        <v>129</v>
      </c>
      <c r="AL111" s="938"/>
      <c r="AM111" s="938"/>
      <c r="AN111" s="938"/>
      <c r="AO111" s="939"/>
      <c r="AP111" s="941" t="s">
        <v>436</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v>108108</v>
      </c>
      <c r="BR111" s="926"/>
      <c r="BS111" s="926"/>
      <c r="BT111" s="926"/>
      <c r="BU111" s="926"/>
      <c r="BV111" s="926">
        <v>84222</v>
      </c>
      <c r="BW111" s="926"/>
      <c r="BX111" s="926"/>
      <c r="BY111" s="926"/>
      <c r="BZ111" s="926"/>
      <c r="CA111" s="926">
        <v>59953</v>
      </c>
      <c r="CB111" s="926"/>
      <c r="CC111" s="926"/>
      <c r="CD111" s="926"/>
      <c r="CE111" s="926"/>
      <c r="CF111" s="920">
        <v>2.4</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443</v>
      </c>
      <c r="DH111" s="926"/>
      <c r="DI111" s="926"/>
      <c r="DJ111" s="926"/>
      <c r="DK111" s="926"/>
      <c r="DL111" s="926" t="s">
        <v>436</v>
      </c>
      <c r="DM111" s="926"/>
      <c r="DN111" s="926"/>
      <c r="DO111" s="926"/>
      <c r="DP111" s="926"/>
      <c r="DQ111" s="926" t="s">
        <v>437</v>
      </c>
      <c r="DR111" s="926"/>
      <c r="DS111" s="926"/>
      <c r="DT111" s="926"/>
      <c r="DU111" s="926"/>
      <c r="DV111" s="927" t="s">
        <v>129</v>
      </c>
      <c r="DW111" s="927"/>
      <c r="DX111" s="927"/>
      <c r="DY111" s="927"/>
      <c r="DZ111" s="928"/>
    </row>
    <row r="112" spans="1:131" s="230" customFormat="1" ht="26.25" customHeight="1" x14ac:dyDescent="0.2">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443</v>
      </c>
      <c r="AB112" s="959"/>
      <c r="AC112" s="959"/>
      <c r="AD112" s="959"/>
      <c r="AE112" s="960"/>
      <c r="AF112" s="961" t="s">
        <v>436</v>
      </c>
      <c r="AG112" s="959"/>
      <c r="AH112" s="959"/>
      <c r="AI112" s="959"/>
      <c r="AJ112" s="960"/>
      <c r="AK112" s="961" t="s">
        <v>436</v>
      </c>
      <c r="AL112" s="959"/>
      <c r="AM112" s="959"/>
      <c r="AN112" s="959"/>
      <c r="AO112" s="960"/>
      <c r="AP112" s="962" t="s">
        <v>436</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2537127</v>
      </c>
      <c r="BR112" s="926"/>
      <c r="BS112" s="926"/>
      <c r="BT112" s="926"/>
      <c r="BU112" s="926"/>
      <c r="BV112" s="926">
        <v>2492616</v>
      </c>
      <c r="BW112" s="926"/>
      <c r="BX112" s="926"/>
      <c r="BY112" s="926"/>
      <c r="BZ112" s="926"/>
      <c r="CA112" s="926">
        <v>2342005</v>
      </c>
      <c r="CB112" s="926"/>
      <c r="CC112" s="926"/>
      <c r="CD112" s="926"/>
      <c r="CE112" s="926"/>
      <c r="CF112" s="920">
        <v>95.6</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3000</v>
      </c>
      <c r="DH112" s="926"/>
      <c r="DI112" s="926"/>
      <c r="DJ112" s="926"/>
      <c r="DK112" s="926"/>
      <c r="DL112" s="926">
        <v>3000</v>
      </c>
      <c r="DM112" s="926"/>
      <c r="DN112" s="926"/>
      <c r="DO112" s="926"/>
      <c r="DP112" s="926"/>
      <c r="DQ112" s="926">
        <v>3000</v>
      </c>
      <c r="DR112" s="926"/>
      <c r="DS112" s="926"/>
      <c r="DT112" s="926"/>
      <c r="DU112" s="926"/>
      <c r="DV112" s="927">
        <v>0.1</v>
      </c>
      <c r="DW112" s="927"/>
      <c r="DX112" s="927"/>
      <c r="DY112" s="927"/>
      <c r="DZ112" s="928"/>
    </row>
    <row r="113" spans="1:130" s="230" customFormat="1" ht="26.25" customHeight="1" x14ac:dyDescent="0.2">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249775</v>
      </c>
      <c r="AB113" s="938"/>
      <c r="AC113" s="938"/>
      <c r="AD113" s="938"/>
      <c r="AE113" s="939"/>
      <c r="AF113" s="940">
        <v>265389</v>
      </c>
      <c r="AG113" s="938"/>
      <c r="AH113" s="938"/>
      <c r="AI113" s="938"/>
      <c r="AJ113" s="939"/>
      <c r="AK113" s="940">
        <v>244548</v>
      </c>
      <c r="AL113" s="938"/>
      <c r="AM113" s="938"/>
      <c r="AN113" s="938"/>
      <c r="AO113" s="939"/>
      <c r="AP113" s="941">
        <v>10</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215995</v>
      </c>
      <c r="BR113" s="926"/>
      <c r="BS113" s="926"/>
      <c r="BT113" s="926"/>
      <c r="BU113" s="926"/>
      <c r="BV113" s="926">
        <v>214822</v>
      </c>
      <c r="BW113" s="926"/>
      <c r="BX113" s="926"/>
      <c r="BY113" s="926"/>
      <c r="BZ113" s="926"/>
      <c r="CA113" s="926">
        <v>626854</v>
      </c>
      <c r="CB113" s="926"/>
      <c r="CC113" s="926"/>
      <c r="CD113" s="926"/>
      <c r="CE113" s="926"/>
      <c r="CF113" s="920">
        <v>25.6</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v>2740</v>
      </c>
      <c r="DH113" s="959"/>
      <c r="DI113" s="959"/>
      <c r="DJ113" s="959"/>
      <c r="DK113" s="960"/>
      <c r="DL113" s="961">
        <v>937</v>
      </c>
      <c r="DM113" s="959"/>
      <c r="DN113" s="959"/>
      <c r="DO113" s="959"/>
      <c r="DP113" s="960"/>
      <c r="DQ113" s="961" t="s">
        <v>436</v>
      </c>
      <c r="DR113" s="959"/>
      <c r="DS113" s="959"/>
      <c r="DT113" s="959"/>
      <c r="DU113" s="960"/>
      <c r="DV113" s="962" t="s">
        <v>129</v>
      </c>
      <c r="DW113" s="963"/>
      <c r="DX113" s="963"/>
      <c r="DY113" s="963"/>
      <c r="DZ113" s="964"/>
    </row>
    <row r="114" spans="1:130" s="230" customFormat="1" ht="26.25" customHeight="1" x14ac:dyDescent="0.2">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9672</v>
      </c>
      <c r="AB114" s="959"/>
      <c r="AC114" s="959"/>
      <c r="AD114" s="959"/>
      <c r="AE114" s="960"/>
      <c r="AF114" s="961">
        <v>9660</v>
      </c>
      <c r="AG114" s="959"/>
      <c r="AH114" s="959"/>
      <c r="AI114" s="959"/>
      <c r="AJ114" s="960"/>
      <c r="AK114" s="961">
        <v>8609</v>
      </c>
      <c r="AL114" s="959"/>
      <c r="AM114" s="959"/>
      <c r="AN114" s="959"/>
      <c r="AO114" s="960"/>
      <c r="AP114" s="962">
        <v>0.4</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128049</v>
      </c>
      <c r="BR114" s="926"/>
      <c r="BS114" s="926"/>
      <c r="BT114" s="926"/>
      <c r="BU114" s="926"/>
      <c r="BV114" s="926">
        <v>77849</v>
      </c>
      <c r="BW114" s="926"/>
      <c r="BX114" s="926"/>
      <c r="BY114" s="926"/>
      <c r="BZ114" s="926"/>
      <c r="CA114" s="926">
        <v>91451</v>
      </c>
      <c r="CB114" s="926"/>
      <c r="CC114" s="926"/>
      <c r="CD114" s="926"/>
      <c r="CE114" s="926"/>
      <c r="CF114" s="920">
        <v>3.7</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437</v>
      </c>
      <c r="DH114" s="959"/>
      <c r="DI114" s="959"/>
      <c r="DJ114" s="959"/>
      <c r="DK114" s="960"/>
      <c r="DL114" s="961" t="s">
        <v>437</v>
      </c>
      <c r="DM114" s="959"/>
      <c r="DN114" s="959"/>
      <c r="DO114" s="959"/>
      <c r="DP114" s="960"/>
      <c r="DQ114" s="961" t="s">
        <v>436</v>
      </c>
      <c r="DR114" s="959"/>
      <c r="DS114" s="959"/>
      <c r="DT114" s="959"/>
      <c r="DU114" s="960"/>
      <c r="DV114" s="962" t="s">
        <v>129</v>
      </c>
      <c r="DW114" s="963"/>
      <c r="DX114" s="963"/>
      <c r="DY114" s="963"/>
      <c r="DZ114" s="964"/>
    </row>
    <row r="115" spans="1:130" s="230" customFormat="1" ht="26.25" customHeight="1" x14ac:dyDescent="0.2">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25742</v>
      </c>
      <c r="AB115" s="938"/>
      <c r="AC115" s="938"/>
      <c r="AD115" s="938"/>
      <c r="AE115" s="939"/>
      <c r="AF115" s="940">
        <v>25030</v>
      </c>
      <c r="AG115" s="938"/>
      <c r="AH115" s="938"/>
      <c r="AI115" s="938"/>
      <c r="AJ115" s="939"/>
      <c r="AK115" s="940">
        <v>20976</v>
      </c>
      <c r="AL115" s="938"/>
      <c r="AM115" s="938"/>
      <c r="AN115" s="938"/>
      <c r="AO115" s="939"/>
      <c r="AP115" s="941">
        <v>0.9</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437</v>
      </c>
      <c r="BR115" s="926"/>
      <c r="BS115" s="926"/>
      <c r="BT115" s="926"/>
      <c r="BU115" s="926"/>
      <c r="BV115" s="926" t="s">
        <v>436</v>
      </c>
      <c r="BW115" s="926"/>
      <c r="BX115" s="926"/>
      <c r="BY115" s="926"/>
      <c r="BZ115" s="926"/>
      <c r="CA115" s="926" t="s">
        <v>456</v>
      </c>
      <c r="CB115" s="926"/>
      <c r="CC115" s="926"/>
      <c r="CD115" s="926"/>
      <c r="CE115" s="926"/>
      <c r="CF115" s="920" t="s">
        <v>437</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458</v>
      </c>
      <c r="DH115" s="959"/>
      <c r="DI115" s="959"/>
      <c r="DJ115" s="959"/>
      <c r="DK115" s="960"/>
      <c r="DL115" s="961" t="s">
        <v>439</v>
      </c>
      <c r="DM115" s="959"/>
      <c r="DN115" s="959"/>
      <c r="DO115" s="959"/>
      <c r="DP115" s="960"/>
      <c r="DQ115" s="961" t="s">
        <v>456</v>
      </c>
      <c r="DR115" s="959"/>
      <c r="DS115" s="959"/>
      <c r="DT115" s="959"/>
      <c r="DU115" s="960"/>
      <c r="DV115" s="962" t="s">
        <v>437</v>
      </c>
      <c r="DW115" s="963"/>
      <c r="DX115" s="963"/>
      <c r="DY115" s="963"/>
      <c r="DZ115" s="964"/>
    </row>
    <row r="116" spans="1:130" s="230" customFormat="1" ht="26.25" customHeight="1" x14ac:dyDescent="0.2">
      <c r="A116" s="956"/>
      <c r="B116" s="957"/>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440</v>
      </c>
      <c r="AB116" s="959"/>
      <c r="AC116" s="959"/>
      <c r="AD116" s="959"/>
      <c r="AE116" s="960"/>
      <c r="AF116" s="961" t="s">
        <v>129</v>
      </c>
      <c r="AG116" s="959"/>
      <c r="AH116" s="959"/>
      <c r="AI116" s="959"/>
      <c r="AJ116" s="960"/>
      <c r="AK116" s="961" t="s">
        <v>437</v>
      </c>
      <c r="AL116" s="959"/>
      <c r="AM116" s="959"/>
      <c r="AN116" s="959"/>
      <c r="AO116" s="960"/>
      <c r="AP116" s="962" t="s">
        <v>436</v>
      </c>
      <c r="AQ116" s="963"/>
      <c r="AR116" s="963"/>
      <c r="AS116" s="963"/>
      <c r="AT116" s="964"/>
      <c r="AU116" s="908"/>
      <c r="AV116" s="909"/>
      <c r="AW116" s="909"/>
      <c r="AX116" s="909"/>
      <c r="AY116" s="909"/>
      <c r="AZ116" s="967" t="s">
        <v>460</v>
      </c>
      <c r="BA116" s="968"/>
      <c r="BB116" s="968"/>
      <c r="BC116" s="968"/>
      <c r="BD116" s="968"/>
      <c r="BE116" s="968"/>
      <c r="BF116" s="968"/>
      <c r="BG116" s="968"/>
      <c r="BH116" s="968"/>
      <c r="BI116" s="968"/>
      <c r="BJ116" s="968"/>
      <c r="BK116" s="968"/>
      <c r="BL116" s="968"/>
      <c r="BM116" s="968"/>
      <c r="BN116" s="968"/>
      <c r="BO116" s="968"/>
      <c r="BP116" s="969"/>
      <c r="BQ116" s="925" t="s">
        <v>437</v>
      </c>
      <c r="BR116" s="926"/>
      <c r="BS116" s="926"/>
      <c r="BT116" s="926"/>
      <c r="BU116" s="926"/>
      <c r="BV116" s="926" t="s">
        <v>436</v>
      </c>
      <c r="BW116" s="926"/>
      <c r="BX116" s="926"/>
      <c r="BY116" s="926"/>
      <c r="BZ116" s="926"/>
      <c r="CA116" s="926" t="s">
        <v>436</v>
      </c>
      <c r="CB116" s="926"/>
      <c r="CC116" s="926"/>
      <c r="CD116" s="926"/>
      <c r="CE116" s="926"/>
      <c r="CF116" s="920" t="s">
        <v>436</v>
      </c>
      <c r="CG116" s="921"/>
      <c r="CH116" s="921"/>
      <c r="CI116" s="921"/>
      <c r="CJ116" s="921"/>
      <c r="CK116" s="948"/>
      <c r="CL116" s="949"/>
      <c r="CM116" s="922" t="s">
        <v>461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89155</v>
      </c>
      <c r="DH116" s="959"/>
      <c r="DI116" s="959"/>
      <c r="DJ116" s="959"/>
      <c r="DK116" s="960"/>
      <c r="DL116" s="961">
        <v>72644</v>
      </c>
      <c r="DM116" s="959"/>
      <c r="DN116" s="959"/>
      <c r="DO116" s="959"/>
      <c r="DP116" s="960"/>
      <c r="DQ116" s="961">
        <v>54428</v>
      </c>
      <c r="DR116" s="959"/>
      <c r="DS116" s="959"/>
      <c r="DT116" s="959"/>
      <c r="DU116" s="960"/>
      <c r="DV116" s="962">
        <v>2.2000000000000002</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462</v>
      </c>
      <c r="Z117" s="894"/>
      <c r="AA117" s="978">
        <v>656393</v>
      </c>
      <c r="AB117" s="979"/>
      <c r="AC117" s="979"/>
      <c r="AD117" s="979"/>
      <c r="AE117" s="980"/>
      <c r="AF117" s="981">
        <v>659892</v>
      </c>
      <c r="AG117" s="979"/>
      <c r="AH117" s="979"/>
      <c r="AI117" s="979"/>
      <c r="AJ117" s="980"/>
      <c r="AK117" s="981">
        <v>614492</v>
      </c>
      <c r="AL117" s="979"/>
      <c r="AM117" s="979"/>
      <c r="AN117" s="979"/>
      <c r="AO117" s="980"/>
      <c r="AP117" s="982"/>
      <c r="AQ117" s="983"/>
      <c r="AR117" s="983"/>
      <c r="AS117" s="983"/>
      <c r="AT117" s="984"/>
      <c r="AU117" s="908"/>
      <c r="AV117" s="909"/>
      <c r="AW117" s="909"/>
      <c r="AX117" s="909"/>
      <c r="AY117" s="909"/>
      <c r="AZ117" s="974" t="s">
        <v>463</v>
      </c>
      <c r="BA117" s="975"/>
      <c r="BB117" s="975"/>
      <c r="BC117" s="975"/>
      <c r="BD117" s="975"/>
      <c r="BE117" s="975"/>
      <c r="BF117" s="975"/>
      <c r="BG117" s="975"/>
      <c r="BH117" s="975"/>
      <c r="BI117" s="975"/>
      <c r="BJ117" s="975"/>
      <c r="BK117" s="975"/>
      <c r="BL117" s="975"/>
      <c r="BM117" s="975"/>
      <c r="BN117" s="975"/>
      <c r="BO117" s="975"/>
      <c r="BP117" s="976"/>
      <c r="BQ117" s="925" t="s">
        <v>436</v>
      </c>
      <c r="BR117" s="926"/>
      <c r="BS117" s="926"/>
      <c r="BT117" s="926"/>
      <c r="BU117" s="926"/>
      <c r="BV117" s="926" t="s">
        <v>437</v>
      </c>
      <c r="BW117" s="926"/>
      <c r="BX117" s="926"/>
      <c r="BY117" s="926"/>
      <c r="BZ117" s="926"/>
      <c r="CA117" s="926" t="s">
        <v>439</v>
      </c>
      <c r="CB117" s="926"/>
      <c r="CC117" s="926"/>
      <c r="CD117" s="926"/>
      <c r="CE117" s="926"/>
      <c r="CF117" s="920" t="s">
        <v>439</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440</v>
      </c>
      <c r="DH117" s="959"/>
      <c r="DI117" s="959"/>
      <c r="DJ117" s="959"/>
      <c r="DK117" s="960"/>
      <c r="DL117" s="961" t="s">
        <v>436</v>
      </c>
      <c r="DM117" s="959"/>
      <c r="DN117" s="959"/>
      <c r="DO117" s="959"/>
      <c r="DP117" s="960"/>
      <c r="DQ117" s="961" t="s">
        <v>436</v>
      </c>
      <c r="DR117" s="959"/>
      <c r="DS117" s="959"/>
      <c r="DT117" s="959"/>
      <c r="DU117" s="960"/>
      <c r="DV117" s="962" t="s">
        <v>436</v>
      </c>
      <c r="DW117" s="963"/>
      <c r="DX117" s="963"/>
      <c r="DY117" s="963"/>
      <c r="DZ117" s="964"/>
    </row>
    <row r="118" spans="1:130" s="230" customFormat="1" ht="26.25" customHeight="1" x14ac:dyDescent="0.2">
      <c r="A118" s="912" t="s">
        <v>431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428</v>
      </c>
      <c r="AB118" s="893"/>
      <c r="AC118" s="893"/>
      <c r="AD118" s="893"/>
      <c r="AE118" s="894"/>
      <c r="AF118" s="892" t="s">
        <v>429</v>
      </c>
      <c r="AG118" s="893"/>
      <c r="AH118" s="893"/>
      <c r="AI118" s="893"/>
      <c r="AJ118" s="894"/>
      <c r="AK118" s="892" t="s">
        <v>310</v>
      </c>
      <c r="AL118" s="893"/>
      <c r="AM118" s="893"/>
      <c r="AN118" s="893"/>
      <c r="AO118" s="894"/>
      <c r="AP118" s="970" t="s">
        <v>430</v>
      </c>
      <c r="AQ118" s="971"/>
      <c r="AR118" s="971"/>
      <c r="AS118" s="971"/>
      <c r="AT118" s="972"/>
      <c r="AU118" s="908"/>
      <c r="AV118" s="909"/>
      <c r="AW118" s="909"/>
      <c r="AX118" s="909"/>
      <c r="AY118" s="909"/>
      <c r="AZ118" s="973" t="s">
        <v>465</v>
      </c>
      <c r="BA118" s="965"/>
      <c r="BB118" s="965"/>
      <c r="BC118" s="965"/>
      <c r="BD118" s="965"/>
      <c r="BE118" s="965"/>
      <c r="BF118" s="965"/>
      <c r="BG118" s="965"/>
      <c r="BH118" s="965"/>
      <c r="BI118" s="965"/>
      <c r="BJ118" s="965"/>
      <c r="BK118" s="965"/>
      <c r="BL118" s="965"/>
      <c r="BM118" s="965"/>
      <c r="BN118" s="965"/>
      <c r="BO118" s="965"/>
      <c r="BP118" s="966"/>
      <c r="BQ118" s="999" t="s">
        <v>436</v>
      </c>
      <c r="BR118" s="1000"/>
      <c r="BS118" s="1000"/>
      <c r="BT118" s="1000"/>
      <c r="BU118" s="1000"/>
      <c r="BV118" s="1000" t="s">
        <v>437</v>
      </c>
      <c r="BW118" s="1000"/>
      <c r="BX118" s="1000"/>
      <c r="BY118" s="1000"/>
      <c r="BZ118" s="1000"/>
      <c r="CA118" s="1000" t="s">
        <v>129</v>
      </c>
      <c r="CB118" s="1000"/>
      <c r="CC118" s="1000"/>
      <c r="CD118" s="1000"/>
      <c r="CE118" s="1000"/>
      <c r="CF118" s="920" t="s">
        <v>437</v>
      </c>
      <c r="CG118" s="921"/>
      <c r="CH118" s="921"/>
      <c r="CI118" s="921"/>
      <c r="CJ118" s="921"/>
      <c r="CK118" s="948"/>
      <c r="CL118" s="949"/>
      <c r="CM118" s="922" t="s">
        <v>466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436</v>
      </c>
      <c r="DH118" s="959"/>
      <c r="DI118" s="959"/>
      <c r="DJ118" s="959"/>
      <c r="DK118" s="960"/>
      <c r="DL118" s="961" t="s">
        <v>436</v>
      </c>
      <c r="DM118" s="959"/>
      <c r="DN118" s="959"/>
      <c r="DO118" s="959"/>
      <c r="DP118" s="960"/>
      <c r="DQ118" s="961" t="s">
        <v>436</v>
      </c>
      <c r="DR118" s="959"/>
      <c r="DS118" s="959"/>
      <c r="DT118" s="959"/>
      <c r="DU118" s="960"/>
      <c r="DV118" s="962" t="s">
        <v>439</v>
      </c>
      <c r="DW118" s="963"/>
      <c r="DX118" s="963"/>
      <c r="DY118" s="963"/>
      <c r="DZ118" s="964"/>
    </row>
    <row r="119" spans="1:130" s="230" customFormat="1" ht="26.25" customHeight="1" x14ac:dyDescent="0.2">
      <c r="A119" s="1056" t="s">
        <v>434</v>
      </c>
      <c r="B119" s="947"/>
      <c r="C119" s="929" t="s">
        <v>435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440</v>
      </c>
      <c r="AB119" s="900"/>
      <c r="AC119" s="900"/>
      <c r="AD119" s="900"/>
      <c r="AE119" s="901"/>
      <c r="AF119" s="902" t="s">
        <v>436</v>
      </c>
      <c r="AG119" s="900"/>
      <c r="AH119" s="900"/>
      <c r="AI119" s="900"/>
      <c r="AJ119" s="901"/>
      <c r="AK119" s="902" t="s">
        <v>129</v>
      </c>
      <c r="AL119" s="900"/>
      <c r="AM119" s="900"/>
      <c r="AN119" s="900"/>
      <c r="AO119" s="901"/>
      <c r="AP119" s="903" t="s">
        <v>439</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467</v>
      </c>
      <c r="BP119" s="1005"/>
      <c r="BQ119" s="999">
        <v>6029682</v>
      </c>
      <c r="BR119" s="1000"/>
      <c r="BS119" s="1000"/>
      <c r="BT119" s="1000"/>
      <c r="BU119" s="1000"/>
      <c r="BV119" s="1000">
        <v>5847176</v>
      </c>
      <c r="BW119" s="1000"/>
      <c r="BX119" s="1000"/>
      <c r="BY119" s="1000"/>
      <c r="BZ119" s="1000"/>
      <c r="CA119" s="1000">
        <v>5906453</v>
      </c>
      <c r="CB119" s="1000"/>
      <c r="CC119" s="1000"/>
      <c r="CD119" s="1000"/>
      <c r="CE119" s="1000"/>
      <c r="CF119" s="1001"/>
      <c r="CG119" s="1002"/>
      <c r="CH119" s="1002"/>
      <c r="CI119" s="1002"/>
      <c r="CJ119" s="1003"/>
      <c r="CK119" s="950"/>
      <c r="CL119" s="951"/>
      <c r="CM119" s="973" t="s">
        <v>468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13213</v>
      </c>
      <c r="DH119" s="986"/>
      <c r="DI119" s="986"/>
      <c r="DJ119" s="986"/>
      <c r="DK119" s="987"/>
      <c r="DL119" s="985">
        <v>7641</v>
      </c>
      <c r="DM119" s="986"/>
      <c r="DN119" s="986"/>
      <c r="DO119" s="986"/>
      <c r="DP119" s="987"/>
      <c r="DQ119" s="985">
        <v>2525</v>
      </c>
      <c r="DR119" s="986"/>
      <c r="DS119" s="986"/>
      <c r="DT119" s="986"/>
      <c r="DU119" s="987"/>
      <c r="DV119" s="988">
        <v>0.1</v>
      </c>
      <c r="DW119" s="989"/>
      <c r="DX119" s="989"/>
      <c r="DY119" s="989"/>
      <c r="DZ119" s="990"/>
    </row>
    <row r="120" spans="1:130" s="230" customFormat="1" ht="26.25" customHeight="1" x14ac:dyDescent="0.2">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437</v>
      </c>
      <c r="AB120" s="959"/>
      <c r="AC120" s="959"/>
      <c r="AD120" s="959"/>
      <c r="AE120" s="960"/>
      <c r="AF120" s="961" t="s">
        <v>469</v>
      </c>
      <c r="AG120" s="959"/>
      <c r="AH120" s="959"/>
      <c r="AI120" s="959"/>
      <c r="AJ120" s="960"/>
      <c r="AK120" s="961" t="s">
        <v>436</v>
      </c>
      <c r="AL120" s="959"/>
      <c r="AM120" s="959"/>
      <c r="AN120" s="959"/>
      <c r="AO120" s="960"/>
      <c r="AP120" s="962" t="s">
        <v>436</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6333851</v>
      </c>
      <c r="BR120" s="931"/>
      <c r="BS120" s="931"/>
      <c r="BT120" s="931"/>
      <c r="BU120" s="931"/>
      <c r="BV120" s="931">
        <v>5880270</v>
      </c>
      <c r="BW120" s="931"/>
      <c r="BX120" s="931"/>
      <c r="BY120" s="931"/>
      <c r="BZ120" s="931"/>
      <c r="CA120" s="931">
        <v>5160472</v>
      </c>
      <c r="CB120" s="931"/>
      <c r="CC120" s="931"/>
      <c r="CD120" s="931"/>
      <c r="CE120" s="931"/>
      <c r="CF120" s="944">
        <v>210.6</v>
      </c>
      <c r="CG120" s="945"/>
      <c r="CH120" s="945"/>
      <c r="CI120" s="945"/>
      <c r="CJ120" s="945"/>
      <c r="CK120" s="1006" t="s">
        <v>472</v>
      </c>
      <c r="CL120" s="1007"/>
      <c r="CM120" s="1007"/>
      <c r="CN120" s="1007"/>
      <c r="CO120" s="1008"/>
      <c r="CP120" s="1014" t="s">
        <v>473</v>
      </c>
      <c r="CQ120" s="1015"/>
      <c r="CR120" s="1015"/>
      <c r="CS120" s="1015"/>
      <c r="CT120" s="1015"/>
      <c r="CU120" s="1015"/>
      <c r="CV120" s="1015"/>
      <c r="CW120" s="1015"/>
      <c r="CX120" s="1015"/>
      <c r="CY120" s="1015"/>
      <c r="CZ120" s="1015"/>
      <c r="DA120" s="1015"/>
      <c r="DB120" s="1015"/>
      <c r="DC120" s="1015"/>
      <c r="DD120" s="1015"/>
      <c r="DE120" s="1015"/>
      <c r="DF120" s="1016"/>
      <c r="DG120" s="930">
        <v>2537127</v>
      </c>
      <c r="DH120" s="931"/>
      <c r="DI120" s="931"/>
      <c r="DJ120" s="931"/>
      <c r="DK120" s="931"/>
      <c r="DL120" s="931">
        <v>2492616</v>
      </c>
      <c r="DM120" s="931"/>
      <c r="DN120" s="931"/>
      <c r="DO120" s="931"/>
      <c r="DP120" s="931"/>
      <c r="DQ120" s="931">
        <v>2342005</v>
      </c>
      <c r="DR120" s="931"/>
      <c r="DS120" s="931"/>
      <c r="DT120" s="931"/>
      <c r="DU120" s="931"/>
      <c r="DV120" s="932">
        <v>95.6</v>
      </c>
      <c r="DW120" s="932"/>
      <c r="DX120" s="932"/>
      <c r="DY120" s="932"/>
      <c r="DZ120" s="933"/>
    </row>
    <row r="121" spans="1:130" s="230" customFormat="1" ht="26.25" customHeight="1" x14ac:dyDescent="0.2">
      <c r="A121" s="1057"/>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2116</v>
      </c>
      <c r="AB121" s="959"/>
      <c r="AC121" s="959"/>
      <c r="AD121" s="959"/>
      <c r="AE121" s="960"/>
      <c r="AF121" s="961">
        <v>1669</v>
      </c>
      <c r="AG121" s="959"/>
      <c r="AH121" s="959"/>
      <c r="AI121" s="959"/>
      <c r="AJ121" s="960"/>
      <c r="AK121" s="961">
        <v>1118</v>
      </c>
      <c r="AL121" s="959"/>
      <c r="AM121" s="959"/>
      <c r="AN121" s="959"/>
      <c r="AO121" s="960"/>
      <c r="AP121" s="962">
        <v>0</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176535</v>
      </c>
      <c r="BR121" s="926"/>
      <c r="BS121" s="926"/>
      <c r="BT121" s="926"/>
      <c r="BU121" s="926"/>
      <c r="BV121" s="926">
        <v>133050</v>
      </c>
      <c r="BW121" s="926"/>
      <c r="BX121" s="926"/>
      <c r="BY121" s="926"/>
      <c r="BZ121" s="926"/>
      <c r="CA121" s="926">
        <v>97496</v>
      </c>
      <c r="CB121" s="926"/>
      <c r="CC121" s="926"/>
      <c r="CD121" s="926"/>
      <c r="CE121" s="926"/>
      <c r="CF121" s="920">
        <v>4</v>
      </c>
      <c r="CG121" s="921"/>
      <c r="CH121" s="921"/>
      <c r="CI121" s="921"/>
      <c r="CJ121" s="921"/>
      <c r="CK121" s="1009"/>
      <c r="CL121" s="1010"/>
      <c r="CM121" s="1010"/>
      <c r="CN121" s="1010"/>
      <c r="CO121" s="1011"/>
      <c r="CP121" s="1019"/>
      <c r="CQ121" s="1020"/>
      <c r="CR121" s="1020"/>
      <c r="CS121" s="1020"/>
      <c r="CT121" s="1020"/>
      <c r="CU121" s="1020"/>
      <c r="CV121" s="1020"/>
      <c r="CW121" s="1020"/>
      <c r="CX121" s="1020"/>
      <c r="CY121" s="1020"/>
      <c r="CZ121" s="1020"/>
      <c r="DA121" s="1020"/>
      <c r="DB121" s="1020"/>
      <c r="DC121" s="1020"/>
      <c r="DD121" s="1020"/>
      <c r="DE121" s="1020"/>
      <c r="DF121" s="1021"/>
      <c r="DG121" s="925"/>
      <c r="DH121" s="926"/>
      <c r="DI121" s="926"/>
      <c r="DJ121" s="926"/>
      <c r="DK121" s="926"/>
      <c r="DL121" s="926"/>
      <c r="DM121" s="926"/>
      <c r="DN121" s="926"/>
      <c r="DO121" s="926"/>
      <c r="DP121" s="926"/>
      <c r="DQ121" s="926"/>
      <c r="DR121" s="926"/>
      <c r="DS121" s="926"/>
      <c r="DT121" s="926"/>
      <c r="DU121" s="926"/>
      <c r="DV121" s="927"/>
      <c r="DW121" s="927"/>
      <c r="DX121" s="927"/>
      <c r="DY121" s="927"/>
      <c r="DZ121" s="928"/>
    </row>
    <row r="122" spans="1:130" s="230" customFormat="1" ht="26.25" customHeight="1" x14ac:dyDescent="0.2">
      <c r="A122" s="1057"/>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437</v>
      </c>
      <c r="AB122" s="959"/>
      <c r="AC122" s="959"/>
      <c r="AD122" s="959"/>
      <c r="AE122" s="960"/>
      <c r="AF122" s="961" t="s">
        <v>439</v>
      </c>
      <c r="AG122" s="959"/>
      <c r="AH122" s="959"/>
      <c r="AI122" s="959"/>
      <c r="AJ122" s="960"/>
      <c r="AK122" s="961" t="s">
        <v>129</v>
      </c>
      <c r="AL122" s="959"/>
      <c r="AM122" s="959"/>
      <c r="AN122" s="959"/>
      <c r="AO122" s="960"/>
      <c r="AP122" s="962" t="s">
        <v>437</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4504116</v>
      </c>
      <c r="BR122" s="1000"/>
      <c r="BS122" s="1000"/>
      <c r="BT122" s="1000"/>
      <c r="BU122" s="1000"/>
      <c r="BV122" s="1000">
        <v>4355170</v>
      </c>
      <c r="BW122" s="1000"/>
      <c r="BX122" s="1000"/>
      <c r="BY122" s="1000"/>
      <c r="BZ122" s="1000"/>
      <c r="CA122" s="1000">
        <v>4025576</v>
      </c>
      <c r="CB122" s="1000"/>
      <c r="CC122" s="1000"/>
      <c r="CD122" s="1000"/>
      <c r="CE122" s="1000"/>
      <c r="CF122" s="1017">
        <v>164.3</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2">
      <c r="A123" s="1057"/>
      <c r="B123" s="949"/>
      <c r="C123" s="922" t="s">
        <v>461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19089</v>
      </c>
      <c r="AB123" s="959"/>
      <c r="AC123" s="959"/>
      <c r="AD123" s="959"/>
      <c r="AE123" s="960"/>
      <c r="AF123" s="961">
        <v>19858</v>
      </c>
      <c r="AG123" s="959"/>
      <c r="AH123" s="959"/>
      <c r="AI123" s="959"/>
      <c r="AJ123" s="960"/>
      <c r="AK123" s="961">
        <v>19858</v>
      </c>
      <c r="AL123" s="959"/>
      <c r="AM123" s="959"/>
      <c r="AN123" s="959"/>
      <c r="AO123" s="960"/>
      <c r="AP123" s="962">
        <v>0.8</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477</v>
      </c>
      <c r="BP123" s="1005"/>
      <c r="BQ123" s="1063">
        <v>11014502</v>
      </c>
      <c r="BR123" s="1064"/>
      <c r="BS123" s="1064"/>
      <c r="BT123" s="1064"/>
      <c r="BU123" s="1064"/>
      <c r="BV123" s="1064">
        <v>10368490</v>
      </c>
      <c r="BW123" s="1064"/>
      <c r="BX123" s="1064"/>
      <c r="BY123" s="1064"/>
      <c r="BZ123" s="1064"/>
      <c r="CA123" s="1064">
        <v>9283544</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5">
      <c r="A124" s="1057"/>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469</v>
      </c>
      <c r="AB124" s="959"/>
      <c r="AC124" s="959"/>
      <c r="AD124" s="959"/>
      <c r="AE124" s="960"/>
      <c r="AF124" s="961" t="s">
        <v>437</v>
      </c>
      <c r="AG124" s="959"/>
      <c r="AH124" s="959"/>
      <c r="AI124" s="959"/>
      <c r="AJ124" s="960"/>
      <c r="AK124" s="961" t="s">
        <v>439</v>
      </c>
      <c r="AL124" s="959"/>
      <c r="AM124" s="959"/>
      <c r="AN124" s="959"/>
      <c r="AO124" s="960"/>
      <c r="AP124" s="962" t="s">
        <v>469</v>
      </c>
      <c r="AQ124" s="963"/>
      <c r="AR124" s="963"/>
      <c r="AS124" s="963"/>
      <c r="AT124" s="964"/>
      <c r="AU124" s="1059" t="s">
        <v>478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439</v>
      </c>
      <c r="BR124" s="1027"/>
      <c r="BS124" s="1027"/>
      <c r="BT124" s="1027"/>
      <c r="BU124" s="1027"/>
      <c r="BV124" s="1027" t="s">
        <v>439</v>
      </c>
      <c r="BW124" s="1027"/>
      <c r="BX124" s="1027"/>
      <c r="BY124" s="1027"/>
      <c r="BZ124" s="1027"/>
      <c r="CA124" s="1027" t="s">
        <v>439</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129</v>
      </c>
      <c r="DM124" s="986"/>
      <c r="DN124" s="986"/>
      <c r="DO124" s="986"/>
      <c r="DP124" s="987"/>
      <c r="DQ124" s="985" t="s">
        <v>129</v>
      </c>
      <c r="DR124" s="986"/>
      <c r="DS124" s="986"/>
      <c r="DT124" s="986"/>
      <c r="DU124" s="987"/>
      <c r="DV124" s="988" t="s">
        <v>129</v>
      </c>
      <c r="DW124" s="989"/>
      <c r="DX124" s="989"/>
      <c r="DY124" s="989"/>
      <c r="DZ124" s="990"/>
    </row>
    <row r="125" spans="1:130" s="230" customFormat="1" ht="26.25" customHeight="1" x14ac:dyDescent="0.2">
      <c r="A125" s="1057"/>
      <c r="B125" s="949"/>
      <c r="C125" s="922" t="s">
        <v>466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437</v>
      </c>
      <c r="AG125" s="959"/>
      <c r="AH125" s="959"/>
      <c r="AI125" s="959"/>
      <c r="AJ125" s="960"/>
      <c r="AK125" s="961" t="s">
        <v>129</v>
      </c>
      <c r="AL125" s="959"/>
      <c r="AM125" s="959"/>
      <c r="AN125" s="959"/>
      <c r="AO125" s="960"/>
      <c r="AP125" s="962" t="s">
        <v>437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437</v>
      </c>
      <c r="DM125" s="931"/>
      <c r="DN125" s="931"/>
      <c r="DO125" s="931"/>
      <c r="DP125" s="931"/>
      <c r="DQ125" s="931" t="s">
        <v>129</v>
      </c>
      <c r="DR125" s="931"/>
      <c r="DS125" s="931"/>
      <c r="DT125" s="931"/>
      <c r="DU125" s="931"/>
      <c r="DV125" s="932" t="s">
        <v>437</v>
      </c>
      <c r="DW125" s="932"/>
      <c r="DX125" s="932"/>
      <c r="DY125" s="932"/>
      <c r="DZ125" s="933"/>
    </row>
    <row r="126" spans="1:130" s="230" customFormat="1" ht="26.25" customHeight="1" thickBot="1" x14ac:dyDescent="0.25">
      <c r="A126" s="1057"/>
      <c r="B126" s="949"/>
      <c r="C126" s="922" t="s">
        <v>468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129</v>
      </c>
      <c r="AB126" s="959"/>
      <c r="AC126" s="959"/>
      <c r="AD126" s="959"/>
      <c r="AE126" s="960"/>
      <c r="AF126" s="961" t="s">
        <v>129</v>
      </c>
      <c r="AG126" s="959"/>
      <c r="AH126" s="959"/>
      <c r="AI126" s="959"/>
      <c r="AJ126" s="960"/>
      <c r="AK126" s="961" t="s">
        <v>129</v>
      </c>
      <c r="AL126" s="959"/>
      <c r="AM126" s="959"/>
      <c r="AN126" s="959"/>
      <c r="AO126" s="960"/>
      <c r="AP126" s="962" t="s">
        <v>437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437</v>
      </c>
      <c r="DH126" s="926"/>
      <c r="DI126" s="926"/>
      <c r="DJ126" s="926"/>
      <c r="DK126" s="926"/>
      <c r="DL126" s="926" t="s">
        <v>437</v>
      </c>
      <c r="DM126" s="926"/>
      <c r="DN126" s="926"/>
      <c r="DO126" s="926"/>
      <c r="DP126" s="926"/>
      <c r="DQ126" s="926" t="s">
        <v>129</v>
      </c>
      <c r="DR126" s="926"/>
      <c r="DS126" s="926"/>
      <c r="DT126" s="926"/>
      <c r="DU126" s="926"/>
      <c r="DV126" s="927" t="s">
        <v>129</v>
      </c>
      <c r="DW126" s="927"/>
      <c r="DX126" s="927"/>
      <c r="DY126" s="927"/>
      <c r="DZ126" s="928"/>
    </row>
    <row r="127" spans="1:130" s="230" customFormat="1" ht="26.25" customHeight="1" x14ac:dyDescent="0.2">
      <c r="A127" s="1058"/>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4537</v>
      </c>
      <c r="AB127" s="959"/>
      <c r="AC127" s="959"/>
      <c r="AD127" s="959"/>
      <c r="AE127" s="960"/>
      <c r="AF127" s="961">
        <v>3503</v>
      </c>
      <c r="AG127" s="959"/>
      <c r="AH127" s="959"/>
      <c r="AI127" s="959"/>
      <c r="AJ127" s="960"/>
      <c r="AK127" s="961" t="s">
        <v>129</v>
      </c>
      <c r="AL127" s="959"/>
      <c r="AM127" s="959"/>
      <c r="AN127" s="959"/>
      <c r="AO127" s="960"/>
      <c r="AP127" s="962" t="s">
        <v>129</v>
      </c>
      <c r="AQ127" s="963"/>
      <c r="AR127" s="963"/>
      <c r="AS127" s="963"/>
      <c r="AT127" s="964"/>
      <c r="AU127" s="232"/>
      <c r="AV127" s="232"/>
      <c r="AW127" s="232"/>
      <c r="AX127" s="1031" t="s">
        <v>484</v>
      </c>
      <c r="AY127" s="1032"/>
      <c r="AZ127" s="1032"/>
      <c r="BA127" s="1032"/>
      <c r="BB127" s="1032"/>
      <c r="BC127" s="1032"/>
      <c r="BD127" s="1032"/>
      <c r="BE127" s="1033"/>
      <c r="BF127" s="1034" t="s">
        <v>485</v>
      </c>
      <c r="BG127" s="1032"/>
      <c r="BH127" s="1032"/>
      <c r="BI127" s="1032"/>
      <c r="BJ127" s="1032"/>
      <c r="BK127" s="1032"/>
      <c r="BL127" s="1033"/>
      <c r="BM127" s="1034" t="s">
        <v>486</v>
      </c>
      <c r="BN127" s="1032"/>
      <c r="BO127" s="1032"/>
      <c r="BP127" s="1032"/>
      <c r="BQ127" s="1032"/>
      <c r="BR127" s="1032"/>
      <c r="BS127" s="1033"/>
      <c r="BT127" s="1034" t="s">
        <v>487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437</v>
      </c>
      <c r="DH127" s="926"/>
      <c r="DI127" s="926"/>
      <c r="DJ127" s="926"/>
      <c r="DK127" s="926"/>
      <c r="DL127" s="926" t="s">
        <v>129</v>
      </c>
      <c r="DM127" s="926"/>
      <c r="DN127" s="926"/>
      <c r="DO127" s="926"/>
      <c r="DP127" s="926"/>
      <c r="DQ127" s="926" t="s">
        <v>129</v>
      </c>
      <c r="DR127" s="926"/>
      <c r="DS127" s="926"/>
      <c r="DT127" s="926"/>
      <c r="DU127" s="926"/>
      <c r="DV127" s="927" t="s">
        <v>129</v>
      </c>
      <c r="DW127" s="927"/>
      <c r="DX127" s="927"/>
      <c r="DY127" s="927"/>
      <c r="DZ127" s="928"/>
    </row>
    <row r="128" spans="1:130" s="230" customFormat="1" ht="26.25" customHeight="1" thickBot="1" x14ac:dyDescent="0.25">
      <c r="A128" s="1041" t="s">
        <v>489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490</v>
      </c>
      <c r="X128" s="1043"/>
      <c r="Y128" s="1043"/>
      <c r="Z128" s="1044"/>
      <c r="AA128" s="1045">
        <v>30929</v>
      </c>
      <c r="AB128" s="1046"/>
      <c r="AC128" s="1046"/>
      <c r="AD128" s="1046"/>
      <c r="AE128" s="1047"/>
      <c r="AF128" s="1048">
        <v>30853</v>
      </c>
      <c r="AG128" s="1046"/>
      <c r="AH128" s="1046"/>
      <c r="AI128" s="1046"/>
      <c r="AJ128" s="1047"/>
      <c r="AK128" s="1048">
        <v>28998</v>
      </c>
      <c r="AL128" s="1046"/>
      <c r="AM128" s="1046"/>
      <c r="AN128" s="1046"/>
      <c r="AO128" s="1047"/>
      <c r="AP128" s="1049"/>
      <c r="AQ128" s="1050"/>
      <c r="AR128" s="1050"/>
      <c r="AS128" s="1050"/>
      <c r="AT128" s="1051"/>
      <c r="AU128" s="232"/>
      <c r="AV128" s="232"/>
      <c r="AW128" s="232"/>
      <c r="AX128" s="896" t="s">
        <v>491</v>
      </c>
      <c r="AY128" s="897"/>
      <c r="AZ128" s="897"/>
      <c r="BA128" s="897"/>
      <c r="BB128" s="897"/>
      <c r="BC128" s="897"/>
      <c r="BD128" s="897"/>
      <c r="BE128" s="898"/>
      <c r="BF128" s="1052" t="s">
        <v>437</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492</v>
      </c>
      <c r="CQ128" s="726"/>
      <c r="CR128" s="726"/>
      <c r="CS128" s="726"/>
      <c r="CT128" s="726"/>
      <c r="CU128" s="726"/>
      <c r="CV128" s="726"/>
      <c r="CW128" s="726"/>
      <c r="CX128" s="726"/>
      <c r="CY128" s="726"/>
      <c r="CZ128" s="726"/>
      <c r="DA128" s="726"/>
      <c r="DB128" s="726"/>
      <c r="DC128" s="726"/>
      <c r="DD128" s="726"/>
      <c r="DE128" s="726"/>
      <c r="DF128" s="1036"/>
      <c r="DG128" s="1037" t="s">
        <v>493</v>
      </c>
      <c r="DH128" s="1038"/>
      <c r="DI128" s="1038"/>
      <c r="DJ128" s="1038"/>
      <c r="DK128" s="1038"/>
      <c r="DL128" s="1038" t="s">
        <v>494</v>
      </c>
      <c r="DM128" s="1038"/>
      <c r="DN128" s="1038"/>
      <c r="DO128" s="1038"/>
      <c r="DP128" s="1038"/>
      <c r="DQ128" s="1038" t="s">
        <v>494</v>
      </c>
      <c r="DR128" s="1038"/>
      <c r="DS128" s="1038"/>
      <c r="DT128" s="1038"/>
      <c r="DU128" s="1038"/>
      <c r="DV128" s="1039" t="s">
        <v>494</v>
      </c>
      <c r="DW128" s="1039"/>
      <c r="DX128" s="1039"/>
      <c r="DY128" s="1039"/>
      <c r="DZ128" s="1040"/>
    </row>
    <row r="129" spans="1:131" s="230" customFormat="1" ht="26.25" customHeight="1" x14ac:dyDescent="0.2">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2675750</v>
      </c>
      <c r="AB129" s="959"/>
      <c r="AC129" s="959"/>
      <c r="AD129" s="959"/>
      <c r="AE129" s="960"/>
      <c r="AF129" s="961">
        <v>2871586</v>
      </c>
      <c r="AG129" s="959"/>
      <c r="AH129" s="959"/>
      <c r="AI129" s="959"/>
      <c r="AJ129" s="960"/>
      <c r="AK129" s="961">
        <v>2841260</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497</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499</v>
      </c>
      <c r="X130" s="1071"/>
      <c r="Y130" s="1071"/>
      <c r="Z130" s="1072"/>
      <c r="AA130" s="958">
        <v>400950</v>
      </c>
      <c r="AB130" s="959"/>
      <c r="AC130" s="959"/>
      <c r="AD130" s="959"/>
      <c r="AE130" s="960"/>
      <c r="AF130" s="961">
        <v>397788</v>
      </c>
      <c r="AG130" s="959"/>
      <c r="AH130" s="959"/>
      <c r="AI130" s="959"/>
      <c r="AJ130" s="960"/>
      <c r="AK130" s="961">
        <v>390746</v>
      </c>
      <c r="AL130" s="959"/>
      <c r="AM130" s="959"/>
      <c r="AN130" s="959"/>
      <c r="AO130" s="960"/>
      <c r="AP130" s="1073"/>
      <c r="AQ130" s="1074"/>
      <c r="AR130" s="1074"/>
      <c r="AS130" s="1074"/>
      <c r="AT130" s="1075"/>
      <c r="AU130" s="233"/>
      <c r="AV130" s="233"/>
      <c r="AW130" s="233"/>
      <c r="AX130" s="1065" t="s">
        <v>500</v>
      </c>
      <c r="AY130" s="923"/>
      <c r="AZ130" s="923"/>
      <c r="BA130" s="923"/>
      <c r="BB130" s="923"/>
      <c r="BC130" s="923"/>
      <c r="BD130" s="923"/>
      <c r="BE130" s="924"/>
      <c r="BF130" s="1101">
        <v>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501</v>
      </c>
      <c r="X131" s="1108"/>
      <c r="Y131" s="1108"/>
      <c r="Z131" s="1109"/>
      <c r="AA131" s="1004">
        <v>2274800</v>
      </c>
      <c r="AB131" s="986"/>
      <c r="AC131" s="986"/>
      <c r="AD131" s="986"/>
      <c r="AE131" s="987"/>
      <c r="AF131" s="985">
        <v>2473798</v>
      </c>
      <c r="AG131" s="986"/>
      <c r="AH131" s="986"/>
      <c r="AI131" s="986"/>
      <c r="AJ131" s="987"/>
      <c r="AK131" s="985">
        <v>2450514</v>
      </c>
      <c r="AL131" s="986"/>
      <c r="AM131" s="986"/>
      <c r="AN131" s="986"/>
      <c r="AO131" s="987"/>
      <c r="AP131" s="1110"/>
      <c r="AQ131" s="1111"/>
      <c r="AR131" s="1111"/>
      <c r="AS131" s="1111"/>
      <c r="AT131" s="1112"/>
      <c r="AU131" s="233"/>
      <c r="AV131" s="233"/>
      <c r="AW131" s="233"/>
      <c r="AX131" s="1083" t="s">
        <v>502</v>
      </c>
      <c r="AY131" s="726"/>
      <c r="AZ131" s="726"/>
      <c r="BA131" s="726"/>
      <c r="BB131" s="726"/>
      <c r="BC131" s="726"/>
      <c r="BD131" s="726"/>
      <c r="BE131" s="1036"/>
      <c r="BF131" s="1084" t="s">
        <v>503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9.8696149109999993</v>
      </c>
      <c r="AB132" s="1097"/>
      <c r="AC132" s="1097"/>
      <c r="AD132" s="1097"/>
      <c r="AE132" s="1098"/>
      <c r="AF132" s="1099">
        <v>9.3480146719999997</v>
      </c>
      <c r="AG132" s="1097"/>
      <c r="AH132" s="1097"/>
      <c r="AI132" s="1097"/>
      <c r="AJ132" s="1098"/>
      <c r="AK132" s="1099">
        <v>7.947230663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10.9</v>
      </c>
      <c r="AB133" s="1080"/>
      <c r="AC133" s="1080"/>
      <c r="AD133" s="1080"/>
      <c r="AE133" s="1081"/>
      <c r="AF133" s="1079">
        <v>10</v>
      </c>
      <c r="AG133" s="1080"/>
      <c r="AH133" s="1080"/>
      <c r="AI133" s="1080"/>
      <c r="AJ133" s="1081"/>
      <c r="AK133" s="1079">
        <v>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zbEEujw7jqiqeBMJ3LvvWPKdEYGr9vVsQr/fBhwbAohhy87F8pkxAg4kmz7EaVgsE6o6VXkvmDQY2X+XLTkVg==" saltValue="gft2gmFQBEiuPDWpwamnt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9"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QosiKAp9DCBucfZNE1/ENYVBAOFx0l/GvmL9atz72lbSk5sAJ/kJ7DMWtP2fycxPF+4UrvH7r90LG09H9pqmaw==" saltValue="1NizZVFCE5hdQpQFZ7ch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hU3kledvbWyU5ndqYMAecASevY5yhb3ZvkJkXbeDaDUJOvtgpWnifXPmsxZYdUMnEePZIZMeA5pApSW4ng5AQ==" saltValue="3Krw9h1ZDO/Qh/xbFs6f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510</v>
      </c>
      <c r="AP7" s="272"/>
      <c r="AQ7" s="273" t="s">
        <v>511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512</v>
      </c>
      <c r="AQ8" s="279" t="s">
        <v>513</v>
      </c>
      <c r="AR8" s="280" t="s">
        <v>514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515</v>
      </c>
      <c r="AL9" s="1117"/>
      <c r="AM9" s="1117"/>
      <c r="AN9" s="1118"/>
      <c r="AO9" s="281">
        <v>747848</v>
      </c>
      <c r="AP9" s="281">
        <v>76397</v>
      </c>
      <c r="AQ9" s="282">
        <v>139150</v>
      </c>
      <c r="AR9" s="283">
        <v>-45.1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516</v>
      </c>
      <c r="AL10" s="1117"/>
      <c r="AM10" s="1117"/>
      <c r="AN10" s="1118"/>
      <c r="AO10" s="284">
        <v>133050</v>
      </c>
      <c r="AP10" s="284">
        <v>13592</v>
      </c>
      <c r="AQ10" s="285">
        <v>19663</v>
      </c>
      <c r="AR10" s="286">
        <v>-30.9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517</v>
      </c>
      <c r="AL11" s="1117"/>
      <c r="AM11" s="1117"/>
      <c r="AN11" s="1118"/>
      <c r="AO11" s="284" t="s">
        <v>518</v>
      </c>
      <c r="AP11" s="284" t="s">
        <v>518</v>
      </c>
      <c r="AQ11" s="285">
        <v>1097</v>
      </c>
      <c r="AR11" s="286" t="s">
        <v>518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518</v>
      </c>
      <c r="AP12" s="284" t="s">
        <v>518</v>
      </c>
      <c r="AQ12" s="285" t="s">
        <v>518</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520</v>
      </c>
      <c r="AL13" s="1117"/>
      <c r="AM13" s="1117"/>
      <c r="AN13" s="1118"/>
      <c r="AO13" s="284">
        <v>40795</v>
      </c>
      <c r="AP13" s="284">
        <v>4167</v>
      </c>
      <c r="AQ13" s="285">
        <v>5184</v>
      </c>
      <c r="AR13" s="286">
        <v>-19.600000000000001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521</v>
      </c>
      <c r="AL14" s="1117"/>
      <c r="AM14" s="1117"/>
      <c r="AN14" s="1118"/>
      <c r="AO14" s="284" t="s">
        <v>518</v>
      </c>
      <c r="AP14" s="284" t="s">
        <v>518</v>
      </c>
      <c r="AQ14" s="285">
        <v>3143</v>
      </c>
      <c r="AR14" s="286" t="s">
        <v>518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522</v>
      </c>
      <c r="AL15" s="1120"/>
      <c r="AM15" s="1120"/>
      <c r="AN15" s="1121"/>
      <c r="AO15" s="284">
        <v>-48902</v>
      </c>
      <c r="AP15" s="284">
        <v>-4996</v>
      </c>
      <c r="AQ15" s="285">
        <v>-11320</v>
      </c>
      <c r="AR15" s="286">
        <v>-55.9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872791</v>
      </c>
      <c r="AP16" s="284">
        <v>89160</v>
      </c>
      <c r="AQ16" s="285">
        <v>156916</v>
      </c>
      <c r="AR16" s="286">
        <v>-43.2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527</v>
      </c>
      <c r="AL21" s="1123"/>
      <c r="AM21" s="1123"/>
      <c r="AN21" s="1124"/>
      <c r="AO21" s="297">
        <v>8.3800000000000008</v>
      </c>
      <c r="AP21" s="298">
        <v>13.85</v>
      </c>
      <c r="AQ21" s="299">
        <v>-5.47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528</v>
      </c>
      <c r="AL22" s="1123"/>
      <c r="AM22" s="1123"/>
      <c r="AN22" s="1124"/>
      <c r="AO22" s="302">
        <v>95.3</v>
      </c>
      <c r="AP22" s="303">
        <v>95.5</v>
      </c>
      <c r="AQ22" s="304">
        <v>-0.2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510</v>
      </c>
      <c r="AP30" s="272"/>
      <c r="AQ30" s="273" t="s">
        <v>511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512</v>
      </c>
      <c r="AQ31" s="279" t="s">
        <v>513</v>
      </c>
      <c r="AR31" s="280" t="s">
        <v>514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532</v>
      </c>
      <c r="AL32" s="1131"/>
      <c r="AM32" s="1131"/>
      <c r="AN32" s="1132"/>
      <c r="AO32" s="312">
        <v>340359</v>
      </c>
      <c r="AP32" s="312">
        <v>34770</v>
      </c>
      <c r="AQ32" s="313">
        <v>83132</v>
      </c>
      <c r="AR32" s="314">
        <v>-58.2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533</v>
      </c>
      <c r="AL33" s="1131"/>
      <c r="AM33" s="1131"/>
      <c r="AN33" s="1132"/>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534</v>
      </c>
      <c r="AL34" s="1131"/>
      <c r="AM34" s="1131"/>
      <c r="AN34" s="1132"/>
      <c r="AO34" s="312" t="s">
        <v>518</v>
      </c>
      <c r="AP34" s="312" t="s">
        <v>518</v>
      </c>
      <c r="AQ34" s="313" t="s">
        <v>518</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535</v>
      </c>
      <c r="AL35" s="1131"/>
      <c r="AM35" s="1131"/>
      <c r="AN35" s="1132"/>
      <c r="AO35" s="312">
        <v>244548</v>
      </c>
      <c r="AP35" s="312">
        <v>24982</v>
      </c>
      <c r="AQ35" s="313">
        <v>18852</v>
      </c>
      <c r="AR35" s="314">
        <v>32.5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536</v>
      </c>
      <c r="AL36" s="1131"/>
      <c r="AM36" s="1131"/>
      <c r="AN36" s="1132"/>
      <c r="AO36" s="312">
        <v>8609</v>
      </c>
      <c r="AP36" s="312">
        <v>879</v>
      </c>
      <c r="AQ36" s="313">
        <v>4344</v>
      </c>
      <c r="AR36" s="314">
        <v>-79.8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537</v>
      </c>
      <c r="AL37" s="1131"/>
      <c r="AM37" s="1131"/>
      <c r="AN37" s="1132"/>
      <c r="AO37" s="312">
        <v>20976</v>
      </c>
      <c r="AP37" s="312">
        <v>2143</v>
      </c>
      <c r="AQ37" s="313">
        <v>1642</v>
      </c>
      <c r="AR37" s="314">
        <v>30.5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538</v>
      </c>
      <c r="AL38" s="1134"/>
      <c r="AM38" s="1134"/>
      <c r="AN38" s="1135"/>
      <c r="AO38" s="315" t="s">
        <v>518</v>
      </c>
      <c r="AP38" s="315" t="s">
        <v>518</v>
      </c>
      <c r="AQ38" s="316">
        <v>19</v>
      </c>
      <c r="AR38" s="304" t="s">
        <v>518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539</v>
      </c>
      <c r="AL39" s="1134"/>
      <c r="AM39" s="1134"/>
      <c r="AN39" s="1135"/>
      <c r="AO39" s="312">
        <v>-28998</v>
      </c>
      <c r="AP39" s="312">
        <v>-2962</v>
      </c>
      <c r="AQ39" s="313">
        <v>-4399</v>
      </c>
      <c r="AR39" s="314">
        <v>-32.700000000000003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540</v>
      </c>
      <c r="AL40" s="1131"/>
      <c r="AM40" s="1131"/>
      <c r="AN40" s="1132"/>
      <c r="AO40" s="312">
        <v>-390746</v>
      </c>
      <c r="AP40" s="312">
        <v>-39917</v>
      </c>
      <c r="AQ40" s="313">
        <v>-69608</v>
      </c>
      <c r="AR40" s="314">
        <v>-42.7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194748</v>
      </c>
      <c r="AP41" s="312">
        <v>19895</v>
      </c>
      <c r="AQ41" s="313">
        <v>33982</v>
      </c>
      <c r="AR41" s="314">
        <v>-41.5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510</v>
      </c>
      <c r="AN49" s="1127" t="s">
        <v>544</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545</v>
      </c>
      <c r="AO50" s="329" t="s">
        <v>546</v>
      </c>
      <c r="AP50" s="330" t="s">
        <v>547</v>
      </c>
      <c r="AQ50" s="331" t="s">
        <v>548</v>
      </c>
      <c r="AR50" s="332" t="s">
        <v>549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449583</v>
      </c>
      <c r="AN51" s="334">
        <v>47037</v>
      </c>
      <c r="AO51" s="335">
        <v>79.900000000000006</v>
      </c>
      <c r="AP51" s="336">
        <v>121449</v>
      </c>
      <c r="AQ51" s="337">
        <v>4.5999999999999996</v>
      </c>
      <c r="AR51" s="338">
        <v>75.3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280264</v>
      </c>
      <c r="AN52" s="342">
        <v>29322</v>
      </c>
      <c r="AO52" s="343">
        <v>30.7</v>
      </c>
      <c r="AP52" s="344">
        <v>62922</v>
      </c>
      <c r="AQ52" s="345">
        <v>2.2000000000000002</v>
      </c>
      <c r="AR52" s="346">
        <v>28.5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540044</v>
      </c>
      <c r="AN53" s="334">
        <v>56138</v>
      </c>
      <c r="AO53" s="335">
        <v>19.3</v>
      </c>
      <c r="AP53" s="336">
        <v>145139</v>
      </c>
      <c r="AQ53" s="337">
        <v>19.5</v>
      </c>
      <c r="AR53" s="338">
        <v>-0.2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428183</v>
      </c>
      <c r="AN54" s="342">
        <v>44510</v>
      </c>
      <c r="AO54" s="343">
        <v>51.8</v>
      </c>
      <c r="AP54" s="344">
        <v>83762</v>
      </c>
      <c r="AQ54" s="345">
        <v>33.1</v>
      </c>
      <c r="AR54" s="346">
        <v>18.7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373440</v>
      </c>
      <c r="AN55" s="334">
        <v>38686</v>
      </c>
      <c r="AO55" s="335">
        <v>-31.1</v>
      </c>
      <c r="AP55" s="336">
        <v>125391</v>
      </c>
      <c r="AQ55" s="337">
        <v>-13.6</v>
      </c>
      <c r="AR55" s="338">
        <v>-17.5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310689</v>
      </c>
      <c r="AN56" s="342">
        <v>32186</v>
      </c>
      <c r="AO56" s="343">
        <v>-27.7</v>
      </c>
      <c r="AP56" s="344">
        <v>68516</v>
      </c>
      <c r="AQ56" s="345">
        <v>-18.2</v>
      </c>
      <c r="AR56" s="346">
        <v>-9.5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400250</v>
      </c>
      <c r="AN57" s="334">
        <v>41208</v>
      </c>
      <c r="AO57" s="335">
        <v>6.5</v>
      </c>
      <c r="AP57" s="336">
        <v>138402</v>
      </c>
      <c r="AQ57" s="337">
        <v>10.4</v>
      </c>
      <c r="AR57" s="338">
        <v>-3.9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241007</v>
      </c>
      <c r="AN58" s="342">
        <v>24813</v>
      </c>
      <c r="AO58" s="343">
        <v>-22.9</v>
      </c>
      <c r="AP58" s="344">
        <v>70652</v>
      </c>
      <c r="AQ58" s="345">
        <v>3.1</v>
      </c>
      <c r="AR58" s="346">
        <v>-26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543262</v>
      </c>
      <c r="AN59" s="334">
        <v>55497</v>
      </c>
      <c r="AO59" s="335">
        <v>34.700000000000003</v>
      </c>
      <c r="AP59" s="336">
        <v>146367</v>
      </c>
      <c r="AQ59" s="337">
        <v>5.8</v>
      </c>
      <c r="AR59" s="338">
        <v>28.9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313439</v>
      </c>
      <c r="AN60" s="342">
        <v>32020</v>
      </c>
      <c r="AO60" s="343">
        <v>29</v>
      </c>
      <c r="AP60" s="344">
        <v>79441</v>
      </c>
      <c r="AQ60" s="345">
        <v>12.4</v>
      </c>
      <c r="AR60" s="346">
        <v>16.600000000000001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461316</v>
      </c>
      <c r="AN61" s="349">
        <v>47713</v>
      </c>
      <c r="AO61" s="350">
        <v>21.9</v>
      </c>
      <c r="AP61" s="351">
        <v>135350</v>
      </c>
      <c r="AQ61" s="352">
        <v>5.3</v>
      </c>
      <c r="AR61" s="338">
        <v>16.600000000000001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314716</v>
      </c>
      <c r="AN62" s="342">
        <v>32570</v>
      </c>
      <c r="AO62" s="343">
        <v>12.2</v>
      </c>
      <c r="AP62" s="344">
        <v>73059</v>
      </c>
      <c r="AQ62" s="345">
        <v>6.5</v>
      </c>
      <c r="AR62" s="346">
        <v>5.7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obc3DEojB1YdP/Mddf+Oi88Vud9DnUz86qSH+3QLfBEn3eEOU3Xni1cmjkdrC2me0leP8nj+p2yaB9dYSlQarg==" saltValue="fyWq03IdZqPoyX5SD7Gur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1"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558</v>
      </c>
    </row>
    <row r="121" spans="125:125" ht="13.5" hidden="1" customHeight="1" x14ac:dyDescent="0.2">
      <c r="DU121" s="259"/>
    </row>
  </sheetData>
  <sheetProtection algorithmName="SHA-512" hashValue="ByC/7lkV4Wsoz4DDSP/grQaYWLrI46DWQhzGOPvIPZl3YExNbVT2P6LX69Jvjn2Ni81zxDNMeCTW7fJs9eYgtw==" saltValue="OrDXbReoBO7wgJ0zthv+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91"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559</v>
      </c>
    </row>
  </sheetData>
  <sheetProtection algorithmName="SHA-512" hashValue="OT76YyJM78bVIOt35e8JEjzfEDhQxRom9rP1fFSXZp+O1xiIJo0o8omXPfoLf2V5WUO7Ev0YjJSQ68+igL+1Jg==" saltValue="pm1f/vKq/RZYvukNZzN9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1"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39" t="s">
        <v>3</v>
      </c>
      <c r="D47" s="1139"/>
      <c r="E47" s="1140"/>
      <c r="F47" s="11">
        <v>19.93</v>
      </c>
      <c r="G47" s="12">
        <v>20.97</v>
      </c>
      <c r="H47" s="12">
        <v>14.51</v>
      </c>
      <c r="I47" s="12">
        <v>24.65</v>
      </c>
      <c r="J47" s="13">
        <v>22.76</v>
      </c>
    </row>
    <row r="48" spans="2:10" ht="57.75" customHeight="1" x14ac:dyDescent="0.2">
      <c r="B48" s="14"/>
      <c r="C48" s="1141" t="s">
        <v>4</v>
      </c>
      <c r="D48" s="1141"/>
      <c r="E48" s="1142"/>
      <c r="F48" s="15">
        <v>8.68</v>
      </c>
      <c r="G48" s="16">
        <v>8.4499999999999993</v>
      </c>
      <c r="H48" s="16">
        <v>7.64</v>
      </c>
      <c r="I48" s="16">
        <v>6.28</v>
      </c>
      <c r="J48" s="17">
        <v>12.11</v>
      </c>
    </row>
    <row r="49" spans="2:10" ht="57.75" customHeight="1" thickBot="1" x14ac:dyDescent="0.25">
      <c r="B49" s="18"/>
      <c r="C49" s="1143" t="s">
        <v>5</v>
      </c>
      <c r="D49" s="1143"/>
      <c r="E49" s="1144"/>
      <c r="F49" s="19" t="s">
        <v>565</v>
      </c>
      <c r="G49" s="20">
        <v>0.36</v>
      </c>
      <c r="H49" s="20" t="s">
        <v>566</v>
      </c>
      <c r="I49" s="20">
        <v>10.29</v>
      </c>
      <c r="J49" s="21">
        <v>3.61</v>
      </c>
    </row>
    <row r="50" spans="2:10" ht="13.2" x14ac:dyDescent="0.2"/>
  </sheetData>
  <sheetProtection algorithmName="SHA-512" hashValue="7zk1hrCV8eyrJVvZZLaz/Bd5D8Cbsqd4GSS8Dwo1lXzHzTMX23+5hhoHyhuNrDGJD2CCnevpFd4r7Kkt2vRriw==" saltValue="H4CuLFiPJTJUJcYNf9zX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船岡　美里（市町支援課）</cp:lastModifiedBy>
  <cp:lastPrinted>2024-03-18T01:12:41Z</cp:lastPrinted>
  <dcterms:created xsi:type="dcterms:W3CDTF">2024-02-05T03:31:24Z</dcterms:created>
  <dcterms:modified xsi:type="dcterms:W3CDTF">2024-03-21T02:02:25Z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